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EstaPastaDeTrabalho" defaultThemeVersion="124226"/>
  <mc:AlternateContent xmlns:mc="http://schemas.openxmlformats.org/markup-compatibility/2006">
    <mc:Choice Requires="x15">
      <x15ac:absPath xmlns:x15ac="http://schemas.microsoft.com/office/spreadsheetml/2010/11/ac" url="V:\TP_DDT_INTEGRA_GMEQ_EM\NP-2\INTERNO\04 - Regulamentação\01 - ANP\Portaria ANP 115 - Dutos Longos -  RANP 35-2012\"/>
    </mc:Choice>
  </mc:AlternateContent>
  <xr:revisionPtr revIDLastSave="0" documentId="13_ncr:1_{A3C876B1-ED33-461F-A835-8EB796E4CC62}" xr6:coauthVersionLast="47" xr6:coauthVersionMax="47" xr10:uidLastSave="{00000000-0000-0000-0000-000000000000}"/>
  <bookViews>
    <workbookView xWindow="1155" yWindow="300" windowWidth="24825" windowHeight="14670" tabRatio="939" firstSheet="21" activeTab="25" xr2:uid="{00000000-000D-0000-FFFF-FFFF00000000}"/>
  </bookViews>
  <sheets>
    <sheet name="Mov por Produto 2000" sheetId="15" r:id="rId1"/>
    <sheet name="Mov por Produto 2001" sheetId="12" r:id="rId2"/>
    <sheet name="Mov por Produto 2002" sheetId="9" r:id="rId3"/>
    <sheet name="Mov por Produto 2003" sheetId="10" r:id="rId4"/>
    <sheet name="Mov por Produto 2004" sheetId="13" r:id="rId5"/>
    <sheet name="Mov por Produto 2005" sheetId="14" r:id="rId6"/>
    <sheet name="Mov por Produto 2006" sheetId="16" r:id="rId7"/>
    <sheet name="Mov por Produto 2007" sheetId="17" r:id="rId8"/>
    <sheet name="Mov por Produto 2008" sheetId="18" r:id="rId9"/>
    <sheet name="Mov por Produto 2009" sheetId="19" r:id="rId10"/>
    <sheet name="Mov por Produto 2010" sheetId="20" r:id="rId11"/>
    <sheet name="Mov por Produto 2011" sheetId="21" r:id="rId12"/>
    <sheet name="Mov por Produto 2012" sheetId="22" r:id="rId13"/>
    <sheet name="Mov por Produto 2013" sheetId="23" r:id="rId14"/>
    <sheet name="Mov por Produto 2014" sheetId="24" r:id="rId15"/>
    <sheet name="Mov por Produto 2015" sheetId="25" r:id="rId16"/>
    <sheet name="Mov por Produto 2016" sheetId="26" r:id="rId17"/>
    <sheet name="Mov por Produto 2017" sheetId="27" r:id="rId18"/>
    <sheet name="Mov por Produto 2018" sheetId="44" r:id="rId19"/>
    <sheet name="Mov por Produto 2019" sheetId="45" r:id="rId20"/>
    <sheet name="Mov por Produto 2020" sheetId="47" r:id="rId21"/>
    <sheet name="Mov por Produto 2021" sheetId="48" r:id="rId22"/>
    <sheet name="Mov por Produto 2022" sheetId="50" r:id="rId23"/>
    <sheet name="Mov por Produto 2023" sheetId="51" r:id="rId24"/>
    <sheet name="Mov por Produto 2024" sheetId="53" r:id="rId25"/>
    <sheet name="Mov por Produto 2025" sheetId="54" r:id="rId26"/>
    <sheet name="Notas de versão" sheetId="49" r:id="rId27"/>
    <sheet name="Planilha3" sheetId="52" state="hidden" r:id="rId28"/>
  </sheets>
  <definedNames>
    <definedName name="_xlnm._FilterDatabase" localSheetId="11" hidden="1">'Mov por Produto 2011'!$A$1:$V$253</definedName>
    <definedName name="_xlnm._FilterDatabase" localSheetId="12" hidden="1">'Mov por Produto 2012'!$A$1:$V$253</definedName>
    <definedName name="_xlnm._FilterDatabase" localSheetId="13" hidden="1">'Mov por Produto 2013'!$A$1:$V$254</definedName>
    <definedName name="_xlnm._FilterDatabase" localSheetId="14" hidden="1">'Mov por Produto 2014'!$A$1:$V$256</definedName>
    <definedName name="_xlnm._FilterDatabase" localSheetId="15" hidden="1">'Mov por Produto 2015'!$A$1:$V$256</definedName>
    <definedName name="_xlnm._FilterDatabase" localSheetId="16" hidden="1">'Mov por Produto 2016'!$A$6:$V$252</definedName>
    <definedName name="_xlnm._FilterDatabase" localSheetId="17" hidden="1">'Mov por Produto 2017'!$A$6:$V$252</definedName>
    <definedName name="_xlnm._FilterDatabase" localSheetId="18" hidden="1">'Mov por Produto 2018'!$A$6:$V$254</definedName>
    <definedName name="_xlnm._FilterDatabase" localSheetId="19" hidden="1">'Mov por Produto 2019'!$A$6:$V$254</definedName>
    <definedName name="_xlnm._FilterDatabase" localSheetId="20" hidden="1">'Mov por Produto 2020'!$A$6:$V$258</definedName>
    <definedName name="_xlnm._FilterDatabase" localSheetId="21" hidden="1">'Mov por Produto 2021'!$A$6:$V$276</definedName>
    <definedName name="_xlnm._FilterDatabase" localSheetId="22" hidden="1">'Mov por Produto 2022'!$AB$312:$AB$594</definedName>
    <definedName name="_xlnm._FilterDatabase" localSheetId="23" hidden="1">'Mov por Produto 2023'!$A$6:$W$292</definedName>
    <definedName name="_xlnm._FilterDatabase" localSheetId="24" hidden="1">'Mov por Produto 2024'!$A$6:$W$287</definedName>
    <definedName name="_xlnm._FilterDatabase" localSheetId="25" hidden="1">'Mov por Produto 2025'!$A$6:$W$289</definedName>
    <definedName name="_xlnm.Print_Area" localSheetId="0">'Mov por Produto 2000'!$A$1:$V$207</definedName>
    <definedName name="_xlnm.Print_Area" localSheetId="1">'Mov por Produto 2001'!$A$1:$V$185</definedName>
    <definedName name="_xlnm.Print_Area" localSheetId="2">'Mov por Produto 2002'!$A$1:$V$191</definedName>
    <definedName name="_xlnm.Print_Area" localSheetId="3">'Mov por Produto 2003'!$A$1:$V$199</definedName>
    <definedName name="_xlnm.Print_Area" localSheetId="4">'Mov por Produto 2004'!$A$1:$V$213</definedName>
    <definedName name="_xlnm.Print_Area" localSheetId="5">'Mov por Produto 2005'!$A$1:$V$224</definedName>
    <definedName name="_xlnm.Print_Area" localSheetId="6">'Mov por Produto 2006'!$A$1:$V$225</definedName>
    <definedName name="_xlnm.Print_Area" localSheetId="7">'Mov por Produto 2007'!$A$1:$V$227</definedName>
    <definedName name="_xlnm.Print_Area" localSheetId="8">'Mov por Produto 2008'!$A$1:$V$231</definedName>
    <definedName name="_xlnm.Print_Area" localSheetId="9">'Mov por Produto 2009'!$A$1:$V$232</definedName>
    <definedName name="_xlnm.Print_Area" localSheetId="10">'Mov por Produto 2010'!$A$1:$V$234</definedName>
    <definedName name="_xlnm.Print_Area" localSheetId="11">'Mov por Produto 2011'!$A$1:$V$236</definedName>
    <definedName name="_xlnm.Print_Area" localSheetId="12">'Mov por Produto 2012'!$A$1:$V$236</definedName>
    <definedName name="_xlnm.Print_Area" localSheetId="13">'Mov por Produto 2013'!$A$1:$V$237</definedName>
    <definedName name="_xlnm.Print_Area" localSheetId="14">'Mov por Produto 2014'!$A$1:$V$239</definedName>
    <definedName name="_xlnm.Print_Area" localSheetId="15">'Mov por Produto 2015'!$A$1:$V$239</definedName>
    <definedName name="_xlnm.Print_Area" localSheetId="16">'Mov por Produto 2016'!$A$1:$V$240</definedName>
    <definedName name="_xlnm.Print_Area" localSheetId="17">'Mov por Produto 2017'!$A$1:$V$240</definedName>
    <definedName name="_xlnm.Print_Titles" localSheetId="0">'Mov por Produto 2000'!$1:$6</definedName>
    <definedName name="_xlnm.Print_Titles" localSheetId="1">'Mov por Produto 2001'!$1:$6</definedName>
    <definedName name="_xlnm.Print_Titles" localSheetId="2">'Mov por Produto 2002'!$1:$6</definedName>
    <definedName name="_xlnm.Print_Titles" localSheetId="3">'Mov por Produto 2003'!$1:$6</definedName>
    <definedName name="_xlnm.Print_Titles" localSheetId="4">'Mov por Produto 2004'!$1:$6</definedName>
    <definedName name="_xlnm.Print_Titles" localSheetId="5">'Mov por Produto 2005'!$1:$6</definedName>
    <definedName name="_xlnm.Print_Titles" localSheetId="6">'Mov por Produto 2006'!$1:$6</definedName>
    <definedName name="_xlnm.Print_Titles" localSheetId="7">'Mov por Produto 2007'!$1:$6</definedName>
    <definedName name="_xlnm.Print_Titles" localSheetId="8">'Mov por Produto 2008'!$1:$6</definedName>
    <definedName name="_xlnm.Print_Titles" localSheetId="9">'Mov por Produto 2009'!$1:$6</definedName>
    <definedName name="_xlnm.Print_Titles" localSheetId="10">'Mov por Produto 2010'!$1:$6</definedName>
    <definedName name="_xlnm.Print_Titles" localSheetId="11">'Mov por Produto 2011'!$1:$6</definedName>
    <definedName name="_xlnm.Print_Titles" localSheetId="12">'Mov por Produto 2012'!$1:$6</definedName>
    <definedName name="_xlnm.Print_Titles" localSheetId="13">'Mov por Produto 2013'!$1:$6</definedName>
    <definedName name="_xlnm.Print_Titles" localSheetId="14">'Mov por Produto 2014'!$1:$6</definedName>
    <definedName name="_xlnm.Print_Titles" localSheetId="15">'Mov por Produto 2015'!$1:$6</definedName>
    <definedName name="_xlnm.Print_Titles" localSheetId="16">'Mov por Produto 2016'!$1:$6</definedName>
    <definedName name="_xlnm.Print_Titles" localSheetId="17">'Mov por Produto 2017'!$1:$6</definedName>
    <definedName name="_xlnm.Print_Titles" localSheetId="18">'Mov por Produto 2018'!$1:$6</definedName>
    <definedName name="_xlnm.Print_Titles" localSheetId="19">'Mov por Produto 2019'!$1:$6</definedName>
    <definedName name="_xlnm.Print_Titles" localSheetId="20">'Mov por Produto 2020'!$1:$6</definedName>
    <definedName name="_xlnm.Print_Titles" localSheetId="21">'Mov por Produto 2021'!$1:$6</definedName>
    <definedName name="_xlnm.Print_Titles" localSheetId="22">'Mov por Produto 2022'!$1:$6</definedName>
    <definedName name="_xlnm.Print_Titles" localSheetId="23">'Mov por Produto 2023'!$1:$6</definedName>
    <definedName name="_xlnm.Print_Titles" localSheetId="24">'Mov por Produto 2024'!$1:$6</definedName>
    <definedName name="_xlnm.Print_Titles" localSheetId="25">'Mov por Produto 2025'!$1:$6</definedName>
  </definedNames>
  <calcPr calcId="191029"/>
  <pivotCaches>
    <pivotCache cacheId="7" r:id="rId29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W126" i="54" l="1"/>
  <c r="W295" i="54" l="1"/>
  <c r="W296" i="54" s="1"/>
  <c r="W293" i="54"/>
  <c r="W292" i="54"/>
  <c r="W291" i="54"/>
  <c r="W290" i="54"/>
  <c r="W288" i="54"/>
  <c r="W289" i="54" s="1"/>
  <c r="W286" i="54"/>
  <c r="W287" i="54" s="1"/>
  <c r="W284" i="54"/>
  <c r="W283" i="54"/>
  <c r="W281" i="54"/>
  <c r="W282" i="54" s="1"/>
  <c r="W279" i="54"/>
  <c r="W280" i="54" s="1"/>
  <c r="W277" i="54"/>
  <c r="W276" i="54"/>
  <c r="W275" i="54"/>
  <c r="W274" i="54"/>
  <c r="W273" i="54"/>
  <c r="W271" i="54"/>
  <c r="W270" i="54"/>
  <c r="W269" i="54"/>
  <c r="W268" i="54"/>
  <c r="W267" i="54"/>
  <c r="W264" i="54"/>
  <c r="W266" i="54" s="1"/>
  <c r="W262" i="54"/>
  <c r="W261" i="54"/>
  <c r="W260" i="54"/>
  <c r="W259" i="54"/>
  <c r="W257" i="54"/>
  <c r="W256" i="54"/>
  <c r="W255" i="54"/>
  <c r="W253" i="54"/>
  <c r="W252" i="54"/>
  <c r="W251" i="54"/>
  <c r="W249" i="54"/>
  <c r="W248" i="54"/>
  <c r="W247" i="54"/>
  <c r="W246" i="54"/>
  <c r="W244" i="54"/>
  <c r="W243" i="54"/>
  <c r="W242" i="54"/>
  <c r="W241" i="54"/>
  <c r="W240" i="54"/>
  <c r="W239" i="54"/>
  <c r="W238" i="54"/>
  <c r="W237" i="54"/>
  <c r="W235" i="54"/>
  <c r="W234" i="54"/>
  <c r="W233" i="54"/>
  <c r="W232" i="54"/>
  <c r="W231" i="54"/>
  <c r="W230" i="54"/>
  <c r="W228" i="54"/>
  <c r="W227" i="54"/>
  <c r="W226" i="54"/>
  <c r="W225" i="54"/>
  <c r="W224" i="54"/>
  <c r="W223" i="54"/>
  <c r="W222" i="54"/>
  <c r="W221" i="54"/>
  <c r="W219" i="54"/>
  <c r="W218" i="54"/>
  <c r="W217" i="54"/>
  <c r="W216" i="54"/>
  <c r="W215" i="54"/>
  <c r="W214" i="54"/>
  <c r="W212" i="54"/>
  <c r="W211" i="54"/>
  <c r="W210" i="54"/>
  <c r="W209" i="54"/>
  <c r="W208" i="54"/>
  <c r="W207" i="54"/>
  <c r="W205" i="54"/>
  <c r="W204" i="54"/>
  <c r="W203" i="54"/>
  <c r="W202" i="54"/>
  <c r="W201" i="54"/>
  <c r="W200" i="54"/>
  <c r="W198" i="54"/>
  <c r="W197" i="54"/>
  <c r="W196" i="54"/>
  <c r="W195" i="54"/>
  <c r="W194" i="54"/>
  <c r="W193" i="54"/>
  <c r="W191" i="54"/>
  <c r="W190" i="54"/>
  <c r="W189" i="54"/>
  <c r="W188" i="54"/>
  <c r="W187" i="54"/>
  <c r="W186" i="54"/>
  <c r="W184" i="54"/>
  <c r="W183" i="54"/>
  <c r="W182" i="54"/>
  <c r="W181" i="54"/>
  <c r="W180" i="54"/>
  <c r="W179" i="54"/>
  <c r="W178" i="54"/>
  <c r="W177" i="54"/>
  <c r="W175" i="54"/>
  <c r="W174" i="54"/>
  <c r="W173" i="54"/>
  <c r="W172" i="54"/>
  <c r="W171" i="54"/>
  <c r="W169" i="54"/>
  <c r="W168" i="54"/>
  <c r="W167" i="54"/>
  <c r="W166" i="54"/>
  <c r="W165" i="54"/>
  <c r="W164" i="54"/>
  <c r="W162" i="54"/>
  <c r="W161" i="54"/>
  <c r="W160" i="54"/>
  <c r="W159" i="54"/>
  <c r="W158" i="54"/>
  <c r="W157" i="54"/>
  <c r="W156" i="54"/>
  <c r="W154" i="54"/>
  <c r="W153" i="54"/>
  <c r="W152" i="54"/>
  <c r="W151" i="54"/>
  <c r="W149" i="54"/>
  <c r="W148" i="54"/>
  <c r="W147" i="54"/>
  <c r="W146" i="54"/>
  <c r="W145" i="54"/>
  <c r="W144" i="54"/>
  <c r="W143" i="54"/>
  <c r="W142" i="54"/>
  <c r="W140" i="54"/>
  <c r="W139" i="54"/>
  <c r="W138" i="54"/>
  <c r="W137" i="54"/>
  <c r="W136" i="54"/>
  <c r="W135" i="54"/>
  <c r="W133" i="54"/>
  <c r="W132" i="54"/>
  <c r="W131" i="54"/>
  <c r="W130" i="54"/>
  <c r="W129" i="54"/>
  <c r="W128" i="54"/>
  <c r="W124" i="54"/>
  <c r="W123" i="54"/>
  <c r="W122" i="54"/>
  <c r="W121" i="54"/>
  <c r="W120" i="54"/>
  <c r="W119" i="54"/>
  <c r="W118" i="54"/>
  <c r="W116" i="54"/>
  <c r="W115" i="54"/>
  <c r="W114" i="54"/>
  <c r="W113" i="54"/>
  <c r="W112" i="54"/>
  <c r="W111" i="54"/>
  <c r="W110" i="54"/>
  <c r="W108" i="54"/>
  <c r="W107" i="54"/>
  <c r="W106" i="54"/>
  <c r="W105" i="54"/>
  <c r="W104" i="54"/>
  <c r="W103" i="54"/>
  <c r="W102" i="54"/>
  <c r="W101" i="54"/>
  <c r="W100" i="54"/>
  <c r="W99" i="54"/>
  <c r="W98" i="54"/>
  <c r="W96" i="54"/>
  <c r="W95" i="54"/>
  <c r="W94" i="54"/>
  <c r="W93" i="54"/>
  <c r="W91" i="54"/>
  <c r="W90" i="54"/>
  <c r="W89" i="54"/>
  <c r="W88" i="54"/>
  <c r="W86" i="54"/>
  <c r="W85" i="54"/>
  <c r="W84" i="54"/>
  <c r="W83" i="54"/>
  <c r="W82" i="54"/>
  <c r="W81" i="54"/>
  <c r="W79" i="54"/>
  <c r="W78" i="54"/>
  <c r="W76" i="54"/>
  <c r="W75" i="54"/>
  <c r="W74" i="54"/>
  <c r="W72" i="54"/>
  <c r="W73" i="54" s="1"/>
  <c r="W70" i="54"/>
  <c r="W69" i="54"/>
  <c r="W68" i="54"/>
  <c r="W67" i="54"/>
  <c r="W65" i="54"/>
  <c r="W64" i="54"/>
  <c r="W63" i="54"/>
  <c r="W61" i="54"/>
  <c r="W60" i="54"/>
  <c r="W59" i="54"/>
  <c r="W58" i="54"/>
  <c r="W56" i="54"/>
  <c r="W55" i="54"/>
  <c r="W54" i="54"/>
  <c r="W53" i="54"/>
  <c r="W52" i="54"/>
  <c r="W51" i="54"/>
  <c r="W50" i="54"/>
  <c r="W49" i="54"/>
  <c r="W48" i="54"/>
  <c r="W47" i="54"/>
  <c r="W45" i="54"/>
  <c r="W44" i="54"/>
  <c r="W43" i="54"/>
  <c r="W42" i="54"/>
  <c r="W41" i="54"/>
  <c r="W39" i="54"/>
  <c r="W40" i="54" s="1"/>
  <c r="W37" i="54"/>
  <c r="W36" i="54"/>
  <c r="W34" i="54"/>
  <c r="W33" i="54"/>
  <c r="W32" i="54"/>
  <c r="W31" i="54"/>
  <c r="W30" i="54"/>
  <c r="W28" i="54"/>
  <c r="W27" i="54"/>
  <c r="W25" i="54"/>
  <c r="W26" i="54" s="1"/>
  <c r="W23" i="54"/>
  <c r="W22" i="54"/>
  <c r="W21" i="54"/>
  <c r="W20" i="54"/>
  <c r="W19" i="54"/>
  <c r="W17" i="54"/>
  <c r="W16" i="54"/>
  <c r="W15" i="54"/>
  <c r="W14" i="54"/>
  <c r="W13" i="54"/>
  <c r="W11" i="54"/>
  <c r="W10" i="54"/>
  <c r="W9" i="54"/>
  <c r="W8" i="54"/>
  <c r="W7" i="54"/>
  <c r="A3" i="54"/>
  <c r="W12" i="51"/>
  <c r="W293" i="53"/>
  <c r="W263" i="54" l="1"/>
  <c r="W62" i="54"/>
  <c r="W272" i="54"/>
  <c r="W38" i="54"/>
  <c r="W29" i="54"/>
  <c r="W80" i="54"/>
  <c r="W285" i="54"/>
  <c r="W199" i="54"/>
  <c r="W125" i="54"/>
  <c r="W127" i="54" s="1"/>
  <c r="W117" i="54"/>
  <c r="W77" i="54"/>
  <c r="W155" i="54"/>
  <c r="W250" i="54"/>
  <c r="W294" i="54"/>
  <c r="W236" i="54"/>
  <c r="W109" i="54"/>
  <c r="W97" i="54"/>
  <c r="W254" i="54"/>
  <c r="W66" i="54"/>
  <c r="W206" i="54"/>
  <c r="W229" i="54"/>
  <c r="W12" i="54"/>
  <c r="W134" i="54"/>
  <c r="W170" i="54"/>
  <c r="W185" i="54"/>
  <c r="W192" i="54"/>
  <c r="W163" i="54"/>
  <c r="W57" i="54"/>
  <c r="W71" i="54"/>
  <c r="W24" i="54"/>
  <c r="W46" i="54"/>
  <c r="W92" i="54"/>
  <c r="W213" i="54"/>
  <c r="W150" i="54"/>
  <c r="W35" i="54"/>
  <c r="W141" i="54"/>
  <c r="W176" i="54"/>
  <c r="W278" i="54"/>
  <c r="W220" i="54"/>
  <c r="W18" i="54"/>
  <c r="W87" i="54"/>
  <c r="W245" i="54"/>
  <c r="W258" i="54"/>
  <c r="W294" i="53"/>
  <c r="W298" i="54" l="1"/>
  <c r="W291" i="53"/>
  <c r="W290" i="53"/>
  <c r="W289" i="53"/>
  <c r="W288" i="53"/>
  <c r="W286" i="53"/>
  <c r="W284" i="53"/>
  <c r="W282" i="53"/>
  <c r="W281" i="53"/>
  <c r="W279" i="53"/>
  <c r="W277" i="53"/>
  <c r="W275" i="53"/>
  <c r="W274" i="53"/>
  <c r="W273" i="53"/>
  <c r="W272" i="53"/>
  <c r="W271" i="53"/>
  <c r="W269" i="53"/>
  <c r="W268" i="53"/>
  <c r="W267" i="53"/>
  <c r="W266" i="53"/>
  <c r="W265" i="53"/>
  <c r="W262" i="53"/>
  <c r="W260" i="53"/>
  <c r="W259" i="53"/>
  <c r="W258" i="53"/>
  <c r="W257" i="53"/>
  <c r="W255" i="53"/>
  <c r="W254" i="53"/>
  <c r="W253" i="53"/>
  <c r="W251" i="53"/>
  <c r="W250" i="53"/>
  <c r="W249" i="53"/>
  <c r="W247" i="53"/>
  <c r="W246" i="53"/>
  <c r="W245" i="53"/>
  <c r="W244" i="53"/>
  <c r="W242" i="53"/>
  <c r="W241" i="53"/>
  <c r="W240" i="53"/>
  <c r="W239" i="53"/>
  <c r="W238" i="53"/>
  <c r="W237" i="53"/>
  <c r="W236" i="53"/>
  <c r="W235" i="53"/>
  <c r="W233" i="53"/>
  <c r="W232" i="53"/>
  <c r="W231" i="53"/>
  <c r="W230" i="53"/>
  <c r="W229" i="53"/>
  <c r="W228" i="53"/>
  <c r="W226" i="53"/>
  <c r="W225" i="53"/>
  <c r="W224" i="53"/>
  <c r="W223" i="53"/>
  <c r="W222" i="53"/>
  <c r="W221" i="53"/>
  <c r="W220" i="53"/>
  <c r="W219" i="53"/>
  <c r="W217" i="53"/>
  <c r="W216" i="53"/>
  <c r="W215" i="53"/>
  <c r="W214" i="53"/>
  <c r="W213" i="53"/>
  <c r="W212" i="53"/>
  <c r="W210" i="53"/>
  <c r="W209" i="53"/>
  <c r="W208" i="53"/>
  <c r="W207" i="53"/>
  <c r="W206" i="53"/>
  <c r="W205" i="53"/>
  <c r="W203" i="53"/>
  <c r="W202" i="53"/>
  <c r="W201" i="53"/>
  <c r="W200" i="53"/>
  <c r="W199" i="53"/>
  <c r="W198" i="53"/>
  <c r="W196" i="53"/>
  <c r="W195" i="53"/>
  <c r="W194" i="53"/>
  <c r="W193" i="53"/>
  <c r="W192" i="53"/>
  <c r="W191" i="53"/>
  <c r="W189" i="53"/>
  <c r="W188" i="53"/>
  <c r="W187" i="53"/>
  <c r="W186" i="53"/>
  <c r="W185" i="53"/>
  <c r="W184" i="53"/>
  <c r="W182" i="53"/>
  <c r="W181" i="53"/>
  <c r="W180" i="53"/>
  <c r="W179" i="53"/>
  <c r="W178" i="53"/>
  <c r="W177" i="53"/>
  <c r="W176" i="53"/>
  <c r="W175" i="53"/>
  <c r="W173" i="53"/>
  <c r="W172" i="53"/>
  <c r="W171" i="53"/>
  <c r="W170" i="53"/>
  <c r="W169" i="53"/>
  <c r="W167" i="53"/>
  <c r="W166" i="53"/>
  <c r="W165" i="53"/>
  <c r="W164" i="53"/>
  <c r="W163" i="53"/>
  <c r="W162" i="53"/>
  <c r="W160" i="53"/>
  <c r="W159" i="53"/>
  <c r="W158" i="53"/>
  <c r="W157" i="53"/>
  <c r="W156" i="53"/>
  <c r="W155" i="53"/>
  <c r="W154" i="53"/>
  <c r="W152" i="53"/>
  <c r="W151" i="53"/>
  <c r="W150" i="53"/>
  <c r="W149" i="53"/>
  <c r="W147" i="53"/>
  <c r="W146" i="53"/>
  <c r="W145" i="53"/>
  <c r="W144" i="53"/>
  <c r="W143" i="53"/>
  <c r="W142" i="53"/>
  <c r="W141" i="53"/>
  <c r="W140" i="53"/>
  <c r="W138" i="53"/>
  <c r="W137" i="53"/>
  <c r="W136" i="53"/>
  <c r="W135" i="53"/>
  <c r="W134" i="53"/>
  <c r="W133" i="53"/>
  <c r="W131" i="53"/>
  <c r="W130" i="53"/>
  <c r="W129" i="53"/>
  <c r="W128" i="53"/>
  <c r="W127" i="53"/>
  <c r="W126" i="53"/>
  <c r="W124" i="53"/>
  <c r="W123" i="53"/>
  <c r="W122" i="53"/>
  <c r="W121" i="53"/>
  <c r="W120" i="53"/>
  <c r="W119" i="53"/>
  <c r="W118" i="53"/>
  <c r="W116" i="53"/>
  <c r="W115" i="53"/>
  <c r="W114" i="53"/>
  <c r="W113" i="53"/>
  <c r="W112" i="53"/>
  <c r="W111" i="53"/>
  <c r="W110" i="53"/>
  <c r="W108" i="53"/>
  <c r="W107" i="53"/>
  <c r="W106" i="53"/>
  <c r="W105" i="53"/>
  <c r="W104" i="53"/>
  <c r="W103" i="53"/>
  <c r="W102" i="53"/>
  <c r="W101" i="53"/>
  <c r="W100" i="53"/>
  <c r="W99" i="53"/>
  <c r="W98" i="53"/>
  <c r="W96" i="53"/>
  <c r="W95" i="53"/>
  <c r="W94" i="53"/>
  <c r="W93" i="53"/>
  <c r="W91" i="53"/>
  <c r="W90" i="53"/>
  <c r="W89" i="53"/>
  <c r="W88" i="53"/>
  <c r="W86" i="53"/>
  <c r="W85" i="53"/>
  <c r="W84" i="53"/>
  <c r="W83" i="53"/>
  <c r="W82" i="53"/>
  <c r="W81" i="53"/>
  <c r="W79" i="53"/>
  <c r="W78" i="53"/>
  <c r="W76" i="53"/>
  <c r="W75" i="53"/>
  <c r="W74" i="53"/>
  <c r="W72" i="53"/>
  <c r="W70" i="53"/>
  <c r="W69" i="53"/>
  <c r="W68" i="53"/>
  <c r="W67" i="53"/>
  <c r="W65" i="53"/>
  <c r="W64" i="53"/>
  <c r="W63" i="53"/>
  <c r="W61" i="53"/>
  <c r="W60" i="53"/>
  <c r="W59" i="53"/>
  <c r="W58" i="53"/>
  <c r="W56" i="53"/>
  <c r="W55" i="53"/>
  <c r="W54" i="53"/>
  <c r="W53" i="53"/>
  <c r="W52" i="53"/>
  <c r="W51" i="53"/>
  <c r="W50" i="53"/>
  <c r="W49" i="53"/>
  <c r="W48" i="53"/>
  <c r="W47" i="53"/>
  <c r="W45" i="53"/>
  <c r="W44" i="53"/>
  <c r="W43" i="53"/>
  <c r="W42" i="53"/>
  <c r="W41" i="53"/>
  <c r="W39" i="53"/>
  <c r="W37" i="53"/>
  <c r="W36" i="53"/>
  <c r="W34" i="53"/>
  <c r="W33" i="53"/>
  <c r="W32" i="53"/>
  <c r="W31" i="53"/>
  <c r="W30" i="53"/>
  <c r="W28" i="53"/>
  <c r="W27" i="53"/>
  <c r="W25" i="53"/>
  <c r="W23" i="53"/>
  <c r="W22" i="53"/>
  <c r="W21" i="53"/>
  <c r="W20" i="53"/>
  <c r="W19" i="53"/>
  <c r="W17" i="53"/>
  <c r="W16" i="53"/>
  <c r="W15" i="53"/>
  <c r="W14" i="53"/>
  <c r="W13" i="53"/>
  <c r="W11" i="53"/>
  <c r="W10" i="53"/>
  <c r="W9" i="53"/>
  <c r="W8" i="53"/>
  <c r="W7" i="53"/>
  <c r="A3" i="53"/>
  <c r="W26" i="53" l="1"/>
  <c r="W264" i="53"/>
  <c r="W287" i="53"/>
  <c r="W292" i="53"/>
  <c r="W278" i="53"/>
  <c r="W248" i="53"/>
  <c r="W73" i="53"/>
  <c r="W285" i="53"/>
  <c r="W139" i="53"/>
  <c r="W280" i="53"/>
  <c r="W40" i="53"/>
  <c r="W256" i="53"/>
  <c r="W211" i="53"/>
  <c r="W243" i="53"/>
  <c r="W276" i="53"/>
  <c r="W174" i="53"/>
  <c r="W35" i="53"/>
  <c r="W132" i="53"/>
  <c r="W161" i="53"/>
  <c r="W197" i="53"/>
  <c r="W125" i="53"/>
  <c r="W283" i="53"/>
  <c r="W12" i="53"/>
  <c r="W261" i="53"/>
  <c r="W18" i="53"/>
  <c r="W252" i="53"/>
  <c r="W227" i="53"/>
  <c r="W234" i="53"/>
  <c r="W87" i="53"/>
  <c r="W46" i="53"/>
  <c r="W97" i="53"/>
  <c r="W183" i="53"/>
  <c r="W62" i="53"/>
  <c r="W168" i="53"/>
  <c r="W117" i="53"/>
  <c r="W66" i="53"/>
  <c r="W77" i="53"/>
  <c r="W218" i="53"/>
  <c r="W92" i="53"/>
  <c r="W29" i="53"/>
  <c r="W38" i="53"/>
  <c r="W148" i="53"/>
  <c r="W153" i="53"/>
  <c r="W24" i="53"/>
  <c r="W57" i="53"/>
  <c r="W190" i="53"/>
  <c r="W71" i="53"/>
  <c r="W80" i="53"/>
  <c r="W109" i="53"/>
  <c r="W204" i="53"/>
  <c r="W270" i="53"/>
  <c r="W262" i="51"/>
  <c r="W264" i="51" s="1"/>
  <c r="W286" i="51"/>
  <c r="W287" i="51" s="1"/>
  <c r="W284" i="51"/>
  <c r="W285" i="51" s="1"/>
  <c r="W282" i="51"/>
  <c r="W281" i="51"/>
  <c r="W279" i="51"/>
  <c r="W280" i="51" s="1"/>
  <c r="W277" i="51"/>
  <c r="W278" i="51" s="1"/>
  <c r="W275" i="51"/>
  <c r="W274" i="51"/>
  <c r="W273" i="51"/>
  <c r="W272" i="51"/>
  <c r="W271" i="51"/>
  <c r="W269" i="51"/>
  <c r="W268" i="51"/>
  <c r="W267" i="51"/>
  <c r="W266" i="51"/>
  <c r="W265" i="51"/>
  <c r="W260" i="51"/>
  <c r="W259" i="51"/>
  <c r="W258" i="51"/>
  <c r="W257" i="51"/>
  <c r="W255" i="51"/>
  <c r="W254" i="51"/>
  <c r="W253" i="51"/>
  <c r="W251" i="51"/>
  <c r="W250" i="51"/>
  <c r="W249" i="51"/>
  <c r="W247" i="51"/>
  <c r="W246" i="51"/>
  <c r="W245" i="51"/>
  <c r="W244" i="51"/>
  <c r="W242" i="51"/>
  <c r="W241" i="51"/>
  <c r="W240" i="51"/>
  <c r="W239" i="51"/>
  <c r="W238" i="51"/>
  <c r="W237" i="51"/>
  <c r="W236" i="51"/>
  <c r="W235" i="51"/>
  <c r="W233" i="51"/>
  <c r="W232" i="51"/>
  <c r="W231" i="51"/>
  <c r="W230" i="51"/>
  <c r="W229" i="51"/>
  <c r="W228" i="51"/>
  <c r="W226" i="51"/>
  <c r="W225" i="51"/>
  <c r="W224" i="51"/>
  <c r="W223" i="51"/>
  <c r="W222" i="51"/>
  <c r="W221" i="51"/>
  <c r="W220" i="51"/>
  <c r="W219" i="51"/>
  <c r="W217" i="51"/>
  <c r="W216" i="51"/>
  <c r="W215" i="51"/>
  <c r="W214" i="51"/>
  <c r="W213" i="51"/>
  <c r="W212" i="51"/>
  <c r="W210" i="51"/>
  <c r="W209" i="51"/>
  <c r="W208" i="51"/>
  <c r="W207" i="51"/>
  <c r="W206" i="51"/>
  <c r="W205" i="51"/>
  <c r="W203" i="51"/>
  <c r="W202" i="51"/>
  <c r="W201" i="51"/>
  <c r="W200" i="51"/>
  <c r="W199" i="51"/>
  <c r="W198" i="51"/>
  <c r="W196" i="51"/>
  <c r="W195" i="51"/>
  <c r="W194" i="51"/>
  <c r="W193" i="51"/>
  <c r="W192" i="51"/>
  <c r="W191" i="51"/>
  <c r="W189" i="51"/>
  <c r="W188" i="51"/>
  <c r="W187" i="51"/>
  <c r="W186" i="51"/>
  <c r="W185" i="51"/>
  <c r="W184" i="51"/>
  <c r="W182" i="51"/>
  <c r="W181" i="51"/>
  <c r="W180" i="51"/>
  <c r="W179" i="51"/>
  <c r="W178" i="51"/>
  <c r="W177" i="51"/>
  <c r="W176" i="51"/>
  <c r="W175" i="51"/>
  <c r="W173" i="51"/>
  <c r="W172" i="51"/>
  <c r="W171" i="51"/>
  <c r="W170" i="51"/>
  <c r="W169" i="51"/>
  <c r="W167" i="51"/>
  <c r="W166" i="51"/>
  <c r="W165" i="51"/>
  <c r="W164" i="51"/>
  <c r="W163" i="51"/>
  <c r="W162" i="51"/>
  <c r="W160" i="51"/>
  <c r="W159" i="51"/>
  <c r="W158" i="51"/>
  <c r="W157" i="51"/>
  <c r="W156" i="51"/>
  <c r="W155" i="51"/>
  <c r="W154" i="51"/>
  <c r="W152" i="51"/>
  <c r="W151" i="51"/>
  <c r="W150" i="51"/>
  <c r="W149" i="51"/>
  <c r="W147" i="51"/>
  <c r="W146" i="51"/>
  <c r="W145" i="51"/>
  <c r="W144" i="51"/>
  <c r="W143" i="51"/>
  <c r="W142" i="51"/>
  <c r="W141" i="51"/>
  <c r="W140" i="51"/>
  <c r="W138" i="51"/>
  <c r="W137" i="51"/>
  <c r="W136" i="51"/>
  <c r="W135" i="51"/>
  <c r="W134" i="51"/>
  <c r="W133" i="51"/>
  <c r="W131" i="51"/>
  <c r="W130" i="51"/>
  <c r="W129" i="51"/>
  <c r="W128" i="51"/>
  <c r="W127" i="51"/>
  <c r="W126" i="51"/>
  <c r="W124" i="51"/>
  <c r="W123" i="51"/>
  <c r="W122" i="51"/>
  <c r="W121" i="51"/>
  <c r="W120" i="51"/>
  <c r="W119" i="51"/>
  <c r="W118" i="51"/>
  <c r="W116" i="51"/>
  <c r="W115" i="51"/>
  <c r="W114" i="51"/>
  <c r="W113" i="51"/>
  <c r="W112" i="51"/>
  <c r="W111" i="51"/>
  <c r="W110" i="51"/>
  <c r="W108" i="51"/>
  <c r="W107" i="51"/>
  <c r="W106" i="51"/>
  <c r="W105" i="51"/>
  <c r="W104" i="51"/>
  <c r="W103" i="51"/>
  <c r="W102" i="51"/>
  <c r="W101" i="51"/>
  <c r="W100" i="51"/>
  <c r="W99" i="51"/>
  <c r="W98" i="51"/>
  <c r="W96" i="51"/>
  <c r="W95" i="51"/>
  <c r="W94" i="51"/>
  <c r="W93" i="51"/>
  <c r="W91" i="51"/>
  <c r="W90" i="51"/>
  <c r="W89" i="51"/>
  <c r="W88" i="51"/>
  <c r="W86" i="51"/>
  <c r="W85" i="51"/>
  <c r="W84" i="51"/>
  <c r="W83" i="51"/>
  <c r="W82" i="51"/>
  <c r="W81" i="51"/>
  <c r="W79" i="51"/>
  <c r="W78" i="51"/>
  <c r="W76" i="51"/>
  <c r="W75" i="51"/>
  <c r="W74" i="51"/>
  <c r="W72" i="51"/>
  <c r="W73" i="51" s="1"/>
  <c r="W70" i="51"/>
  <c r="W69" i="51"/>
  <c r="W68" i="51"/>
  <c r="W67" i="51"/>
  <c r="W65" i="51"/>
  <c r="W64" i="51"/>
  <c r="W63" i="51"/>
  <c r="W61" i="51"/>
  <c r="W60" i="51"/>
  <c r="W59" i="51"/>
  <c r="W58" i="51"/>
  <c r="W56" i="51"/>
  <c r="W55" i="51"/>
  <c r="W54" i="51"/>
  <c r="W53" i="51"/>
  <c r="W52" i="51"/>
  <c r="W51" i="51"/>
  <c r="W50" i="51"/>
  <c r="W49" i="51"/>
  <c r="W48" i="51"/>
  <c r="W47" i="51"/>
  <c r="W45" i="51"/>
  <c r="W44" i="51"/>
  <c r="W43" i="51"/>
  <c r="W42" i="51"/>
  <c r="W41" i="51"/>
  <c r="W39" i="51"/>
  <c r="W40" i="51" s="1"/>
  <c r="W37" i="51"/>
  <c r="W36" i="51"/>
  <c r="W34" i="51"/>
  <c r="W33" i="51"/>
  <c r="W32" i="51"/>
  <c r="W31" i="51"/>
  <c r="W30" i="51"/>
  <c r="W28" i="51"/>
  <c r="W27" i="51"/>
  <c r="W25" i="51"/>
  <c r="W26" i="51" s="1"/>
  <c r="W23" i="51"/>
  <c r="W22" i="51"/>
  <c r="W21" i="51"/>
  <c r="W20" i="51"/>
  <c r="W19" i="51"/>
  <c r="W17" i="51"/>
  <c r="W16" i="51"/>
  <c r="W15" i="51"/>
  <c r="W14" i="51"/>
  <c r="W13" i="51"/>
  <c r="W11" i="51"/>
  <c r="W10" i="51"/>
  <c r="W9" i="51"/>
  <c r="W8" i="51"/>
  <c r="W7" i="51"/>
  <c r="A3" i="51"/>
  <c r="W296" i="53" l="1"/>
  <c r="W38" i="51"/>
  <c r="W80" i="51"/>
  <c r="W252" i="51"/>
  <c r="W183" i="51"/>
  <c r="W218" i="51"/>
  <c r="W276" i="51"/>
  <c r="W18" i="51"/>
  <c r="W66" i="51"/>
  <c r="W153" i="51"/>
  <c r="W211" i="51"/>
  <c r="W256" i="51"/>
  <c r="W174" i="51"/>
  <c r="W29" i="51"/>
  <c r="W204" i="51"/>
  <c r="W227" i="51"/>
  <c r="W234" i="51"/>
  <c r="W71" i="51"/>
  <c r="W168" i="51"/>
  <c r="W24" i="51"/>
  <c r="W92" i="51"/>
  <c r="W132" i="51"/>
  <c r="W35" i="51"/>
  <c r="W46" i="51"/>
  <c r="W87" i="51"/>
  <c r="W97" i="51"/>
  <c r="W283" i="51"/>
  <c r="W270" i="51"/>
  <c r="W261" i="51"/>
  <c r="W248" i="51"/>
  <c r="W243" i="51"/>
  <c r="W197" i="51"/>
  <c r="W190" i="51"/>
  <c r="W161" i="51"/>
  <c r="W148" i="51"/>
  <c r="W139" i="51"/>
  <c r="W125" i="51"/>
  <c r="W117" i="51"/>
  <c r="W109" i="51"/>
  <c r="W77" i="51"/>
  <c r="W62" i="51"/>
  <c r="W57" i="51"/>
  <c r="V286" i="48"/>
  <c r="W294" i="51" l="1"/>
  <c r="V257" i="45"/>
  <c r="V258" i="45" s="1"/>
  <c r="V255" i="45"/>
  <c r="V256" i="45" s="1"/>
  <c r="V255" i="27"/>
  <c r="V256" i="27" s="1"/>
  <c r="V253" i="27"/>
  <c r="V254" i="27" s="1"/>
  <c r="V258" i="44"/>
  <c r="V255" i="44"/>
  <c r="V256" i="44" s="1"/>
  <c r="V261" i="47"/>
  <c r="V262" i="47" s="1"/>
  <c r="V259" i="47"/>
  <c r="V260" i="47" s="1"/>
  <c r="V287" i="48"/>
  <c r="V284" i="48"/>
  <c r="V285" i="48" s="1"/>
  <c r="W286" i="50"/>
  <c r="W287" i="50" s="1"/>
  <c r="W284" i="50"/>
  <c r="W285" i="50" s="1"/>
  <c r="W282" i="50" l="1"/>
  <c r="W281" i="50"/>
  <c r="W283" i="50" s="1"/>
  <c r="W279" i="50"/>
  <c r="W280" i="50" s="1"/>
  <c r="W277" i="50"/>
  <c r="W278" i="50" s="1"/>
  <c r="W275" i="50"/>
  <c r="W274" i="50"/>
  <c r="W273" i="50"/>
  <c r="W272" i="50"/>
  <c r="W271" i="50"/>
  <c r="W269" i="50"/>
  <c r="W268" i="50"/>
  <c r="W267" i="50"/>
  <c r="W266" i="50"/>
  <c r="W265" i="50"/>
  <c r="W262" i="50"/>
  <c r="W264" i="50" s="1"/>
  <c r="W260" i="50"/>
  <c r="W259" i="50"/>
  <c r="W258" i="50"/>
  <c r="W257" i="50"/>
  <c r="W255" i="50"/>
  <c r="W254" i="50"/>
  <c r="W253" i="50"/>
  <c r="W256" i="50" s="1"/>
  <c r="W251" i="50"/>
  <c r="W250" i="50"/>
  <c r="W249" i="50"/>
  <c r="W247" i="50"/>
  <c r="W246" i="50"/>
  <c r="W245" i="50"/>
  <c r="W244" i="50"/>
  <c r="W242" i="50"/>
  <c r="W241" i="50"/>
  <c r="W240" i="50"/>
  <c r="W239" i="50"/>
  <c r="W238" i="50"/>
  <c r="W237" i="50"/>
  <c r="W236" i="50"/>
  <c r="W235" i="50"/>
  <c r="W233" i="50"/>
  <c r="W232" i="50"/>
  <c r="W231" i="50"/>
  <c r="W230" i="50"/>
  <c r="W229" i="50"/>
  <c r="W228" i="50"/>
  <c r="W226" i="50"/>
  <c r="W225" i="50"/>
  <c r="W224" i="50"/>
  <c r="W223" i="50"/>
  <c r="W222" i="50"/>
  <c r="W221" i="50"/>
  <c r="W220" i="50"/>
  <c r="W219" i="50"/>
  <c r="W217" i="50"/>
  <c r="W216" i="50"/>
  <c r="W215" i="50"/>
  <c r="W214" i="50"/>
  <c r="W213" i="50"/>
  <c r="W212" i="50"/>
  <c r="W210" i="50"/>
  <c r="W209" i="50"/>
  <c r="W208" i="50"/>
  <c r="W207" i="50"/>
  <c r="W206" i="50"/>
  <c r="W205" i="50"/>
  <c r="W203" i="50"/>
  <c r="W202" i="50"/>
  <c r="W201" i="50"/>
  <c r="W200" i="50"/>
  <c r="W199" i="50"/>
  <c r="W198" i="50"/>
  <c r="W196" i="50"/>
  <c r="W195" i="50"/>
  <c r="W194" i="50"/>
  <c r="W193" i="50"/>
  <c r="W192" i="50"/>
  <c r="W191" i="50"/>
  <c r="W189" i="50"/>
  <c r="W188" i="50"/>
  <c r="W187" i="50"/>
  <c r="W186" i="50"/>
  <c r="W185" i="50"/>
  <c r="W184" i="50"/>
  <c r="W182" i="50"/>
  <c r="W181" i="50"/>
  <c r="W180" i="50"/>
  <c r="W179" i="50"/>
  <c r="W178" i="50"/>
  <c r="W177" i="50"/>
  <c r="W176" i="50"/>
  <c r="W175" i="50"/>
  <c r="W173" i="50"/>
  <c r="W172" i="50"/>
  <c r="W171" i="50"/>
  <c r="W170" i="50"/>
  <c r="W169" i="50"/>
  <c r="W167" i="50"/>
  <c r="W166" i="50"/>
  <c r="W165" i="50"/>
  <c r="W164" i="50"/>
  <c r="W163" i="50"/>
  <c r="W162" i="50"/>
  <c r="W160" i="50"/>
  <c r="W159" i="50"/>
  <c r="W158" i="50"/>
  <c r="W157" i="50"/>
  <c r="W156" i="50"/>
  <c r="W155" i="50"/>
  <c r="W154" i="50"/>
  <c r="W152" i="50"/>
  <c r="W151" i="50"/>
  <c r="W150" i="50"/>
  <c r="W149" i="50"/>
  <c r="W147" i="50"/>
  <c r="W146" i="50"/>
  <c r="W145" i="50"/>
  <c r="W144" i="50"/>
  <c r="W143" i="50"/>
  <c r="W142" i="50"/>
  <c r="W141" i="50"/>
  <c r="W140" i="50"/>
  <c r="W138" i="50"/>
  <c r="W137" i="50"/>
  <c r="W136" i="50"/>
  <c r="W135" i="50"/>
  <c r="W134" i="50"/>
  <c r="W133" i="50"/>
  <c r="W131" i="50"/>
  <c r="W130" i="50"/>
  <c r="W129" i="50"/>
  <c r="W128" i="50"/>
  <c r="W127" i="50"/>
  <c r="W126" i="50"/>
  <c r="W124" i="50"/>
  <c r="W123" i="50"/>
  <c r="W122" i="50"/>
  <c r="W121" i="50"/>
  <c r="W120" i="50"/>
  <c r="W119" i="50"/>
  <c r="W118" i="50"/>
  <c r="W116" i="50"/>
  <c r="W115" i="50"/>
  <c r="W114" i="50"/>
  <c r="W113" i="50"/>
  <c r="W112" i="50"/>
  <c r="W111" i="50"/>
  <c r="W110" i="50"/>
  <c r="W108" i="50"/>
  <c r="W107" i="50"/>
  <c r="W106" i="50"/>
  <c r="W105" i="50"/>
  <c r="W104" i="50"/>
  <c r="W103" i="50"/>
  <c r="W102" i="50"/>
  <c r="W101" i="50"/>
  <c r="W100" i="50"/>
  <c r="W99" i="50"/>
  <c r="W98" i="50"/>
  <c r="W96" i="50"/>
  <c r="W95" i="50"/>
  <c r="W94" i="50"/>
  <c r="W93" i="50"/>
  <c r="W97" i="50" s="1"/>
  <c r="W91" i="50"/>
  <c r="W90" i="50"/>
  <c r="W89" i="50"/>
  <c r="W88" i="50"/>
  <c r="W86" i="50"/>
  <c r="W85" i="50"/>
  <c r="W84" i="50"/>
  <c r="W83" i="50"/>
  <c r="W82" i="50"/>
  <c r="W81" i="50"/>
  <c r="W79" i="50"/>
  <c r="W78" i="50"/>
  <c r="W76" i="50"/>
  <c r="W75" i="50"/>
  <c r="W74" i="50"/>
  <c r="W72" i="50"/>
  <c r="W73" i="50" s="1"/>
  <c r="W70" i="50"/>
  <c r="W69" i="50"/>
  <c r="W68" i="50"/>
  <c r="W67" i="50"/>
  <c r="W65" i="50"/>
  <c r="W64" i="50"/>
  <c r="W63" i="50"/>
  <c r="W61" i="50"/>
  <c r="W60" i="50"/>
  <c r="W59" i="50"/>
  <c r="W58" i="50"/>
  <c r="W56" i="50"/>
  <c r="W55" i="50"/>
  <c r="W54" i="50"/>
  <c r="W53" i="50"/>
  <c r="W52" i="50"/>
  <c r="W51" i="50"/>
  <c r="W50" i="50"/>
  <c r="W49" i="50"/>
  <c r="W48" i="50"/>
  <c r="W47" i="50"/>
  <c r="W45" i="50"/>
  <c r="W44" i="50"/>
  <c r="W43" i="50"/>
  <c r="W42" i="50"/>
  <c r="W41" i="50"/>
  <c r="W39" i="50"/>
  <c r="W40" i="50" s="1"/>
  <c r="W37" i="50"/>
  <c r="W36" i="50"/>
  <c r="W34" i="50"/>
  <c r="W33" i="50"/>
  <c r="W32" i="50"/>
  <c r="W31" i="50"/>
  <c r="W30" i="50"/>
  <c r="W28" i="50"/>
  <c r="W27" i="50"/>
  <c r="W25" i="50"/>
  <c r="W26" i="50" s="1"/>
  <c r="W23" i="50"/>
  <c r="W22" i="50"/>
  <c r="W21" i="50"/>
  <c r="W20" i="50"/>
  <c r="W19" i="50"/>
  <c r="W17" i="50"/>
  <c r="W16" i="50"/>
  <c r="W15" i="50"/>
  <c r="W14" i="50"/>
  <c r="W13" i="50"/>
  <c r="W11" i="50"/>
  <c r="W10" i="50"/>
  <c r="W9" i="50"/>
  <c r="W8" i="50"/>
  <c r="W7" i="50"/>
  <c r="A3" i="50"/>
  <c r="W38" i="50" l="1"/>
  <c r="W62" i="50"/>
  <c r="W132" i="50"/>
  <c r="W161" i="50"/>
  <c r="W197" i="50"/>
  <c r="W227" i="50"/>
  <c r="W234" i="50"/>
  <c r="W261" i="50"/>
  <c r="W46" i="50"/>
  <c r="W125" i="50"/>
  <c r="W24" i="50"/>
  <c r="W35" i="50"/>
  <c r="W87" i="50"/>
  <c r="W190" i="50"/>
  <c r="W218" i="50"/>
  <c r="W252" i="50"/>
  <c r="W276" i="50"/>
  <c r="W289" i="50" s="1"/>
  <c r="W18" i="50"/>
  <c r="W66" i="50"/>
  <c r="W77" i="50"/>
  <c r="W148" i="50"/>
  <c r="W153" i="50"/>
  <c r="W211" i="50"/>
  <c r="W270" i="50"/>
  <c r="W57" i="50"/>
  <c r="W139" i="50"/>
  <c r="W204" i="50"/>
  <c r="W243" i="50"/>
  <c r="W248" i="50"/>
  <c r="W174" i="50"/>
  <c r="W12" i="50"/>
  <c r="W29" i="50"/>
  <c r="W71" i="50"/>
  <c r="W80" i="50"/>
  <c r="W92" i="50"/>
  <c r="W109" i="50"/>
  <c r="W168" i="50"/>
  <c r="W117" i="50"/>
  <c r="W183" i="50"/>
  <c r="V281" i="48"/>
  <c r="V279" i="48"/>
  <c r="V280" i="48" s="1"/>
  <c r="V282" i="48"/>
  <c r="V277" i="48"/>
  <c r="V278" i="48" s="1"/>
  <c r="W290" i="51" l="1"/>
  <c r="W288" i="51"/>
  <c r="V283" i="48"/>
  <c r="V255" i="48" l="1"/>
  <c r="V254" i="48"/>
  <c r="V253" i="48"/>
  <c r="V256" i="48" l="1"/>
  <c r="V203" i="48"/>
  <c r="V202" i="48"/>
  <c r="V201" i="48"/>
  <c r="V200" i="48"/>
  <c r="V199" i="48"/>
  <c r="V198" i="48"/>
  <c r="V196" i="48"/>
  <c r="V195" i="48"/>
  <c r="V194" i="48"/>
  <c r="V193" i="48"/>
  <c r="V192" i="48"/>
  <c r="V191" i="48"/>
  <c r="V204" i="48" l="1"/>
  <c r="V197" i="48"/>
  <c r="V275" i="48"/>
  <c r="V274" i="48"/>
  <c r="V273" i="48"/>
  <c r="V272" i="48"/>
  <c r="V271" i="48"/>
  <c r="V269" i="48"/>
  <c r="V268" i="48"/>
  <c r="V267" i="48"/>
  <c r="V266" i="48"/>
  <c r="V265" i="48"/>
  <c r="V262" i="48"/>
  <c r="V264" i="48" s="1"/>
  <c r="V260" i="48"/>
  <c r="V259" i="48"/>
  <c r="V258" i="48"/>
  <c r="V257" i="48"/>
  <c r="V251" i="48"/>
  <c r="V250" i="48"/>
  <c r="V249" i="48"/>
  <c r="V247" i="48"/>
  <c r="V246" i="48"/>
  <c r="V245" i="48"/>
  <c r="V244" i="48"/>
  <c r="V242" i="48"/>
  <c r="V241" i="48"/>
  <c r="V240" i="48"/>
  <c r="V239" i="48"/>
  <c r="V238" i="48"/>
  <c r="V237" i="48"/>
  <c r="V236" i="48"/>
  <c r="V235" i="48"/>
  <c r="V233" i="48"/>
  <c r="V232" i="48"/>
  <c r="V231" i="48"/>
  <c r="V230" i="48"/>
  <c r="V229" i="48"/>
  <c r="V228" i="48"/>
  <c r="V226" i="48"/>
  <c r="V225" i="48"/>
  <c r="V224" i="48"/>
  <c r="V223" i="48"/>
  <c r="V222" i="48"/>
  <c r="V221" i="48"/>
  <c r="V220" i="48"/>
  <c r="V219" i="48"/>
  <c r="V217" i="48"/>
  <c r="V216" i="48"/>
  <c r="V215" i="48"/>
  <c r="V214" i="48"/>
  <c r="V213" i="48"/>
  <c r="V212" i="48"/>
  <c r="V210" i="48"/>
  <c r="V209" i="48"/>
  <c r="V208" i="48"/>
  <c r="V207" i="48"/>
  <c r="V206" i="48"/>
  <c r="V205" i="48"/>
  <c r="V189" i="48"/>
  <c r="V188" i="48"/>
  <c r="V187" i="48"/>
  <c r="V186" i="48"/>
  <c r="V185" i="48"/>
  <c r="V184" i="48"/>
  <c r="V182" i="48"/>
  <c r="V181" i="48"/>
  <c r="V180" i="48"/>
  <c r="V179" i="48"/>
  <c r="V178" i="48"/>
  <c r="V177" i="48"/>
  <c r="V176" i="48"/>
  <c r="V175" i="48"/>
  <c r="V173" i="48"/>
  <c r="V172" i="48"/>
  <c r="V171" i="48"/>
  <c r="V170" i="48"/>
  <c r="V169" i="48"/>
  <c r="V167" i="48"/>
  <c r="V166" i="48"/>
  <c r="V165" i="48"/>
  <c r="V164" i="48"/>
  <c r="V163" i="48"/>
  <c r="V162" i="48"/>
  <c r="V160" i="48"/>
  <c r="V159" i="48"/>
  <c r="V158" i="48"/>
  <c r="V157" i="48"/>
  <c r="V156" i="48"/>
  <c r="V155" i="48"/>
  <c r="V154" i="48"/>
  <c r="V152" i="48"/>
  <c r="V151" i="48"/>
  <c r="V150" i="48"/>
  <c r="V149" i="48"/>
  <c r="V147" i="48"/>
  <c r="V146" i="48"/>
  <c r="V145" i="48"/>
  <c r="V144" i="48"/>
  <c r="V143" i="48"/>
  <c r="V142" i="48"/>
  <c r="V141" i="48"/>
  <c r="V140" i="48"/>
  <c r="V138" i="48"/>
  <c r="V137" i="48"/>
  <c r="V136" i="48"/>
  <c r="V135" i="48"/>
  <c r="V134" i="48"/>
  <c r="V133" i="48"/>
  <c r="V131" i="48"/>
  <c r="V130" i="48"/>
  <c r="V129" i="48"/>
  <c r="V128" i="48"/>
  <c r="V127" i="48"/>
  <c r="V126" i="48"/>
  <c r="V124" i="48"/>
  <c r="V123" i="48"/>
  <c r="V122" i="48"/>
  <c r="V121" i="48"/>
  <c r="V120" i="48"/>
  <c r="V119" i="48"/>
  <c r="V118" i="48"/>
  <c r="V116" i="48"/>
  <c r="V115" i="48"/>
  <c r="V114" i="48"/>
  <c r="V113" i="48"/>
  <c r="V112" i="48"/>
  <c r="V111" i="48"/>
  <c r="V110" i="48"/>
  <c r="V108" i="48"/>
  <c r="V107" i="48"/>
  <c r="V106" i="48"/>
  <c r="V105" i="48"/>
  <c r="V104" i="48"/>
  <c r="V103" i="48"/>
  <c r="V102" i="48"/>
  <c r="V101" i="48"/>
  <c r="V100" i="48"/>
  <c r="V99" i="48"/>
  <c r="V98" i="48"/>
  <c r="V96" i="48"/>
  <c r="V95" i="48"/>
  <c r="V94" i="48"/>
  <c r="V93" i="48"/>
  <c r="V91" i="48"/>
  <c r="V90" i="48"/>
  <c r="V89" i="48"/>
  <c r="V88" i="48"/>
  <c r="V86" i="48"/>
  <c r="V85" i="48"/>
  <c r="V84" i="48"/>
  <c r="V83" i="48"/>
  <c r="V82" i="48"/>
  <c r="V81" i="48"/>
  <c r="V79" i="48"/>
  <c r="V78" i="48"/>
  <c r="V76" i="48"/>
  <c r="V75" i="48"/>
  <c r="V74" i="48"/>
  <c r="V72" i="48"/>
  <c r="V73" i="48" s="1"/>
  <c r="V70" i="48"/>
  <c r="V69" i="48"/>
  <c r="V68" i="48"/>
  <c r="V67" i="48"/>
  <c r="V65" i="48"/>
  <c r="V64" i="48"/>
  <c r="V63" i="48"/>
  <c r="V61" i="48"/>
  <c r="V60" i="48"/>
  <c r="V59" i="48"/>
  <c r="V58" i="48"/>
  <c r="V56" i="48"/>
  <c r="V55" i="48"/>
  <c r="V54" i="48"/>
  <c r="V53" i="48"/>
  <c r="V52" i="48"/>
  <c r="V51" i="48"/>
  <c r="V50" i="48"/>
  <c r="V49" i="48"/>
  <c r="V48" i="48"/>
  <c r="V47" i="48"/>
  <c r="V45" i="48"/>
  <c r="V44" i="48"/>
  <c r="V43" i="48"/>
  <c r="V42" i="48"/>
  <c r="V41" i="48"/>
  <c r="V39" i="48"/>
  <c r="V40" i="48" s="1"/>
  <c r="V37" i="48"/>
  <c r="V36" i="48"/>
  <c r="V34" i="48"/>
  <c r="V33" i="48"/>
  <c r="V32" i="48"/>
  <c r="V31" i="48"/>
  <c r="V30" i="48"/>
  <c r="V28" i="48"/>
  <c r="V27" i="48"/>
  <c r="V25" i="48"/>
  <c r="V26" i="48" s="1"/>
  <c r="V23" i="48"/>
  <c r="V22" i="48"/>
  <c r="V21" i="48"/>
  <c r="V20" i="48"/>
  <c r="V19" i="48"/>
  <c r="V17" i="48"/>
  <c r="V16" i="48"/>
  <c r="V15" i="48"/>
  <c r="V14" i="48"/>
  <c r="V13" i="48"/>
  <c r="V11" i="48"/>
  <c r="V10" i="48"/>
  <c r="V9" i="48"/>
  <c r="V8" i="48"/>
  <c r="V7" i="48"/>
  <c r="A3" i="48"/>
  <c r="V125" i="48" l="1"/>
  <c r="V29" i="48"/>
  <c r="V80" i="48"/>
  <c r="V211" i="48"/>
  <c r="V270" i="48"/>
  <c r="V248" i="48"/>
  <c r="V12" i="48"/>
  <c r="V18" i="48"/>
  <c r="V24" i="48"/>
  <c r="V218" i="48"/>
  <c r="V161" i="48"/>
  <c r="V97" i="48"/>
  <c r="V35" i="48"/>
  <c r="V66" i="48"/>
  <c r="V252" i="48"/>
  <c r="V153" i="48"/>
  <c r="V38" i="48"/>
  <c r="V77" i="48"/>
  <c r="V132" i="48"/>
  <c r="V71" i="48"/>
  <c r="V117" i="48"/>
  <c r="V148" i="48"/>
  <c r="V183" i="48"/>
  <c r="V190" i="48"/>
  <c r="V243" i="48"/>
  <c r="V57" i="48"/>
  <c r="V62" i="48"/>
  <c r="V261" i="48"/>
  <c r="V276" i="48"/>
  <c r="V46" i="48"/>
  <c r="V92" i="48"/>
  <c r="V227" i="48"/>
  <c r="V109" i="48"/>
  <c r="V174" i="48"/>
  <c r="V87" i="48"/>
  <c r="V139" i="48"/>
  <c r="V168" i="48"/>
  <c r="V234" i="48"/>
  <c r="V194" i="47"/>
  <c r="V128" i="47"/>
  <c r="V75" i="47"/>
  <c r="V32" i="47"/>
  <c r="V289" i="48" l="1"/>
  <c r="W291" i="51"/>
  <c r="W289" i="51"/>
  <c r="V257" i="47"/>
  <c r="V256" i="47"/>
  <c r="V255" i="47"/>
  <c r="V254" i="47"/>
  <c r="V253" i="47"/>
  <c r="V251" i="47"/>
  <c r="V250" i="47"/>
  <c r="V249" i="47"/>
  <c r="V248" i="47"/>
  <c r="V247" i="47"/>
  <c r="V244" i="47"/>
  <c r="V246" i="47" s="1"/>
  <c r="V242" i="47"/>
  <c r="V241" i="47"/>
  <c r="V240" i="47"/>
  <c r="V239" i="47"/>
  <c r="V237" i="47"/>
  <c r="V236" i="47"/>
  <c r="V235" i="47"/>
  <c r="V233" i="47"/>
  <c r="V232" i="47"/>
  <c r="V231" i="47"/>
  <c r="V230" i="47"/>
  <c r="V228" i="47"/>
  <c r="V227" i="47"/>
  <c r="V226" i="47"/>
  <c r="V225" i="47"/>
  <c r="V224" i="47"/>
  <c r="V223" i="47"/>
  <c r="V222" i="47"/>
  <c r="V221" i="47"/>
  <c r="V219" i="47"/>
  <c r="V218" i="47"/>
  <c r="V217" i="47"/>
  <c r="V216" i="47"/>
  <c r="V215" i="47"/>
  <c r="V214" i="47"/>
  <c r="V212" i="47"/>
  <c r="V211" i="47"/>
  <c r="V210" i="47"/>
  <c r="V209" i="47"/>
  <c r="V208" i="47"/>
  <c r="V207" i="47"/>
  <c r="V206" i="47"/>
  <c r="V205" i="47"/>
  <c r="V203" i="47"/>
  <c r="V202" i="47"/>
  <c r="V201" i="47"/>
  <c r="V200" i="47"/>
  <c r="V199" i="47"/>
  <c r="V198" i="47"/>
  <c r="V196" i="47"/>
  <c r="V195" i="47"/>
  <c r="V193" i="47"/>
  <c r="V192" i="47"/>
  <c r="V191" i="47"/>
  <c r="V189" i="47"/>
  <c r="V188" i="47"/>
  <c r="V187" i="47"/>
  <c r="V186" i="47"/>
  <c r="V185" i="47"/>
  <c r="V184" i="47"/>
  <c r="V182" i="47"/>
  <c r="V181" i="47"/>
  <c r="V180" i="47"/>
  <c r="V179" i="47"/>
  <c r="V178" i="47"/>
  <c r="V177" i="47"/>
  <c r="V176" i="47"/>
  <c r="V175" i="47"/>
  <c r="V173" i="47"/>
  <c r="V172" i="47"/>
  <c r="V171" i="47"/>
  <c r="V170" i="47"/>
  <c r="V169" i="47"/>
  <c r="V167" i="47"/>
  <c r="V166" i="47"/>
  <c r="V165" i="47"/>
  <c r="V164" i="47"/>
  <c r="V163" i="47"/>
  <c r="V162" i="47"/>
  <c r="V160" i="47"/>
  <c r="V159" i="47"/>
  <c r="V158" i="47"/>
  <c r="V157" i="47"/>
  <c r="V156" i="47"/>
  <c r="V155" i="47"/>
  <c r="V154" i="47"/>
  <c r="V152" i="47"/>
  <c r="V151" i="47"/>
  <c r="V150" i="47"/>
  <c r="V149" i="47"/>
  <c r="V147" i="47"/>
  <c r="V146" i="47"/>
  <c r="V145" i="47"/>
  <c r="V144" i="47"/>
  <c r="V143" i="47"/>
  <c r="V142" i="47"/>
  <c r="V141" i="47"/>
  <c r="V140" i="47"/>
  <c r="V138" i="47"/>
  <c r="V137" i="47"/>
  <c r="V136" i="47"/>
  <c r="V135" i="47"/>
  <c r="V134" i="47"/>
  <c r="V133" i="47"/>
  <c r="V131" i="47"/>
  <c r="V130" i="47"/>
  <c r="V129" i="47"/>
  <c r="V127" i="47"/>
  <c r="V126" i="47"/>
  <c r="V124" i="47"/>
  <c r="V123" i="47"/>
  <c r="V122" i="47"/>
  <c r="V121" i="47"/>
  <c r="V120" i="47"/>
  <c r="V119" i="47"/>
  <c r="V118" i="47"/>
  <c r="V116" i="47"/>
  <c r="V115" i="47"/>
  <c r="V114" i="47"/>
  <c r="V113" i="47"/>
  <c r="V112" i="47"/>
  <c r="V111" i="47"/>
  <c r="V110" i="47"/>
  <c r="V108" i="47"/>
  <c r="V107" i="47"/>
  <c r="V106" i="47"/>
  <c r="V105" i="47"/>
  <c r="V104" i="47"/>
  <c r="V103" i="47"/>
  <c r="V102" i="47"/>
  <c r="V101" i="47"/>
  <c r="V100" i="47"/>
  <c r="V99" i="47"/>
  <c r="V98" i="47"/>
  <c r="V96" i="47"/>
  <c r="V95" i="47"/>
  <c r="V94" i="47"/>
  <c r="V93" i="47"/>
  <c r="V91" i="47"/>
  <c r="V90" i="47"/>
  <c r="V89" i="47"/>
  <c r="V88" i="47"/>
  <c r="V86" i="47"/>
  <c r="V85" i="47"/>
  <c r="V84" i="47"/>
  <c r="V83" i="47"/>
  <c r="V82" i="47"/>
  <c r="V81" i="47"/>
  <c r="V79" i="47"/>
  <c r="V78" i="47"/>
  <c r="V76" i="47"/>
  <c r="V74" i="47"/>
  <c r="V72" i="47"/>
  <c r="V73" i="47" s="1"/>
  <c r="V70" i="47"/>
  <c r="V69" i="47"/>
  <c r="V68" i="47"/>
  <c r="V67" i="47"/>
  <c r="V65" i="47"/>
  <c r="V64" i="47"/>
  <c r="V63" i="47"/>
  <c r="V61" i="47"/>
  <c r="V60" i="47"/>
  <c r="V59" i="47"/>
  <c r="V58" i="47"/>
  <c r="V56" i="47"/>
  <c r="V55" i="47"/>
  <c r="V54" i="47"/>
  <c r="V53" i="47"/>
  <c r="V52" i="47"/>
  <c r="V51" i="47"/>
  <c r="V50" i="47"/>
  <c r="V49" i="47"/>
  <c r="V48" i="47"/>
  <c r="V47" i="47"/>
  <c r="V45" i="47"/>
  <c r="V44" i="47"/>
  <c r="V43" i="47"/>
  <c r="V42" i="47"/>
  <c r="V41" i="47"/>
  <c r="V39" i="47"/>
  <c r="V40" i="47" s="1"/>
  <c r="V37" i="47"/>
  <c r="V36" i="47"/>
  <c r="V34" i="47"/>
  <c r="V33" i="47"/>
  <c r="V31" i="47"/>
  <c r="V30" i="47"/>
  <c r="V28" i="47"/>
  <c r="V27" i="47"/>
  <c r="V25" i="47"/>
  <c r="V26" i="47" s="1"/>
  <c r="V23" i="47"/>
  <c r="V22" i="47"/>
  <c r="V21" i="47"/>
  <c r="V20" i="47"/>
  <c r="V19" i="47"/>
  <c r="V17" i="47"/>
  <c r="V16" i="47"/>
  <c r="V15" i="47"/>
  <c r="V14" i="47"/>
  <c r="V13" i="47"/>
  <c r="V11" i="47"/>
  <c r="V10" i="47"/>
  <c r="V9" i="47"/>
  <c r="V8" i="47"/>
  <c r="V7" i="47"/>
  <c r="A3" i="47"/>
  <c r="W292" i="51" l="1"/>
  <c r="V243" i="47"/>
  <c r="V80" i="47"/>
  <c r="V238" i="47"/>
  <c r="V234" i="47"/>
  <c r="V229" i="47"/>
  <c r="V204" i="47"/>
  <c r="V174" i="47"/>
  <c r="V132" i="47"/>
  <c r="V46" i="47"/>
  <c r="V38" i="47"/>
  <c r="V18" i="47"/>
  <c r="V12" i="47"/>
  <c r="V29" i="47"/>
  <c r="V62" i="47"/>
  <c r="V66" i="47"/>
  <c r="V92" i="47"/>
  <c r="V97" i="47"/>
  <c r="V109" i="47"/>
  <c r="V148" i="47"/>
  <c r="V153" i="47"/>
  <c r="V197" i="47"/>
  <c r="V24" i="47"/>
  <c r="V57" i="47"/>
  <c r="V77" i="47"/>
  <c r="V87" i="47"/>
  <c r="V125" i="47"/>
  <c r="V139" i="47"/>
  <c r="V183" i="47"/>
  <c r="V252" i="47"/>
  <c r="V35" i="47"/>
  <c r="V71" i="47"/>
  <c r="V117" i="47"/>
  <c r="V161" i="47"/>
  <c r="V168" i="47"/>
  <c r="V190" i="47"/>
  <c r="V213" i="47"/>
  <c r="V220" i="47"/>
  <c r="V258" i="47"/>
  <c r="V72" i="24"/>
  <c r="V73" i="24"/>
  <c r="V70" i="24"/>
  <c r="V69" i="24"/>
  <c r="V74" i="26"/>
  <c r="V73" i="26"/>
  <c r="V75" i="26" s="1"/>
  <c r="V73" i="27"/>
  <c r="V72" i="27"/>
  <c r="V74" i="44"/>
  <c r="V73" i="44"/>
  <c r="V74" i="45"/>
  <c r="V73" i="45"/>
  <c r="V72" i="25"/>
  <c r="V73" i="25"/>
  <c r="V71" i="26"/>
  <c r="V70" i="26"/>
  <c r="V69" i="25"/>
  <c r="V75" i="44" l="1"/>
  <c r="V72" i="26"/>
  <c r="V74" i="27"/>
  <c r="V264" i="47"/>
  <c r="V74" i="25"/>
  <c r="V74" i="24"/>
  <c r="V71" i="24"/>
  <c r="V75" i="45"/>
  <c r="V253" i="45"/>
  <c r="V252" i="45"/>
  <c r="V251" i="45"/>
  <c r="V250" i="45"/>
  <c r="V249" i="45"/>
  <c r="V247" i="45"/>
  <c r="V246" i="45"/>
  <c r="V245" i="45"/>
  <c r="V244" i="45"/>
  <c r="V243" i="45"/>
  <c r="V240" i="45"/>
  <c r="V242" i="45" s="1"/>
  <c r="V238" i="45"/>
  <c r="V237" i="45"/>
  <c r="V236" i="45"/>
  <c r="V235" i="45"/>
  <c r="V233" i="45"/>
  <c r="V232" i="45"/>
  <c r="V231" i="45"/>
  <c r="V229" i="45"/>
  <c r="V228" i="45"/>
  <c r="V227" i="45"/>
  <c r="V226" i="45"/>
  <c r="V224" i="45"/>
  <c r="V223" i="45"/>
  <c r="V222" i="45"/>
  <c r="V221" i="45"/>
  <c r="V220" i="45"/>
  <c r="V219" i="45"/>
  <c r="V218" i="45"/>
  <c r="V217" i="45"/>
  <c r="V215" i="45"/>
  <c r="V214" i="45"/>
  <c r="V213" i="45"/>
  <c r="V212" i="45"/>
  <c r="V211" i="45"/>
  <c r="V210" i="45"/>
  <c r="V208" i="45"/>
  <c r="V207" i="45"/>
  <c r="V206" i="45"/>
  <c r="V205" i="45"/>
  <c r="V204" i="45"/>
  <c r="V203" i="45"/>
  <c r="V202" i="45"/>
  <c r="V201" i="45"/>
  <c r="V199" i="45"/>
  <c r="V198" i="45"/>
  <c r="V197" i="45"/>
  <c r="V196" i="45"/>
  <c r="V195" i="45"/>
  <c r="V194" i="45"/>
  <c r="V192" i="45"/>
  <c r="V191" i="45"/>
  <c r="V190" i="45"/>
  <c r="V189" i="45"/>
  <c r="V188" i="45"/>
  <c r="V186" i="45"/>
  <c r="V185" i="45"/>
  <c r="V184" i="45"/>
  <c r="V183" i="45"/>
  <c r="V182" i="45"/>
  <c r="V181" i="45"/>
  <c r="V179" i="45"/>
  <c r="V178" i="45"/>
  <c r="V177" i="45"/>
  <c r="V176" i="45"/>
  <c r="V175" i="45"/>
  <c r="V174" i="45"/>
  <c r="V173" i="45"/>
  <c r="V172" i="45"/>
  <c r="V170" i="45"/>
  <c r="V169" i="45"/>
  <c r="V168" i="45"/>
  <c r="V167" i="45"/>
  <c r="V166" i="45"/>
  <c r="V164" i="45"/>
  <c r="V163" i="45"/>
  <c r="V162" i="45"/>
  <c r="V161" i="45"/>
  <c r="V160" i="45"/>
  <c r="V159" i="45"/>
  <c r="V157" i="45"/>
  <c r="V156" i="45"/>
  <c r="V155" i="45"/>
  <c r="V154" i="45"/>
  <c r="V153" i="45"/>
  <c r="V152" i="45"/>
  <c r="V151" i="45"/>
  <c r="V149" i="45"/>
  <c r="V148" i="45"/>
  <c r="V147" i="45"/>
  <c r="V146" i="45"/>
  <c r="V144" i="45"/>
  <c r="V143" i="45"/>
  <c r="V142" i="45"/>
  <c r="V141" i="45"/>
  <c r="V140" i="45"/>
  <c r="V139" i="45"/>
  <c r="V138" i="45"/>
  <c r="V137" i="45"/>
  <c r="V135" i="45"/>
  <c r="V134" i="45"/>
  <c r="V133" i="45"/>
  <c r="V132" i="45"/>
  <c r="V131" i="45"/>
  <c r="V130" i="45"/>
  <c r="V128" i="45"/>
  <c r="V127" i="45"/>
  <c r="V126" i="45"/>
  <c r="V125" i="45"/>
  <c r="V124" i="45"/>
  <c r="V122" i="45"/>
  <c r="V121" i="45"/>
  <c r="V120" i="45"/>
  <c r="V119" i="45"/>
  <c r="V118" i="45"/>
  <c r="V117" i="45"/>
  <c r="V116" i="45"/>
  <c r="V114" i="45"/>
  <c r="V113" i="45"/>
  <c r="V112" i="45"/>
  <c r="V111" i="45"/>
  <c r="V110" i="45"/>
  <c r="V109" i="45"/>
  <c r="V108" i="45"/>
  <c r="V106" i="45"/>
  <c r="V105" i="45"/>
  <c r="V104" i="45"/>
  <c r="V103" i="45"/>
  <c r="V102" i="45"/>
  <c r="V101" i="45"/>
  <c r="V100" i="45"/>
  <c r="V99" i="45"/>
  <c r="V98" i="45"/>
  <c r="V97" i="45"/>
  <c r="V96" i="45"/>
  <c r="V94" i="45"/>
  <c r="V93" i="45"/>
  <c r="V92" i="45"/>
  <c r="V91" i="45"/>
  <c r="V89" i="45"/>
  <c r="V88" i="45"/>
  <c r="V87" i="45"/>
  <c r="V86" i="45"/>
  <c r="V84" i="45"/>
  <c r="V83" i="45"/>
  <c r="V82" i="45"/>
  <c r="V81" i="45"/>
  <c r="V80" i="45"/>
  <c r="V79" i="45"/>
  <c r="V77" i="45"/>
  <c r="V76" i="45"/>
  <c r="V71" i="45"/>
  <c r="V72" i="45" s="1"/>
  <c r="V69" i="45"/>
  <c r="V68" i="45"/>
  <c r="V67" i="45"/>
  <c r="V66" i="45"/>
  <c r="V64" i="45"/>
  <c r="V63" i="45"/>
  <c r="V62" i="45"/>
  <c r="V60" i="45"/>
  <c r="V59" i="45"/>
  <c r="V58" i="45"/>
  <c r="V57" i="45"/>
  <c r="V55" i="45"/>
  <c r="V54" i="45"/>
  <c r="V53" i="45"/>
  <c r="V52" i="45"/>
  <c r="V51" i="45"/>
  <c r="V50" i="45"/>
  <c r="V49" i="45"/>
  <c r="V48" i="45"/>
  <c r="V47" i="45"/>
  <c r="V46" i="45"/>
  <c r="V44" i="45"/>
  <c r="V43" i="45"/>
  <c r="V42" i="45"/>
  <c r="V41" i="45"/>
  <c r="V40" i="45"/>
  <c r="V38" i="45"/>
  <c r="V39" i="45" s="1"/>
  <c r="V36" i="45"/>
  <c r="V35" i="45"/>
  <c r="V33" i="45"/>
  <c r="V32" i="45"/>
  <c r="V31" i="45"/>
  <c r="V30" i="45"/>
  <c r="V28" i="45"/>
  <c r="V27" i="45"/>
  <c r="V25" i="45"/>
  <c r="V26" i="45" s="1"/>
  <c r="V23" i="45"/>
  <c r="V22" i="45"/>
  <c r="V21" i="45"/>
  <c r="V20" i="45"/>
  <c r="V19" i="45"/>
  <c r="V17" i="45"/>
  <c r="V16" i="45"/>
  <c r="V15" i="45"/>
  <c r="V14" i="45"/>
  <c r="V13" i="45"/>
  <c r="V11" i="45"/>
  <c r="V10" i="45"/>
  <c r="V9" i="45"/>
  <c r="V8" i="45"/>
  <c r="V7" i="45"/>
  <c r="A3" i="45"/>
  <c r="V248" i="45" l="1"/>
  <c r="V65" i="45"/>
  <c r="V61" i="45"/>
  <c r="V78" i="45"/>
  <c r="V90" i="45"/>
  <c r="V150" i="45"/>
  <c r="V193" i="45"/>
  <c r="V239" i="45"/>
  <c r="V165" i="45"/>
  <c r="V145" i="45"/>
  <c r="V136" i="45"/>
  <c r="V107" i="45"/>
  <c r="V95" i="45"/>
  <c r="V45" i="45"/>
  <c r="V37" i="45"/>
  <c r="V34" i="45"/>
  <c r="V29" i="45"/>
  <c r="V24" i="45"/>
  <c r="V18" i="45"/>
  <c r="V85" i="45"/>
  <c r="V115" i="45"/>
  <c r="V200" i="45"/>
  <c r="V209" i="45"/>
  <c r="V129" i="45"/>
  <c r="V158" i="45"/>
  <c r="V171" i="45"/>
  <c r="V216" i="45"/>
  <c r="V225" i="45"/>
  <c r="V230" i="45"/>
  <c r="V260" i="45" s="1"/>
  <c r="V12" i="45"/>
  <c r="V56" i="45"/>
  <c r="V70" i="45"/>
  <c r="V123" i="45"/>
  <c r="V180" i="45"/>
  <c r="V187" i="45"/>
  <c r="V234" i="45"/>
  <c r="V254" i="45"/>
  <c r="V126" i="44"/>
  <c r="V153" i="44" l="1"/>
  <c r="V152" i="44"/>
  <c r="V151" i="44"/>
  <c r="V125" i="27"/>
  <c r="V128" i="44"/>
  <c r="V32" i="44" l="1"/>
  <c r="V83" i="44" l="1"/>
  <c r="V76" i="27" l="1"/>
  <c r="V75" i="27"/>
  <c r="V77" i="27" l="1"/>
  <c r="V253" i="44"/>
  <c r="V252" i="44"/>
  <c r="V251" i="44"/>
  <c r="V250" i="44"/>
  <c r="V249" i="44"/>
  <c r="V247" i="44"/>
  <c r="V246" i="44"/>
  <c r="V245" i="44"/>
  <c r="V244" i="44"/>
  <c r="V243" i="44"/>
  <c r="V240" i="44"/>
  <c r="V242" i="44" s="1"/>
  <c r="V238" i="44"/>
  <c r="V237" i="44"/>
  <c r="V236" i="44"/>
  <c r="V235" i="44"/>
  <c r="V233" i="44"/>
  <c r="V232" i="44"/>
  <c r="V231" i="44"/>
  <c r="V229" i="44"/>
  <c r="V228" i="44"/>
  <c r="V227" i="44"/>
  <c r="V226" i="44"/>
  <c r="V224" i="44"/>
  <c r="V223" i="44"/>
  <c r="V222" i="44"/>
  <c r="V221" i="44"/>
  <c r="V220" i="44"/>
  <c r="V219" i="44"/>
  <c r="V218" i="44"/>
  <c r="V217" i="44"/>
  <c r="V215" i="44"/>
  <c r="V214" i="44"/>
  <c r="V213" i="44"/>
  <c r="V212" i="44"/>
  <c r="V211" i="44"/>
  <c r="V210" i="44"/>
  <c r="V208" i="44"/>
  <c r="V207" i="44"/>
  <c r="V206" i="44"/>
  <c r="V205" i="44"/>
  <c r="V204" i="44"/>
  <c r="V203" i="44"/>
  <c r="V202" i="44"/>
  <c r="V201" i="44"/>
  <c r="V199" i="44"/>
  <c r="V198" i="44"/>
  <c r="V197" i="44"/>
  <c r="V196" i="44"/>
  <c r="V195" i="44"/>
  <c r="V194" i="44"/>
  <c r="V192" i="44"/>
  <c r="V191" i="44"/>
  <c r="V190" i="44"/>
  <c r="V189" i="44"/>
  <c r="V188" i="44"/>
  <c r="V186" i="44"/>
  <c r="V185" i="44"/>
  <c r="V184" i="44"/>
  <c r="V183" i="44"/>
  <c r="V182" i="44"/>
  <c r="V181" i="44"/>
  <c r="V179" i="44"/>
  <c r="V178" i="44"/>
  <c r="V177" i="44"/>
  <c r="V176" i="44"/>
  <c r="V175" i="44"/>
  <c r="V174" i="44"/>
  <c r="V173" i="44"/>
  <c r="V172" i="44"/>
  <c r="V170" i="44"/>
  <c r="V169" i="44"/>
  <c r="V168" i="44"/>
  <c r="V167" i="44"/>
  <c r="V166" i="44"/>
  <c r="V164" i="44"/>
  <c r="V163" i="44"/>
  <c r="V162" i="44"/>
  <c r="V161" i="44"/>
  <c r="V160" i="44"/>
  <c r="V159" i="44"/>
  <c r="V157" i="44"/>
  <c r="V156" i="44"/>
  <c r="V155" i="44"/>
  <c r="V154" i="44"/>
  <c r="V149" i="44"/>
  <c r="V148" i="44"/>
  <c r="V147" i="44"/>
  <c r="V146" i="44"/>
  <c r="V144" i="44"/>
  <c r="V143" i="44"/>
  <c r="V142" i="44"/>
  <c r="V141" i="44"/>
  <c r="V140" i="44"/>
  <c r="V139" i="44"/>
  <c r="V138" i="44"/>
  <c r="V137" i="44"/>
  <c r="V135" i="44"/>
  <c r="V134" i="44"/>
  <c r="V133" i="44"/>
  <c r="V132" i="44"/>
  <c r="V131" i="44"/>
  <c r="V130" i="44"/>
  <c r="V127" i="44"/>
  <c r="V125" i="44"/>
  <c r="V124" i="44"/>
  <c r="V122" i="44"/>
  <c r="V121" i="44"/>
  <c r="V120" i="44"/>
  <c r="V119" i="44"/>
  <c r="V118" i="44"/>
  <c r="V117" i="44"/>
  <c r="V116" i="44"/>
  <c r="V114" i="44"/>
  <c r="V113" i="44"/>
  <c r="V112" i="44"/>
  <c r="V111" i="44"/>
  <c r="V110" i="44"/>
  <c r="V109" i="44"/>
  <c r="V108" i="44"/>
  <c r="V106" i="44"/>
  <c r="V105" i="44"/>
  <c r="V104" i="44"/>
  <c r="V103" i="44"/>
  <c r="V102" i="44"/>
  <c r="V101" i="44"/>
  <c r="V100" i="44"/>
  <c r="V99" i="44"/>
  <c r="V98" i="44"/>
  <c r="V97" i="44"/>
  <c r="V96" i="44"/>
  <c r="V94" i="44"/>
  <c r="V93" i="44"/>
  <c r="V92" i="44"/>
  <c r="V91" i="44"/>
  <c r="V89" i="44"/>
  <c r="V88" i="44"/>
  <c r="V87" i="44"/>
  <c r="V86" i="44"/>
  <c r="V84" i="44"/>
  <c r="V82" i="44"/>
  <c r="V81" i="44"/>
  <c r="V80" i="44"/>
  <c r="V79" i="44"/>
  <c r="V77" i="44"/>
  <c r="V76" i="44"/>
  <c r="V71" i="44"/>
  <c r="V72" i="44" s="1"/>
  <c r="V69" i="44"/>
  <c r="V68" i="44"/>
  <c r="V67" i="44"/>
  <c r="V66" i="44"/>
  <c r="V64" i="44"/>
  <c r="V63" i="44"/>
  <c r="V62" i="44"/>
  <c r="V60" i="44"/>
  <c r="V59" i="44"/>
  <c r="V58" i="44"/>
  <c r="V57" i="44"/>
  <c r="V55" i="44"/>
  <c r="V54" i="44"/>
  <c r="V53" i="44"/>
  <c r="V52" i="44"/>
  <c r="V51" i="44"/>
  <c r="V50" i="44"/>
  <c r="V49" i="44"/>
  <c r="V48" i="44"/>
  <c r="V47" i="44"/>
  <c r="V46" i="44"/>
  <c r="V44" i="44"/>
  <c r="V43" i="44"/>
  <c r="V42" i="44"/>
  <c r="V41" i="44"/>
  <c r="V40" i="44"/>
  <c r="V38" i="44"/>
  <c r="V39" i="44" s="1"/>
  <c r="V36" i="44"/>
  <c r="V35" i="44"/>
  <c r="V33" i="44"/>
  <c r="V31" i="44"/>
  <c r="V30" i="44"/>
  <c r="V28" i="44"/>
  <c r="V27" i="44"/>
  <c r="V25" i="44"/>
  <c r="V26" i="44" s="1"/>
  <c r="V23" i="44"/>
  <c r="V22" i="44"/>
  <c r="V21" i="44"/>
  <c r="V20" i="44"/>
  <c r="V19" i="44"/>
  <c r="V17" i="44"/>
  <c r="V16" i="44"/>
  <c r="V15" i="44"/>
  <c r="V14" i="44"/>
  <c r="V13" i="44"/>
  <c r="V11" i="44"/>
  <c r="V10" i="44"/>
  <c r="V9" i="44"/>
  <c r="V8" i="44"/>
  <c r="V7" i="44"/>
  <c r="A3" i="44"/>
  <c r="V158" i="44" l="1"/>
  <c r="V37" i="44"/>
  <c r="V248" i="44"/>
  <c r="V230" i="44"/>
  <c r="V216" i="44"/>
  <c r="V225" i="44"/>
  <c r="V200" i="44"/>
  <c r="V187" i="44"/>
  <c r="V180" i="44"/>
  <c r="V129" i="44"/>
  <c r="V123" i="44"/>
  <c r="V78" i="44"/>
  <c r="V65" i="44"/>
  <c r="V12" i="44"/>
  <c r="V24" i="44"/>
  <c r="V29" i="44"/>
  <c r="V85" i="44"/>
  <c r="V107" i="44"/>
  <c r="V136" i="44"/>
  <c r="V145" i="44"/>
  <c r="V150" i="44"/>
  <c r="V165" i="44"/>
  <c r="V193" i="44"/>
  <c r="V209" i="44"/>
  <c r="V45" i="44"/>
  <c r="V56" i="44"/>
  <c r="V90" i="44"/>
  <c r="V95" i="44"/>
  <c r="V171" i="44"/>
  <c r="V239" i="44"/>
  <c r="V18" i="44"/>
  <c r="V34" i="44"/>
  <c r="V61" i="44"/>
  <c r="V70" i="44"/>
  <c r="V115" i="44"/>
  <c r="V234" i="44"/>
  <c r="V254" i="44"/>
  <c r="V27" i="27"/>
  <c r="V28" i="27"/>
  <c r="V260" i="44" l="1"/>
  <c r="A3" i="27"/>
  <c r="A3" i="26"/>
  <c r="A3" i="25"/>
  <c r="A3" i="24"/>
  <c r="V251" i="27" l="1"/>
  <c r="V250" i="27"/>
  <c r="V249" i="27"/>
  <c r="V248" i="27"/>
  <c r="V247" i="27"/>
  <c r="V245" i="27"/>
  <c r="V244" i="27"/>
  <c r="V243" i="27"/>
  <c r="V242" i="27"/>
  <c r="V241" i="27"/>
  <c r="V238" i="27"/>
  <c r="V240" i="27" s="1"/>
  <c r="V236" i="27"/>
  <c r="V235" i="27"/>
  <c r="V234" i="27"/>
  <c r="V233" i="27"/>
  <c r="V231" i="27"/>
  <c r="V230" i="27"/>
  <c r="V229" i="27"/>
  <c r="V227" i="27"/>
  <c r="V226" i="27"/>
  <c r="V225" i="27"/>
  <c r="V224" i="27"/>
  <c r="V222" i="27"/>
  <c r="V221" i="27"/>
  <c r="V220" i="27"/>
  <c r="V219" i="27"/>
  <c r="V218" i="27"/>
  <c r="V217" i="27"/>
  <c r="V216" i="27"/>
  <c r="V215" i="27"/>
  <c r="V213" i="27"/>
  <c r="V212" i="27"/>
  <c r="V211" i="27"/>
  <c r="V210" i="27"/>
  <c r="V209" i="27"/>
  <c r="V208" i="27"/>
  <c r="V206" i="27"/>
  <c r="V205" i="27"/>
  <c r="V204" i="27"/>
  <c r="V203" i="27"/>
  <c r="V202" i="27"/>
  <c r="V201" i="27"/>
  <c r="V200" i="27"/>
  <c r="V199" i="27"/>
  <c r="V197" i="27"/>
  <c r="V196" i="27"/>
  <c r="V195" i="27"/>
  <c r="V194" i="27"/>
  <c r="V193" i="27"/>
  <c r="V192" i="27"/>
  <c r="V190" i="27"/>
  <c r="V189" i="27"/>
  <c r="V188" i="27"/>
  <c r="V187" i="27"/>
  <c r="V186" i="27"/>
  <c r="V184" i="27"/>
  <c r="V183" i="27"/>
  <c r="V182" i="27"/>
  <c r="V181" i="27"/>
  <c r="V180" i="27"/>
  <c r="V179" i="27"/>
  <c r="V177" i="27"/>
  <c r="V176" i="27"/>
  <c r="V175" i="27"/>
  <c r="V174" i="27"/>
  <c r="V173" i="27"/>
  <c r="V172" i="27"/>
  <c r="V171" i="27"/>
  <c r="V170" i="27"/>
  <c r="V168" i="27"/>
  <c r="V167" i="27"/>
  <c r="V166" i="27"/>
  <c r="V165" i="27"/>
  <c r="V164" i="27"/>
  <c r="V162" i="27"/>
  <c r="V161" i="27"/>
  <c r="V160" i="27"/>
  <c r="V159" i="27"/>
  <c r="V158" i="27"/>
  <c r="V157" i="27"/>
  <c r="V155" i="27"/>
  <c r="V154" i="27"/>
  <c r="V153" i="27"/>
  <c r="V152" i="27"/>
  <c r="V151" i="27"/>
  <c r="V150" i="27"/>
  <c r="V149" i="27"/>
  <c r="V147" i="27"/>
  <c r="V146" i="27"/>
  <c r="V145" i="27"/>
  <c r="V144" i="27"/>
  <c r="V142" i="27"/>
  <c r="V141" i="27"/>
  <c r="V140" i="27"/>
  <c r="V139" i="27"/>
  <c r="V138" i="27"/>
  <c r="V137" i="27"/>
  <c r="V136" i="27"/>
  <c r="V135" i="27"/>
  <c r="V133" i="27"/>
  <c r="V132" i="27"/>
  <c r="V131" i="27"/>
  <c r="V130" i="27"/>
  <c r="V129" i="27"/>
  <c r="V128" i="27"/>
  <c r="V126" i="27"/>
  <c r="V124" i="27"/>
  <c r="V123" i="27"/>
  <c r="V122" i="27"/>
  <c r="V120" i="27"/>
  <c r="V119" i="27"/>
  <c r="V118" i="27"/>
  <c r="V117" i="27"/>
  <c r="V116" i="27"/>
  <c r="V115" i="27"/>
  <c r="V114" i="27"/>
  <c r="V112" i="27"/>
  <c r="V111" i="27"/>
  <c r="V110" i="27"/>
  <c r="V109" i="27"/>
  <c r="V108" i="27"/>
  <c r="V107" i="27"/>
  <c r="V106" i="27"/>
  <c r="V104" i="27"/>
  <c r="V103" i="27"/>
  <c r="V102" i="27"/>
  <c r="V101" i="27"/>
  <c r="V100" i="27"/>
  <c r="V99" i="27"/>
  <c r="V98" i="27"/>
  <c r="V97" i="27"/>
  <c r="V96" i="27"/>
  <c r="V95" i="27"/>
  <c r="V94" i="27"/>
  <c r="V92" i="27"/>
  <c r="V91" i="27"/>
  <c r="V90" i="27"/>
  <c r="V89" i="27"/>
  <c r="V87" i="27"/>
  <c r="V86" i="27"/>
  <c r="V85" i="27"/>
  <c r="V84" i="27"/>
  <c r="V82" i="27"/>
  <c r="V81" i="27"/>
  <c r="V80" i="27"/>
  <c r="V79" i="27"/>
  <c r="V78" i="27"/>
  <c r="V70" i="27"/>
  <c r="V71" i="27" s="1"/>
  <c r="V68" i="27"/>
  <c r="V67" i="27"/>
  <c r="V66" i="27"/>
  <c r="V65" i="27"/>
  <c r="V63" i="27"/>
  <c r="V62" i="27"/>
  <c r="V61" i="27"/>
  <c r="V59" i="27"/>
  <c r="V58" i="27"/>
  <c r="V57" i="27"/>
  <c r="V56" i="27"/>
  <c r="V54" i="27"/>
  <c r="V53" i="27"/>
  <c r="V52" i="27"/>
  <c r="V51" i="27"/>
  <c r="V50" i="27"/>
  <c r="V49" i="27"/>
  <c r="V48" i="27"/>
  <c r="V47" i="27"/>
  <c r="V46" i="27"/>
  <c r="V45" i="27"/>
  <c r="V43" i="27"/>
  <c r="V42" i="27"/>
  <c r="V41" i="27"/>
  <c r="V40" i="27"/>
  <c r="V39" i="27"/>
  <c r="V37" i="27"/>
  <c r="V38" i="27" s="1"/>
  <c r="V35" i="27"/>
  <c r="V34" i="27"/>
  <c r="V32" i="27"/>
  <c r="V31" i="27"/>
  <c r="V30" i="27"/>
  <c r="V25" i="27"/>
  <c r="V26" i="27" s="1"/>
  <c r="V23" i="27"/>
  <c r="V22" i="27"/>
  <c r="V21" i="27"/>
  <c r="V20" i="27"/>
  <c r="V19" i="27"/>
  <c r="V17" i="27"/>
  <c r="V16" i="27"/>
  <c r="V15" i="27"/>
  <c r="V14" i="27"/>
  <c r="V13" i="27"/>
  <c r="V11" i="27"/>
  <c r="V10" i="27"/>
  <c r="V9" i="27"/>
  <c r="V8" i="27"/>
  <c r="V7" i="27"/>
  <c r="V36" i="27" l="1"/>
  <c r="V232" i="27"/>
  <c r="V228" i="27"/>
  <c r="V93" i="27"/>
  <c r="V64" i="27"/>
  <c r="V223" i="27"/>
  <c r="V105" i="27"/>
  <c r="V88" i="27"/>
  <c r="V214" i="27"/>
  <c r="V191" i="27"/>
  <c r="V163" i="27"/>
  <c r="V69" i="27"/>
  <c r="V33" i="27"/>
  <c r="V29" i="27"/>
  <c r="V18" i="27"/>
  <c r="V12" i="27"/>
  <c r="V60" i="27"/>
  <c r="V44" i="27"/>
  <c r="V55" i="27"/>
  <c r="V83" i="27"/>
  <c r="V113" i="27"/>
  <c r="V134" i="27"/>
  <c r="V143" i="27"/>
  <c r="V148" i="27"/>
  <c r="V156" i="27"/>
  <c r="V237" i="27"/>
  <c r="V252" i="27"/>
  <c r="V127" i="27"/>
  <c r="V169" i="27"/>
  <c r="V178" i="27"/>
  <c r="V185" i="27"/>
  <c r="V24" i="27"/>
  <c r="V121" i="27"/>
  <c r="V198" i="27"/>
  <c r="V207" i="27"/>
  <c r="V246" i="27"/>
  <c r="V53" i="26"/>
  <c r="V258" i="27" l="1"/>
  <c r="V245" i="26"/>
  <c r="V244" i="26"/>
  <c r="V247" i="26"/>
  <c r="V250" i="26" l="1"/>
  <c r="V251" i="26"/>
  <c r="V249" i="26"/>
  <c r="V248" i="26"/>
  <c r="V243" i="26"/>
  <c r="V242" i="26"/>
  <c r="V241" i="26"/>
  <c r="V252" i="26" l="1"/>
  <c r="V246" i="26"/>
  <c r="V238" i="26"/>
  <c r="V240" i="26" s="1"/>
  <c r="V236" i="26"/>
  <c r="V235" i="26"/>
  <c r="V234" i="26"/>
  <c r="V233" i="26"/>
  <c r="V231" i="26"/>
  <c r="V230" i="26"/>
  <c r="V229" i="26"/>
  <c r="V227" i="26"/>
  <c r="V226" i="26"/>
  <c r="V225" i="26"/>
  <c r="V224" i="26"/>
  <c r="V222" i="26"/>
  <c r="V221" i="26"/>
  <c r="V220" i="26"/>
  <c r="V219" i="26"/>
  <c r="V218" i="26"/>
  <c r="V217" i="26"/>
  <c r="V216" i="26"/>
  <c r="V215" i="26"/>
  <c r="V213" i="26"/>
  <c r="V212" i="26"/>
  <c r="V211" i="26"/>
  <c r="V210" i="26"/>
  <c r="V209" i="26"/>
  <c r="V208" i="26"/>
  <c r="V206" i="26"/>
  <c r="V205" i="26"/>
  <c r="V204" i="26"/>
  <c r="V203" i="26"/>
  <c r="V202" i="26"/>
  <c r="V201" i="26"/>
  <c r="V200" i="26"/>
  <c r="V199" i="26"/>
  <c r="V197" i="26"/>
  <c r="V196" i="26"/>
  <c r="V195" i="26"/>
  <c r="V194" i="26"/>
  <c r="V193" i="26"/>
  <c r="V192" i="26"/>
  <c r="V190" i="26"/>
  <c r="V189" i="26"/>
  <c r="V188" i="26"/>
  <c r="V187" i="26"/>
  <c r="V186" i="26"/>
  <c r="V184" i="26"/>
  <c r="V183" i="26"/>
  <c r="V182" i="26"/>
  <c r="V181" i="26"/>
  <c r="V180" i="26"/>
  <c r="V179" i="26"/>
  <c r="V177" i="26"/>
  <c r="V176" i="26"/>
  <c r="V175" i="26"/>
  <c r="V174" i="26"/>
  <c r="V173" i="26"/>
  <c r="V172" i="26"/>
  <c r="V171" i="26"/>
  <c r="V170" i="26"/>
  <c r="V168" i="26"/>
  <c r="V167" i="26"/>
  <c r="V166" i="26"/>
  <c r="V165" i="26"/>
  <c r="V164" i="26"/>
  <c r="V162" i="26"/>
  <c r="V161" i="26"/>
  <c r="V160" i="26"/>
  <c r="V159" i="26"/>
  <c r="V158" i="26"/>
  <c r="V157" i="26"/>
  <c r="V155" i="26"/>
  <c r="V154" i="26"/>
  <c r="V153" i="26"/>
  <c r="V152" i="26"/>
  <c r="V151" i="26"/>
  <c r="V150" i="26"/>
  <c r="V149" i="26"/>
  <c r="V147" i="26"/>
  <c r="V146" i="26"/>
  <c r="V145" i="26"/>
  <c r="V144" i="26"/>
  <c r="V142" i="26"/>
  <c r="V141" i="26"/>
  <c r="V140" i="26"/>
  <c r="V139" i="26"/>
  <c r="V138" i="26"/>
  <c r="V137" i="26"/>
  <c r="V136" i="26"/>
  <c r="V135" i="26"/>
  <c r="V133" i="26"/>
  <c r="V132" i="26"/>
  <c r="V131" i="26"/>
  <c r="V130" i="26"/>
  <c r="V129" i="26"/>
  <c r="V128" i="26"/>
  <c r="V126" i="26"/>
  <c r="V125" i="26"/>
  <c r="V124" i="26"/>
  <c r="V123" i="26"/>
  <c r="V121" i="26"/>
  <c r="V120" i="26"/>
  <c r="V119" i="26"/>
  <c r="V118" i="26"/>
  <c r="V117" i="26"/>
  <c r="V116" i="26"/>
  <c r="V115" i="26"/>
  <c r="V113" i="26"/>
  <c r="V112" i="26"/>
  <c r="V111" i="26"/>
  <c r="V110" i="26"/>
  <c r="V109" i="26"/>
  <c r="V108" i="26"/>
  <c r="V107" i="26"/>
  <c r="V105" i="26"/>
  <c r="V104" i="26"/>
  <c r="V103" i="26"/>
  <c r="V102" i="26"/>
  <c r="V101" i="26"/>
  <c r="V100" i="26"/>
  <c r="V99" i="26"/>
  <c r="V98" i="26"/>
  <c r="V97" i="26"/>
  <c r="V96" i="26"/>
  <c r="V95" i="26"/>
  <c r="V93" i="26"/>
  <c r="V92" i="26"/>
  <c r="V91" i="26"/>
  <c r="V90" i="26"/>
  <c r="V88" i="26"/>
  <c r="V87" i="26"/>
  <c r="V86" i="26"/>
  <c r="V85" i="26"/>
  <c r="V83" i="26"/>
  <c r="V82" i="26"/>
  <c r="V81" i="26"/>
  <c r="V80" i="26"/>
  <c r="V79" i="26"/>
  <c r="V77" i="26"/>
  <c r="V76" i="26"/>
  <c r="V68" i="26"/>
  <c r="V67" i="26"/>
  <c r="V66" i="26"/>
  <c r="V65" i="26"/>
  <c r="V63" i="26"/>
  <c r="V62" i="26"/>
  <c r="V61" i="26"/>
  <c r="V59" i="26"/>
  <c r="V58" i="26"/>
  <c r="V57" i="26"/>
  <c r="V56" i="26"/>
  <c r="V54" i="26"/>
  <c r="V52" i="26"/>
  <c r="V51" i="26"/>
  <c r="V50" i="26"/>
  <c r="V49" i="26"/>
  <c r="V48" i="26"/>
  <c r="V47" i="26"/>
  <c r="V46" i="26"/>
  <c r="V45" i="26"/>
  <c r="V43" i="26"/>
  <c r="V42" i="26"/>
  <c r="V41" i="26"/>
  <c r="V40" i="26"/>
  <c r="V39" i="26"/>
  <c r="V37" i="26"/>
  <c r="V38" i="26" s="1"/>
  <c r="V35" i="26"/>
  <c r="V34" i="26"/>
  <c r="V32" i="26"/>
  <c r="V31" i="26"/>
  <c r="V30" i="26"/>
  <c r="V28" i="26"/>
  <c r="V27" i="26"/>
  <c r="V25" i="26"/>
  <c r="V26" i="26" s="1"/>
  <c r="V23" i="26"/>
  <c r="V22" i="26"/>
  <c r="V21" i="26"/>
  <c r="V20" i="26"/>
  <c r="V19" i="26"/>
  <c r="V17" i="26"/>
  <c r="V16" i="26"/>
  <c r="V15" i="26"/>
  <c r="V14" i="26"/>
  <c r="V13" i="26"/>
  <c r="V11" i="26"/>
  <c r="V10" i="26"/>
  <c r="V9" i="26"/>
  <c r="V8" i="26"/>
  <c r="V7" i="26"/>
  <c r="V55" i="26" l="1"/>
  <c r="V29" i="26"/>
  <c r="V78" i="26"/>
  <c r="V84" i="26"/>
  <c r="V114" i="26"/>
  <c r="V143" i="26"/>
  <c r="V148" i="26"/>
  <c r="V156" i="26"/>
  <c r="V214" i="26"/>
  <c r="V237" i="26"/>
  <c r="V36" i="26"/>
  <c r="V33" i="26"/>
  <c r="V24" i="26"/>
  <c r="V64" i="26"/>
  <c r="V169" i="26"/>
  <c r="V178" i="26"/>
  <c r="V185" i="26"/>
  <c r="V12" i="26"/>
  <c r="V60" i="26"/>
  <c r="V127" i="26"/>
  <c r="V18" i="26"/>
  <c r="V122" i="26"/>
  <c r="V134" i="26"/>
  <c r="V198" i="26"/>
  <c r="V207" i="26"/>
  <c r="V44" i="26"/>
  <c r="V69" i="26"/>
  <c r="V89" i="26"/>
  <c r="V94" i="26"/>
  <c r="V106" i="26"/>
  <c r="V163" i="26"/>
  <c r="V191" i="26"/>
  <c r="V223" i="26"/>
  <c r="V228" i="26"/>
  <c r="V232" i="26"/>
  <c r="V7" i="25"/>
  <c r="V254" i="26" l="1"/>
  <c r="V237" i="25"/>
  <c r="V239" i="25" s="1"/>
  <c r="V235" i="25"/>
  <c r="V234" i="25"/>
  <c r="V233" i="25"/>
  <c r="V232" i="25"/>
  <c r="V230" i="25"/>
  <c r="V229" i="25"/>
  <c r="V228" i="25"/>
  <c r="V226" i="25"/>
  <c r="V225" i="25"/>
  <c r="V224" i="25"/>
  <c r="V223" i="25"/>
  <c r="V221" i="25"/>
  <c r="V220" i="25"/>
  <c r="V219" i="25"/>
  <c r="V218" i="25"/>
  <c r="V217" i="25"/>
  <c r="V216" i="25"/>
  <c r="V215" i="25"/>
  <c r="V214" i="25"/>
  <c r="V212" i="25"/>
  <c r="V211" i="25"/>
  <c r="V210" i="25"/>
  <c r="V209" i="25"/>
  <c r="V208" i="25"/>
  <c r="V207" i="25"/>
  <c r="V205" i="25"/>
  <c r="V204" i="25"/>
  <c r="V203" i="25"/>
  <c r="V202" i="25"/>
  <c r="V201" i="25"/>
  <c r="V200" i="25"/>
  <c r="V199" i="25"/>
  <c r="V198" i="25"/>
  <c r="V196" i="25"/>
  <c r="V195" i="25"/>
  <c r="V194" i="25"/>
  <c r="V193" i="25"/>
  <c r="V192" i="25"/>
  <c r="V191" i="25"/>
  <c r="V189" i="25"/>
  <c r="V188" i="25"/>
  <c r="V187" i="25"/>
  <c r="V186" i="25"/>
  <c r="V185" i="25"/>
  <c r="V183" i="25"/>
  <c r="V182" i="25"/>
  <c r="V181" i="25"/>
  <c r="V180" i="25"/>
  <c r="V179" i="25"/>
  <c r="V178" i="25"/>
  <c r="V176" i="25"/>
  <c r="V175" i="25"/>
  <c r="V174" i="25"/>
  <c r="V173" i="25"/>
  <c r="V172" i="25"/>
  <c r="V171" i="25"/>
  <c r="V170" i="25"/>
  <c r="V169" i="25"/>
  <c r="V167" i="25"/>
  <c r="V166" i="25"/>
  <c r="V165" i="25"/>
  <c r="V164" i="25"/>
  <c r="V163" i="25"/>
  <c r="V161" i="25"/>
  <c r="V160" i="25"/>
  <c r="V159" i="25"/>
  <c r="V158" i="25"/>
  <c r="V157" i="25"/>
  <c r="V156" i="25"/>
  <c r="V154" i="25"/>
  <c r="V153" i="25"/>
  <c r="V152" i="25"/>
  <c r="V151" i="25"/>
  <c r="V150" i="25"/>
  <c r="V149" i="25"/>
  <c r="V148" i="25"/>
  <c r="V146" i="25"/>
  <c r="V145" i="25"/>
  <c r="V144" i="25"/>
  <c r="V143" i="25"/>
  <c r="V141" i="25"/>
  <c r="V140" i="25"/>
  <c r="V139" i="25"/>
  <c r="V138" i="25"/>
  <c r="V137" i="25"/>
  <c r="V136" i="25"/>
  <c r="V135" i="25"/>
  <c r="V134" i="25"/>
  <c r="V132" i="25"/>
  <c r="V131" i="25"/>
  <c r="V130" i="25"/>
  <c r="V129" i="25"/>
  <c r="V128" i="25"/>
  <c r="V127" i="25"/>
  <c r="V125" i="25"/>
  <c r="V124" i="25"/>
  <c r="V123" i="25"/>
  <c r="V122" i="25"/>
  <c r="V120" i="25"/>
  <c r="V119" i="25"/>
  <c r="V118" i="25"/>
  <c r="V117" i="25"/>
  <c r="V116" i="25"/>
  <c r="V115" i="25"/>
  <c r="V114" i="25"/>
  <c r="V112" i="25"/>
  <c r="V111" i="25"/>
  <c r="V110" i="25"/>
  <c r="V109" i="25"/>
  <c r="V108" i="25"/>
  <c r="V107" i="25"/>
  <c r="V106" i="25"/>
  <c r="V104" i="25"/>
  <c r="V103" i="25"/>
  <c r="V102" i="25"/>
  <c r="V101" i="25"/>
  <c r="V100" i="25"/>
  <c r="V99" i="25"/>
  <c r="V98" i="25"/>
  <c r="V97" i="25"/>
  <c r="V96" i="25"/>
  <c r="V95" i="25"/>
  <c r="V94" i="25"/>
  <c r="V92" i="25"/>
  <c r="V91" i="25"/>
  <c r="V90" i="25"/>
  <c r="V89" i="25"/>
  <c r="V87" i="25"/>
  <c r="V86" i="25"/>
  <c r="V85" i="25"/>
  <c r="V84" i="25"/>
  <c r="V82" i="25"/>
  <c r="V81" i="25"/>
  <c r="V80" i="25"/>
  <c r="V79" i="25"/>
  <c r="V78" i="25"/>
  <c r="V76" i="25"/>
  <c r="V75" i="25"/>
  <c r="V70" i="25"/>
  <c r="V71" i="25" s="1"/>
  <c r="V67" i="25"/>
  <c r="V66" i="25"/>
  <c r="V65" i="25"/>
  <c r="V64" i="25"/>
  <c r="V62" i="25"/>
  <c r="V61" i="25"/>
  <c r="V60" i="25"/>
  <c r="V58" i="25"/>
  <c r="V57" i="25"/>
  <c r="V56" i="25"/>
  <c r="V55" i="25"/>
  <c r="V53" i="25"/>
  <c r="V52" i="25"/>
  <c r="V51" i="25"/>
  <c r="V50" i="25"/>
  <c r="V49" i="25"/>
  <c r="V48" i="25"/>
  <c r="V47" i="25"/>
  <c r="V46" i="25"/>
  <c r="V45" i="25"/>
  <c r="V43" i="25"/>
  <c r="V42" i="25"/>
  <c r="V41" i="25"/>
  <c r="V40" i="25"/>
  <c r="V39" i="25"/>
  <c r="V37" i="25"/>
  <c r="V38" i="25" s="1"/>
  <c r="V35" i="25"/>
  <c r="V34" i="25"/>
  <c r="V32" i="25"/>
  <c r="V31" i="25"/>
  <c r="V30" i="25"/>
  <c r="V28" i="25"/>
  <c r="V27" i="25"/>
  <c r="V25" i="25"/>
  <c r="V26" i="25" s="1"/>
  <c r="V23" i="25"/>
  <c r="V22" i="25"/>
  <c r="V21" i="25"/>
  <c r="V20" i="25"/>
  <c r="V19" i="25"/>
  <c r="V17" i="25"/>
  <c r="V16" i="25"/>
  <c r="V15" i="25"/>
  <c r="V14" i="25"/>
  <c r="V13" i="25"/>
  <c r="V11" i="25"/>
  <c r="V10" i="25"/>
  <c r="V9" i="25"/>
  <c r="V8" i="25"/>
  <c r="V36" i="25" l="1"/>
  <c r="V231" i="25"/>
  <c r="V213" i="25"/>
  <c r="V155" i="25"/>
  <c r="V33" i="25"/>
  <c r="V29" i="25"/>
  <c r="V206" i="25"/>
  <c r="V121" i="25"/>
  <c r="V113" i="25"/>
  <c r="V68" i="25"/>
  <c r="V63" i="25"/>
  <c r="V54" i="25"/>
  <c r="V12" i="25"/>
  <c r="V59" i="25"/>
  <c r="V18" i="25"/>
  <c r="V88" i="25"/>
  <c r="V105" i="25"/>
  <c r="V24" i="25"/>
  <c r="V44" i="25"/>
  <c r="V77" i="25"/>
  <c r="V126" i="25"/>
  <c r="V133" i="25"/>
  <c r="V177" i="25"/>
  <c r="V184" i="25"/>
  <c r="V162" i="25"/>
  <c r="V142" i="25"/>
  <c r="V147" i="25"/>
  <c r="V190" i="25"/>
  <c r="V83" i="25"/>
  <c r="V93" i="25"/>
  <c r="V168" i="25"/>
  <c r="V197" i="25"/>
  <c r="V222" i="25"/>
  <c r="V227" i="25"/>
  <c r="V236" i="25"/>
  <c r="V7" i="24"/>
  <c r="V237" i="24"/>
  <c r="V239" i="24" s="1"/>
  <c r="V235" i="24"/>
  <c r="V234" i="24"/>
  <c r="V233" i="24"/>
  <c r="V232" i="24"/>
  <c r="V230" i="24"/>
  <c r="V229" i="24"/>
  <c r="V228" i="24"/>
  <c r="V226" i="24"/>
  <c r="V225" i="24"/>
  <c r="V224" i="24"/>
  <c r="V223" i="24"/>
  <c r="V221" i="24"/>
  <c r="V220" i="24"/>
  <c r="V219" i="24"/>
  <c r="V218" i="24"/>
  <c r="V217" i="24"/>
  <c r="V216" i="24"/>
  <c r="V215" i="24"/>
  <c r="V214" i="24"/>
  <c r="V212" i="24"/>
  <c r="V211" i="24"/>
  <c r="V210" i="24"/>
  <c r="V209" i="24"/>
  <c r="V208" i="24"/>
  <c r="V207" i="24"/>
  <c r="V205" i="24"/>
  <c r="V204" i="24"/>
  <c r="V203" i="24"/>
  <c r="V202" i="24"/>
  <c r="V201" i="24"/>
  <c r="V200" i="24"/>
  <c r="V199" i="24"/>
  <c r="V198" i="24"/>
  <c r="V196" i="24"/>
  <c r="V195" i="24"/>
  <c r="V194" i="24"/>
  <c r="V193" i="24"/>
  <c r="V192" i="24"/>
  <c r="V191" i="24"/>
  <c r="V189" i="24"/>
  <c r="V188" i="24"/>
  <c r="V187" i="24"/>
  <c r="V186" i="24"/>
  <c r="V185" i="24"/>
  <c r="V183" i="24"/>
  <c r="V182" i="24"/>
  <c r="V181" i="24"/>
  <c r="V180" i="24"/>
  <c r="V179" i="24"/>
  <c r="V178" i="24"/>
  <c r="V176" i="24"/>
  <c r="V175" i="24"/>
  <c r="V174" i="24"/>
  <c r="V173" i="24"/>
  <c r="V172" i="24"/>
  <c r="V171" i="24"/>
  <c r="V170" i="24"/>
  <c r="V169" i="24"/>
  <c r="V167" i="24"/>
  <c r="V166" i="24"/>
  <c r="V165" i="24"/>
  <c r="V164" i="24"/>
  <c r="V163" i="24"/>
  <c r="V161" i="24"/>
  <c r="V160" i="24"/>
  <c r="V159" i="24"/>
  <c r="V158" i="24"/>
  <c r="V157" i="24"/>
  <c r="V156" i="24"/>
  <c r="V154" i="24"/>
  <c r="V153" i="24"/>
  <c r="V152" i="24"/>
  <c r="V151" i="24"/>
  <c r="V150" i="24"/>
  <c r="V149" i="24"/>
  <c r="V148" i="24"/>
  <c r="V146" i="24"/>
  <c r="V145" i="24"/>
  <c r="V144" i="24"/>
  <c r="V143" i="24"/>
  <c r="V141" i="24"/>
  <c r="V140" i="24"/>
  <c r="V139" i="24"/>
  <c r="V142" i="24" s="1"/>
  <c r="V138" i="24"/>
  <c r="V137" i="24"/>
  <c r="V136" i="24"/>
  <c r="V135" i="24"/>
  <c r="V134" i="24"/>
  <c r="V132" i="24"/>
  <c r="V131" i="24"/>
  <c r="V130" i="24"/>
  <c r="V129" i="24"/>
  <c r="V128" i="24"/>
  <c r="V127" i="24"/>
  <c r="V125" i="24"/>
  <c r="V124" i="24"/>
  <c r="V123" i="24"/>
  <c r="V122" i="24"/>
  <c r="V120" i="24"/>
  <c r="V121" i="24" s="1"/>
  <c r="V119" i="24"/>
  <c r="V118" i="24"/>
  <c r="V117" i="24"/>
  <c r="V116" i="24"/>
  <c r="V115" i="24"/>
  <c r="V114" i="24"/>
  <c r="V112" i="24"/>
  <c r="V111" i="24"/>
  <c r="V110" i="24"/>
  <c r="V109" i="24"/>
  <c r="V108" i="24"/>
  <c r="V107" i="24"/>
  <c r="V106" i="24"/>
  <c r="V104" i="24"/>
  <c r="V103" i="24"/>
  <c r="V102" i="24"/>
  <c r="V101" i="24"/>
  <c r="V100" i="24"/>
  <c r="V99" i="24"/>
  <c r="V98" i="24"/>
  <c r="V97" i="24"/>
  <c r="V96" i="24"/>
  <c r="V95" i="24"/>
  <c r="V94" i="24"/>
  <c r="V92" i="24"/>
  <c r="V91" i="24"/>
  <c r="V90" i="24"/>
  <c r="V89" i="24"/>
  <c r="V87" i="24"/>
  <c r="V86" i="24"/>
  <c r="V85" i="24"/>
  <c r="V84" i="24"/>
  <c r="V88" i="24" s="1"/>
  <c r="V82" i="24"/>
  <c r="V81" i="24"/>
  <c r="V80" i="24"/>
  <c r="V79" i="24"/>
  <c r="V78" i="24"/>
  <c r="V76" i="24"/>
  <c r="V75" i="24"/>
  <c r="V67" i="24"/>
  <c r="V66" i="24"/>
  <c r="V65" i="24"/>
  <c r="V64" i="24"/>
  <c r="V62" i="24"/>
  <c r="V61" i="24"/>
  <c r="V60" i="24"/>
  <c r="V58" i="24"/>
  <c r="V57" i="24"/>
  <c r="V56" i="24"/>
  <c r="V55" i="24"/>
  <c r="V53" i="24"/>
  <c r="V52" i="24"/>
  <c r="V51" i="24"/>
  <c r="V50" i="24"/>
  <c r="V49" i="24"/>
  <c r="V48" i="24"/>
  <c r="V47" i="24"/>
  <c r="V46" i="24"/>
  <c r="V45" i="24"/>
  <c r="V43" i="24"/>
  <c r="V42" i="24"/>
  <c r="V41" i="24"/>
  <c r="V40" i="24"/>
  <c r="V39" i="24"/>
  <c r="V37" i="24"/>
  <c r="V38" i="24" s="1"/>
  <c r="V35" i="24"/>
  <c r="V34" i="24"/>
  <c r="V32" i="24"/>
  <c r="V31" i="24"/>
  <c r="V30" i="24"/>
  <c r="V28" i="24"/>
  <c r="V27" i="24"/>
  <c r="V29" i="24" s="1"/>
  <c r="V25" i="24"/>
  <c r="V26" i="24" s="1"/>
  <c r="V23" i="24"/>
  <c r="V22" i="24"/>
  <c r="V21" i="24"/>
  <c r="V20" i="24"/>
  <c r="V19" i="24"/>
  <c r="V17" i="24"/>
  <c r="V16" i="24"/>
  <c r="V18" i="24" s="1"/>
  <c r="V15" i="24"/>
  <c r="V14" i="24"/>
  <c r="V13" i="24"/>
  <c r="V11" i="24"/>
  <c r="V10" i="24"/>
  <c r="V9" i="24"/>
  <c r="V8" i="24"/>
  <c r="V31" i="23"/>
  <c r="V33" i="23" s="1"/>
  <c r="V7" i="23"/>
  <c r="V8" i="23"/>
  <c r="V9" i="23"/>
  <c r="V10" i="23"/>
  <c r="V12" i="23" s="1"/>
  <c r="V11" i="23"/>
  <c r="V13" i="23"/>
  <c r="V14" i="23"/>
  <c r="V15" i="23"/>
  <c r="V16" i="23"/>
  <c r="V17" i="23"/>
  <c r="V19" i="23"/>
  <c r="V20" i="23"/>
  <c r="V21" i="23"/>
  <c r="V22" i="23"/>
  <c r="V23" i="23"/>
  <c r="V25" i="23"/>
  <c r="V26" i="23" s="1"/>
  <c r="V27" i="23"/>
  <c r="V28" i="23"/>
  <c r="V30" i="23"/>
  <c r="V32" i="23"/>
  <c r="V34" i="23"/>
  <c r="V35" i="23"/>
  <c r="V36" i="23" s="1"/>
  <c r="V37" i="23"/>
  <c r="V38" i="23" s="1"/>
  <c r="V39" i="23"/>
  <c r="V44" i="23" s="1"/>
  <c r="V40" i="23"/>
  <c r="V41" i="23"/>
  <c r="V42" i="23"/>
  <c r="V43" i="23"/>
  <c r="V45" i="23"/>
  <c r="V46" i="23"/>
  <c r="V47" i="23"/>
  <c r="V48" i="23"/>
  <c r="V49" i="23"/>
  <c r="V50" i="23"/>
  <c r="V51" i="23"/>
  <c r="V52" i="23"/>
  <c r="V53" i="23"/>
  <c r="V55" i="23"/>
  <c r="V56" i="23"/>
  <c r="V57" i="23"/>
  <c r="V59" i="23" s="1"/>
  <c r="V58" i="23"/>
  <c r="V60" i="23"/>
  <c r="V61" i="23"/>
  <c r="V62" i="23"/>
  <c r="V64" i="23"/>
  <c r="V65" i="23"/>
  <c r="V66" i="23"/>
  <c r="V67" i="23"/>
  <c r="V69" i="23"/>
  <c r="V70" i="23" s="1"/>
  <c r="V71" i="23"/>
  <c r="V72" i="23" s="1"/>
  <c r="V73" i="23"/>
  <c r="V74" i="23"/>
  <c r="V75" i="23" s="1"/>
  <c r="V76" i="23"/>
  <c r="V77" i="23"/>
  <c r="V78" i="23"/>
  <c r="V79" i="23"/>
  <c r="V80" i="23"/>
  <c r="V82" i="23"/>
  <c r="V83" i="23"/>
  <c r="V84" i="23"/>
  <c r="V85" i="23"/>
  <c r="V87" i="23"/>
  <c r="V88" i="23"/>
  <c r="V89" i="23"/>
  <c r="V91" i="23" s="1"/>
  <c r="V90" i="23"/>
  <c r="V92" i="23"/>
  <c r="V93" i="23"/>
  <c r="V94" i="23"/>
  <c r="V95" i="23"/>
  <c r="V96" i="23"/>
  <c r="V97" i="23"/>
  <c r="V98" i="23"/>
  <c r="V99" i="23"/>
  <c r="V100" i="23"/>
  <c r="V101" i="23"/>
  <c r="V102" i="23"/>
  <c r="V104" i="23"/>
  <c r="V105" i="23"/>
  <c r="V106" i="23"/>
  <c r="V107" i="23"/>
  <c r="V108" i="23"/>
  <c r="V109" i="23"/>
  <c r="V110" i="23"/>
  <c r="V112" i="23"/>
  <c r="V113" i="23"/>
  <c r="V114" i="23"/>
  <c r="V115" i="23"/>
  <c r="V116" i="23"/>
  <c r="V119" i="23" s="1"/>
  <c r="V117" i="23"/>
  <c r="V118" i="23"/>
  <c r="V120" i="23"/>
  <c r="V121" i="23"/>
  <c r="V122" i="23"/>
  <c r="V123" i="23"/>
  <c r="V125" i="23"/>
  <c r="V126" i="23"/>
  <c r="V127" i="23"/>
  <c r="V128" i="23"/>
  <c r="V129" i="23"/>
  <c r="V130" i="23"/>
  <c r="V132" i="23"/>
  <c r="V133" i="23"/>
  <c r="V134" i="23"/>
  <c r="V135" i="23"/>
  <c r="V136" i="23"/>
  <c r="V137" i="23"/>
  <c r="V138" i="23"/>
  <c r="V139" i="23"/>
  <c r="V141" i="23"/>
  <c r="V142" i="23"/>
  <c r="V143" i="23"/>
  <c r="V144" i="23"/>
  <c r="V145" i="23" s="1"/>
  <c r="V146" i="23"/>
  <c r="V147" i="23"/>
  <c r="V148" i="23"/>
  <c r="V149" i="23"/>
  <c r="V150" i="23"/>
  <c r="V151" i="23"/>
  <c r="V152" i="23"/>
  <c r="V154" i="23"/>
  <c r="V155" i="23"/>
  <c r="V156" i="23"/>
  <c r="V157" i="23"/>
  <c r="V158" i="23"/>
  <c r="V159" i="23"/>
  <c r="V161" i="23"/>
  <c r="V162" i="23"/>
  <c r="V163" i="23"/>
  <c r="V164" i="23"/>
  <c r="V165" i="23"/>
  <c r="V167" i="23"/>
  <c r="V168" i="23"/>
  <c r="V169" i="23"/>
  <c r="V170" i="23"/>
  <c r="V171" i="23"/>
  <c r="V172" i="23"/>
  <c r="V175" i="23" s="1"/>
  <c r="V173" i="23"/>
  <c r="V174" i="23"/>
  <c r="V176" i="23"/>
  <c r="V177" i="23"/>
  <c r="V178" i="23"/>
  <c r="V179" i="23"/>
  <c r="V180" i="23"/>
  <c r="V181" i="23"/>
  <c r="V183" i="23"/>
  <c r="V184" i="23"/>
  <c r="V185" i="23"/>
  <c r="V186" i="23"/>
  <c r="V187" i="23"/>
  <c r="V189" i="23"/>
  <c r="V190" i="23"/>
  <c r="V191" i="23"/>
  <c r="V192" i="23"/>
  <c r="V193" i="23"/>
  <c r="V194" i="23"/>
  <c r="V196" i="23"/>
  <c r="V197" i="23"/>
  <c r="V198" i="23"/>
  <c r="V199" i="23"/>
  <c r="V200" i="23"/>
  <c r="V204" i="23" s="1"/>
  <c r="V201" i="23"/>
  <c r="V202" i="23"/>
  <c r="V203" i="23"/>
  <c r="V205" i="23"/>
  <c r="V206" i="23"/>
  <c r="V207" i="23"/>
  <c r="V208" i="23"/>
  <c r="V209" i="23"/>
  <c r="V210" i="23"/>
  <c r="V212" i="23"/>
  <c r="V213" i="23"/>
  <c r="V214" i="23"/>
  <c r="V215" i="23"/>
  <c r="V216" i="23"/>
  <c r="V217" i="23"/>
  <c r="V218" i="23"/>
  <c r="V219" i="23"/>
  <c r="V221" i="23"/>
  <c r="V222" i="23"/>
  <c r="V223" i="23"/>
  <c r="V224" i="23"/>
  <c r="V226" i="23"/>
  <c r="V227" i="23"/>
  <c r="V228" i="23"/>
  <c r="V229" i="23" s="1"/>
  <c r="V230" i="23"/>
  <c r="V231" i="23"/>
  <c r="V232" i="23"/>
  <c r="V233" i="23"/>
  <c r="V235" i="23"/>
  <c r="V237" i="23" s="1"/>
  <c r="V28" i="22"/>
  <c r="V7" i="22"/>
  <c r="V8" i="22"/>
  <c r="V12" i="22" s="1"/>
  <c r="V9" i="22"/>
  <c r="V10" i="22"/>
  <c r="V11" i="22"/>
  <c r="V13" i="22"/>
  <c r="V14" i="22"/>
  <c r="V15" i="22"/>
  <c r="V16" i="22"/>
  <c r="V17" i="22"/>
  <c r="V19" i="22"/>
  <c r="V20" i="22"/>
  <c r="V21" i="22"/>
  <c r="V22" i="22"/>
  <c r="V23" i="22"/>
  <c r="V25" i="22"/>
  <c r="V26" i="22" s="1"/>
  <c r="V27" i="22"/>
  <c r="V30" i="22"/>
  <c r="V31" i="22"/>
  <c r="V33" i="22"/>
  <c r="V34" i="22"/>
  <c r="V36" i="22"/>
  <c r="V37" i="22" s="1"/>
  <c r="V38" i="22"/>
  <c r="V39" i="22"/>
  <c r="V40" i="22"/>
  <c r="V41" i="22"/>
  <c r="V42" i="22"/>
  <c r="V44" i="22"/>
  <c r="V45" i="22"/>
  <c r="V46" i="22"/>
  <c r="V47" i="22"/>
  <c r="V48" i="22"/>
  <c r="V49" i="22"/>
  <c r="V50" i="22"/>
  <c r="V51" i="22"/>
  <c r="V52" i="22"/>
  <c r="V54" i="22"/>
  <c r="V55" i="22"/>
  <c r="V56" i="22"/>
  <c r="V57" i="22"/>
  <c r="V59" i="22"/>
  <c r="V60" i="22"/>
  <c r="V61" i="22"/>
  <c r="V63" i="22"/>
  <c r="V64" i="22"/>
  <c r="V65" i="22"/>
  <c r="V66" i="22"/>
  <c r="V68" i="22"/>
  <c r="V69" i="22" s="1"/>
  <c r="V70" i="22"/>
  <c r="V71" i="22" s="1"/>
  <c r="V72" i="22"/>
  <c r="V74" i="22" s="1"/>
  <c r="V73" i="22"/>
  <c r="V75" i="22"/>
  <c r="V76" i="22"/>
  <c r="V77" i="22"/>
  <c r="V78" i="22"/>
  <c r="V79" i="22"/>
  <c r="V81" i="22"/>
  <c r="V82" i="22"/>
  <c r="V83" i="22"/>
  <c r="V84" i="22"/>
  <c r="V86" i="22"/>
  <c r="V87" i="22"/>
  <c r="V88" i="22"/>
  <c r="V89" i="22"/>
  <c r="V91" i="22"/>
  <c r="V92" i="22"/>
  <c r="V93" i="22"/>
  <c r="V94" i="22"/>
  <c r="V95" i="22"/>
  <c r="V96" i="22"/>
  <c r="V97" i="22"/>
  <c r="V98" i="22"/>
  <c r="V99" i="22"/>
  <c r="V100" i="22"/>
  <c r="V101" i="22"/>
  <c r="V103" i="22"/>
  <c r="V104" i="22"/>
  <c r="V105" i="22"/>
  <c r="V106" i="22"/>
  <c r="V107" i="22"/>
  <c r="V108" i="22"/>
  <c r="V109" i="22"/>
  <c r="V111" i="22"/>
  <c r="V112" i="22"/>
  <c r="V113" i="22"/>
  <c r="V114" i="22"/>
  <c r="V115" i="22"/>
  <c r="V116" i="22"/>
  <c r="V117" i="22"/>
  <c r="V119" i="22"/>
  <c r="V120" i="22"/>
  <c r="V121" i="22"/>
  <c r="V122" i="22"/>
  <c r="V124" i="22"/>
  <c r="V125" i="22"/>
  <c r="V126" i="22"/>
  <c r="V127" i="22"/>
  <c r="V128" i="22"/>
  <c r="V129" i="22"/>
  <c r="V131" i="22"/>
  <c r="V132" i="22"/>
  <c r="V133" i="22"/>
  <c r="V134" i="22"/>
  <c r="V135" i="22"/>
  <c r="V136" i="22"/>
  <c r="V137" i="22"/>
  <c r="V138" i="22"/>
  <c r="V140" i="22"/>
  <c r="V141" i="22"/>
  <c r="V142" i="22"/>
  <c r="V143" i="22"/>
  <c r="V145" i="22"/>
  <c r="V146" i="22"/>
  <c r="V147" i="22"/>
  <c r="V148" i="22"/>
  <c r="V149" i="22"/>
  <c r="V150" i="22"/>
  <c r="V151" i="22"/>
  <c r="V153" i="22"/>
  <c r="V154" i="22"/>
  <c r="V155" i="22"/>
  <c r="V156" i="22"/>
  <c r="V157" i="22"/>
  <c r="V158" i="22"/>
  <c r="V160" i="22"/>
  <c r="V161" i="22"/>
  <c r="V162" i="22"/>
  <c r="V163" i="22"/>
  <c r="V164" i="22"/>
  <c r="V166" i="22"/>
  <c r="V167" i="22"/>
  <c r="V168" i="22"/>
  <c r="V169" i="22"/>
  <c r="V170" i="22"/>
  <c r="V171" i="22"/>
  <c r="V172" i="22"/>
  <c r="V173" i="22"/>
  <c r="V175" i="22"/>
  <c r="V176" i="22"/>
  <c r="V177" i="22"/>
  <c r="V178" i="22"/>
  <c r="V179" i="22"/>
  <c r="V180" i="22"/>
  <c r="V182" i="22"/>
  <c r="V183" i="22"/>
  <c r="V184" i="22"/>
  <c r="V185" i="22"/>
  <c r="V186" i="22"/>
  <c r="V188" i="22"/>
  <c r="V189" i="22"/>
  <c r="V190" i="22"/>
  <c r="V191" i="22"/>
  <c r="V192" i="22"/>
  <c r="V193" i="22"/>
  <c r="V195" i="22"/>
  <c r="V196" i="22"/>
  <c r="V197" i="22"/>
  <c r="V198" i="22"/>
  <c r="V199" i="22"/>
  <c r="V200" i="22"/>
  <c r="V201" i="22"/>
  <c r="V202" i="22"/>
  <c r="V204" i="22"/>
  <c r="V205" i="22"/>
  <c r="V206" i="22"/>
  <c r="V207" i="22"/>
  <c r="V208" i="22"/>
  <c r="V209" i="22"/>
  <c r="V211" i="22"/>
  <c r="V212" i="22"/>
  <c r="V213" i="22"/>
  <c r="V214" i="22"/>
  <c r="V215" i="22"/>
  <c r="V216" i="22"/>
  <c r="V217" i="22"/>
  <c r="V218" i="22"/>
  <c r="V220" i="22"/>
  <c r="V221" i="22"/>
  <c r="V222" i="22"/>
  <c r="V223" i="22"/>
  <c r="V225" i="22"/>
  <c r="V226" i="22"/>
  <c r="V227" i="22"/>
  <c r="V229" i="22"/>
  <c r="V230" i="22"/>
  <c r="V231" i="22"/>
  <c r="V232" i="22"/>
  <c r="V234" i="22"/>
  <c r="V236" i="22" s="1"/>
  <c r="V167" i="21"/>
  <c r="V112" i="21"/>
  <c r="Q72" i="21"/>
  <c r="V72" i="21" s="1"/>
  <c r="V7" i="21"/>
  <c r="V8" i="21"/>
  <c r="V9" i="21"/>
  <c r="V10" i="21"/>
  <c r="V11" i="21"/>
  <c r="V13" i="21"/>
  <c r="V14" i="21"/>
  <c r="V15" i="21"/>
  <c r="V16" i="21"/>
  <c r="V17" i="21"/>
  <c r="V19" i="21"/>
  <c r="V20" i="21"/>
  <c r="V21" i="21"/>
  <c r="V22" i="21"/>
  <c r="V23" i="21"/>
  <c r="V25" i="21"/>
  <c r="V26" i="21" s="1"/>
  <c r="V27" i="21"/>
  <c r="V29" i="21" s="1"/>
  <c r="V30" i="21"/>
  <c r="V31" i="21"/>
  <c r="V33" i="21"/>
  <c r="V34" i="21"/>
  <c r="V36" i="21"/>
  <c r="V37" i="21" s="1"/>
  <c r="V38" i="21"/>
  <c r="V39" i="21"/>
  <c r="V40" i="21"/>
  <c r="V41" i="21"/>
  <c r="V42" i="21"/>
  <c r="V44" i="21"/>
  <c r="V45" i="21"/>
  <c r="V46" i="21"/>
  <c r="V47" i="21"/>
  <c r="V48" i="21"/>
  <c r="V49" i="21"/>
  <c r="V50" i="21"/>
  <c r="V51" i="21"/>
  <c r="V52" i="21"/>
  <c r="V54" i="21"/>
  <c r="V55" i="21"/>
  <c r="V56" i="21"/>
  <c r="V57" i="21"/>
  <c r="V59" i="21"/>
  <c r="V60" i="21"/>
  <c r="V61" i="21"/>
  <c r="V63" i="21"/>
  <c r="V64" i="21"/>
  <c r="V65" i="21"/>
  <c r="V66" i="21"/>
  <c r="V68" i="21"/>
  <c r="V69" i="21" s="1"/>
  <c r="V70" i="21"/>
  <c r="V71" i="21" s="1"/>
  <c r="V73" i="21"/>
  <c r="V75" i="21"/>
  <c r="V76" i="21"/>
  <c r="V77" i="21"/>
  <c r="V78" i="21"/>
  <c r="V79" i="21"/>
  <c r="V81" i="21"/>
  <c r="V82" i="21"/>
  <c r="V83" i="21"/>
  <c r="V84" i="21"/>
  <c r="V86" i="21"/>
  <c r="V87" i="21"/>
  <c r="V88" i="21"/>
  <c r="V89" i="21"/>
  <c r="V91" i="21"/>
  <c r="V92" i="21"/>
  <c r="V93" i="21"/>
  <c r="V94" i="21"/>
  <c r="V95" i="21"/>
  <c r="V96" i="21"/>
  <c r="V97" i="21"/>
  <c r="V98" i="21"/>
  <c r="V99" i="21"/>
  <c r="V100" i="21"/>
  <c r="V101" i="21"/>
  <c r="V103" i="21"/>
  <c r="V104" i="21"/>
  <c r="V105" i="21"/>
  <c r="V106" i="21"/>
  <c r="V107" i="21"/>
  <c r="V108" i="21"/>
  <c r="V109" i="21"/>
  <c r="V111" i="21"/>
  <c r="V113" i="21"/>
  <c r="V114" i="21"/>
  <c r="V115" i="21"/>
  <c r="V116" i="21"/>
  <c r="V117" i="21"/>
  <c r="V119" i="21"/>
  <c r="V120" i="21"/>
  <c r="V121" i="21"/>
  <c r="V122" i="21"/>
  <c r="V124" i="21"/>
  <c r="V125" i="21"/>
  <c r="V126" i="21"/>
  <c r="V127" i="21"/>
  <c r="V128" i="21"/>
  <c r="V129" i="21"/>
  <c r="V131" i="21"/>
  <c r="V132" i="21"/>
  <c r="V133" i="21"/>
  <c r="V134" i="21"/>
  <c r="V135" i="21"/>
  <c r="V136" i="21"/>
  <c r="V137" i="21"/>
  <c r="V138" i="21"/>
  <c r="V140" i="21"/>
  <c r="V141" i="21"/>
  <c r="V142" i="21"/>
  <c r="V143" i="21"/>
  <c r="V145" i="21"/>
  <c r="V146" i="21"/>
  <c r="V147" i="21"/>
  <c r="V148" i="21"/>
  <c r="V149" i="21"/>
  <c r="V150" i="21"/>
  <c r="V151" i="21"/>
  <c r="V153" i="21"/>
  <c r="V154" i="21"/>
  <c r="V155" i="21"/>
  <c r="V156" i="21"/>
  <c r="V157" i="21"/>
  <c r="V158" i="21"/>
  <c r="V159" i="21" s="1"/>
  <c r="V160" i="21"/>
  <c r="V161" i="21"/>
  <c r="V162" i="21"/>
  <c r="V163" i="21"/>
  <c r="V164" i="21"/>
  <c r="V166" i="21"/>
  <c r="V168" i="21"/>
  <c r="V169" i="21"/>
  <c r="V170" i="21"/>
  <c r="V171" i="21"/>
  <c r="V172" i="21"/>
  <c r="V173" i="21"/>
  <c r="V175" i="21"/>
  <c r="V176" i="21"/>
  <c r="V177" i="21"/>
  <c r="V178" i="21"/>
  <c r="V179" i="21"/>
  <c r="V180" i="21"/>
  <c r="V182" i="21"/>
  <c r="V183" i="21"/>
  <c r="V184" i="21"/>
  <c r="V185" i="21"/>
  <c r="V186" i="21"/>
  <c r="V188" i="21"/>
  <c r="V189" i="21"/>
  <c r="V190" i="21"/>
  <c r="V191" i="21"/>
  <c r="V192" i="21"/>
  <c r="V193" i="21"/>
  <c r="V195" i="21"/>
  <c r="V196" i="21"/>
  <c r="V197" i="21"/>
  <c r="V198" i="21"/>
  <c r="V199" i="21"/>
  <c r="V200" i="21"/>
  <c r="V201" i="21"/>
  <c r="V202" i="21"/>
  <c r="V204" i="21"/>
  <c r="V205" i="21"/>
  <c r="V206" i="21"/>
  <c r="V207" i="21"/>
  <c r="V208" i="21"/>
  <c r="V209" i="21"/>
  <c r="V211" i="21"/>
  <c r="V212" i="21"/>
  <c r="V213" i="21"/>
  <c r="V214" i="21"/>
  <c r="V215" i="21"/>
  <c r="V216" i="21"/>
  <c r="V217" i="21"/>
  <c r="V218" i="21"/>
  <c r="V220" i="21"/>
  <c r="V221" i="21"/>
  <c r="V222" i="21"/>
  <c r="V224" i="21" s="1"/>
  <c r="V223" i="21"/>
  <c r="V225" i="21"/>
  <c r="V226" i="21"/>
  <c r="V227" i="21"/>
  <c r="V229" i="21"/>
  <c r="V230" i="21"/>
  <c r="V231" i="21"/>
  <c r="V232" i="21"/>
  <c r="V234" i="21"/>
  <c r="V236" i="21" s="1"/>
  <c r="V123" i="20"/>
  <c r="V124" i="20"/>
  <c r="V125" i="20"/>
  <c r="V126" i="20"/>
  <c r="V127" i="20"/>
  <c r="V128" i="20"/>
  <c r="V7" i="20"/>
  <c r="V8" i="20"/>
  <c r="V9" i="20"/>
  <c r="V10" i="20"/>
  <c r="V11" i="20"/>
  <c r="V13" i="20"/>
  <c r="V14" i="20"/>
  <c r="V15" i="20"/>
  <c r="V16" i="20"/>
  <c r="V18" i="20" s="1"/>
  <c r="V17" i="20"/>
  <c r="V19" i="20"/>
  <c r="V20" i="20"/>
  <c r="V21" i="20"/>
  <c r="V22" i="20"/>
  <c r="V23" i="20"/>
  <c r="V25" i="20"/>
  <c r="V26" i="20" s="1"/>
  <c r="V27" i="20"/>
  <c r="V29" i="20" s="1"/>
  <c r="V30" i="20"/>
  <c r="V31" i="20"/>
  <c r="V33" i="20"/>
  <c r="V35" i="20" s="1"/>
  <c r="V34" i="20"/>
  <c r="V36" i="20"/>
  <c r="V37" i="20" s="1"/>
  <c r="V38" i="20"/>
  <c r="V39" i="20"/>
  <c r="V40" i="20"/>
  <c r="V41" i="20"/>
  <c r="V42" i="20"/>
  <c r="V44" i="20"/>
  <c r="V45" i="20"/>
  <c r="V46" i="20"/>
  <c r="V47" i="20"/>
  <c r="V48" i="20"/>
  <c r="V49" i="20"/>
  <c r="V50" i="20"/>
  <c r="V51" i="20"/>
  <c r="V52" i="20"/>
  <c r="V54" i="20"/>
  <c r="V55" i="20"/>
  <c r="V56" i="20"/>
  <c r="V57" i="20"/>
  <c r="V59" i="20"/>
  <c r="V60" i="20"/>
  <c r="V61" i="20"/>
  <c r="V62" i="20" s="1"/>
  <c r="V63" i="20"/>
  <c r="V64" i="20"/>
  <c r="V65" i="20"/>
  <c r="V66" i="20"/>
  <c r="V68" i="20"/>
  <c r="V69" i="20" s="1"/>
  <c r="V70" i="20"/>
  <c r="V71" i="20" s="1"/>
  <c r="V72" i="20"/>
  <c r="V73" i="20"/>
  <c r="V75" i="20"/>
  <c r="V76" i="20"/>
  <c r="V77" i="20"/>
  <c r="V78" i="20"/>
  <c r="V79" i="20"/>
  <c r="V81" i="20"/>
  <c r="V82" i="20"/>
  <c r="V83" i="20"/>
  <c r="V84" i="20"/>
  <c r="V86" i="20"/>
  <c r="V87" i="20"/>
  <c r="V88" i="20"/>
  <c r="V89" i="20"/>
  <c r="V91" i="20"/>
  <c r="V92" i="20"/>
  <c r="V93" i="20"/>
  <c r="V94" i="20"/>
  <c r="V95" i="20"/>
  <c r="V96" i="20"/>
  <c r="V97" i="20"/>
  <c r="V98" i="20"/>
  <c r="V99" i="20"/>
  <c r="V100" i="20"/>
  <c r="V101" i="20"/>
  <c r="V103" i="20"/>
  <c r="V104" i="20"/>
  <c r="V105" i="20"/>
  <c r="V106" i="20"/>
  <c r="V107" i="20"/>
  <c r="V108" i="20"/>
  <c r="V109" i="20"/>
  <c r="V111" i="20"/>
  <c r="V112" i="20"/>
  <c r="V113" i="20"/>
  <c r="V114" i="20"/>
  <c r="V115" i="20"/>
  <c r="V116" i="20"/>
  <c r="V118" i="20"/>
  <c r="V119" i="20"/>
  <c r="V120" i="20"/>
  <c r="V121" i="20"/>
  <c r="V130" i="20"/>
  <c r="V131" i="20"/>
  <c r="V132" i="20"/>
  <c r="V133" i="20"/>
  <c r="V134" i="20"/>
  <c r="V135" i="20"/>
  <c r="V136" i="20"/>
  <c r="V137" i="20"/>
  <c r="V139" i="20"/>
  <c r="V140" i="20"/>
  <c r="V141" i="20"/>
  <c r="V142" i="20"/>
  <c r="V144" i="20"/>
  <c r="V145" i="20"/>
  <c r="V146" i="20"/>
  <c r="V147" i="20"/>
  <c r="V148" i="20"/>
  <c r="V149" i="20"/>
  <c r="V150" i="20"/>
  <c r="V152" i="20"/>
  <c r="V153" i="20"/>
  <c r="V154" i="20"/>
  <c r="V155" i="20"/>
  <c r="V156" i="20"/>
  <c r="V157" i="20"/>
  <c r="V159" i="20"/>
  <c r="V160" i="20"/>
  <c r="V161" i="20"/>
  <c r="V162" i="20"/>
  <c r="V163" i="20"/>
  <c r="V165" i="20"/>
  <c r="V166" i="20"/>
  <c r="V167" i="20"/>
  <c r="V168" i="20"/>
  <c r="V169" i="20"/>
  <c r="V170" i="20"/>
  <c r="V171" i="20"/>
  <c r="V173" i="20"/>
  <c r="V174" i="20"/>
  <c r="V175" i="20"/>
  <c r="V176" i="20"/>
  <c r="V177" i="20"/>
  <c r="V178" i="20"/>
  <c r="V180" i="20"/>
  <c r="V181" i="20"/>
  <c r="V182" i="20"/>
  <c r="V183" i="20"/>
  <c r="V184" i="20"/>
  <c r="V186" i="20"/>
  <c r="V187" i="20"/>
  <c r="V188" i="20"/>
  <c r="V192" i="20" s="1"/>
  <c r="V189" i="20"/>
  <c r="V190" i="20"/>
  <c r="V191" i="20"/>
  <c r="V193" i="20"/>
  <c r="V194" i="20"/>
  <c r="V195" i="20"/>
  <c r="V196" i="20"/>
  <c r="V197" i="20"/>
  <c r="V198" i="20"/>
  <c r="V199" i="20"/>
  <c r="V200" i="20"/>
  <c r="V202" i="20"/>
  <c r="V203" i="20"/>
  <c r="V204" i="20"/>
  <c r="V205" i="20"/>
  <c r="V206" i="20"/>
  <c r="V207" i="20"/>
  <c r="V209" i="20"/>
  <c r="V210" i="20"/>
  <c r="V211" i="20"/>
  <c r="V212" i="20"/>
  <c r="V213" i="20"/>
  <c r="V214" i="20"/>
  <c r="V215" i="20"/>
  <c r="V216" i="20"/>
  <c r="V218" i="20"/>
  <c r="V219" i="20"/>
  <c r="V220" i="20"/>
  <c r="V221" i="20"/>
  <c r="V222" i="20" s="1"/>
  <c r="V223" i="20"/>
  <c r="V224" i="20"/>
  <c r="V225" i="20"/>
  <c r="V227" i="20"/>
  <c r="V228" i="20"/>
  <c r="V229" i="20"/>
  <c r="V230" i="20"/>
  <c r="V232" i="20"/>
  <c r="V234" i="20" s="1"/>
  <c r="V188" i="19"/>
  <c r="V71" i="19"/>
  <c r="V72" i="19"/>
  <c r="V73" i="19" s="1"/>
  <c r="V7" i="19"/>
  <c r="V8" i="19"/>
  <c r="V9" i="19"/>
  <c r="V10" i="19"/>
  <c r="V11" i="19"/>
  <c r="V13" i="19"/>
  <c r="V14" i="19"/>
  <c r="V15" i="19"/>
  <c r="V16" i="19"/>
  <c r="V17" i="19"/>
  <c r="V19" i="19"/>
  <c r="V20" i="19"/>
  <c r="V21" i="19"/>
  <c r="V22" i="19"/>
  <c r="V23" i="19"/>
  <c r="V25" i="19"/>
  <c r="V26" i="19" s="1"/>
  <c r="V27" i="19"/>
  <c r="V28" i="19" s="1"/>
  <c r="V29" i="19"/>
  <c r="V31" i="19" s="1"/>
  <c r="V30" i="19"/>
  <c r="V32" i="19"/>
  <c r="V33" i="19"/>
  <c r="V35" i="19"/>
  <c r="V36" i="19" s="1"/>
  <c r="V37" i="19"/>
  <c r="V38" i="19"/>
  <c r="V39" i="19"/>
  <c r="V40" i="19"/>
  <c r="V41" i="19"/>
  <c r="V43" i="19"/>
  <c r="V44" i="19"/>
  <c r="V45" i="19"/>
  <c r="V46" i="19"/>
  <c r="V47" i="19"/>
  <c r="V48" i="19"/>
  <c r="V49" i="19"/>
  <c r="V50" i="19"/>
  <c r="V51" i="19"/>
  <c r="V53" i="19"/>
  <c r="V54" i="19"/>
  <c r="V55" i="19"/>
  <c r="V56" i="19"/>
  <c r="V58" i="19"/>
  <c r="V59" i="19"/>
  <c r="V60" i="19"/>
  <c r="V62" i="19"/>
  <c r="V63" i="19"/>
  <c r="V64" i="19"/>
  <c r="V65" i="19"/>
  <c r="V67" i="19"/>
  <c r="V68" i="19" s="1"/>
  <c r="V69" i="19"/>
  <c r="V70" i="19" s="1"/>
  <c r="V74" i="19"/>
  <c r="V75" i="19"/>
  <c r="V76" i="19"/>
  <c r="V77" i="19"/>
  <c r="V78" i="19"/>
  <c r="V80" i="19"/>
  <c r="V81" i="19"/>
  <c r="V82" i="19"/>
  <c r="V83" i="19"/>
  <c r="V85" i="19"/>
  <c r="V86" i="19"/>
  <c r="V87" i="19"/>
  <c r="V88" i="19"/>
  <c r="V90" i="19"/>
  <c r="V91" i="19"/>
  <c r="V92" i="19"/>
  <c r="V93" i="19"/>
  <c r="V94" i="19"/>
  <c r="V95" i="19"/>
  <c r="V96" i="19"/>
  <c r="V97" i="19"/>
  <c r="V98" i="19"/>
  <c r="V99" i="19"/>
  <c r="V100" i="19"/>
  <c r="V102" i="19"/>
  <c r="V103" i="19"/>
  <c r="V104" i="19"/>
  <c r="V105" i="19"/>
  <c r="V106" i="19"/>
  <c r="V107" i="19"/>
  <c r="V108" i="19"/>
  <c r="V110" i="19"/>
  <c r="V111" i="19"/>
  <c r="V112" i="19"/>
  <c r="V113" i="19"/>
  <c r="V114" i="19"/>
  <c r="V115" i="19"/>
  <c r="V117" i="19"/>
  <c r="V118" i="19"/>
  <c r="V119" i="19"/>
  <c r="V120" i="19"/>
  <c r="V122" i="19"/>
  <c r="V123" i="19"/>
  <c r="V124" i="19"/>
  <c r="V125" i="19"/>
  <c r="V126" i="19"/>
  <c r="V128" i="19"/>
  <c r="V129" i="19"/>
  <c r="V130" i="19"/>
  <c r="V131" i="19"/>
  <c r="V132" i="19"/>
  <c r="V133" i="19"/>
  <c r="V134" i="19"/>
  <c r="V135" i="19"/>
  <c r="V137" i="19"/>
  <c r="V138" i="19"/>
  <c r="V139" i="19"/>
  <c r="V140" i="19"/>
  <c r="V141" i="19" s="1"/>
  <c r="V142" i="19"/>
  <c r="V143" i="19"/>
  <c r="V144" i="19"/>
  <c r="V145" i="19"/>
  <c r="V146" i="19"/>
  <c r="V147" i="19"/>
  <c r="V148" i="19"/>
  <c r="V150" i="19"/>
  <c r="V151" i="19"/>
  <c r="V152" i="19"/>
  <c r="V153" i="19"/>
  <c r="V154" i="19"/>
  <c r="V155" i="19"/>
  <c r="V157" i="19"/>
  <c r="V158" i="19"/>
  <c r="V159" i="19"/>
  <c r="V160" i="19"/>
  <c r="V161" i="19"/>
  <c r="V163" i="19"/>
  <c r="V164" i="19"/>
  <c r="V165" i="19"/>
  <c r="V166" i="19"/>
  <c r="V167" i="19"/>
  <c r="V168" i="19"/>
  <c r="V170" i="19" s="1"/>
  <c r="V169" i="19"/>
  <c r="V171" i="19"/>
  <c r="V172" i="19"/>
  <c r="V173" i="19"/>
  <c r="V174" i="19"/>
  <c r="V175" i="19"/>
  <c r="V176" i="19"/>
  <c r="V178" i="19"/>
  <c r="V179" i="19"/>
  <c r="V180" i="19"/>
  <c r="V181" i="19"/>
  <c r="V182" i="19"/>
  <c r="V184" i="19"/>
  <c r="V185" i="19"/>
  <c r="V186" i="19"/>
  <c r="V187" i="19"/>
  <c r="V190" i="19" s="1"/>
  <c r="V189" i="19"/>
  <c r="V191" i="19"/>
  <c r="V192" i="19"/>
  <c r="V193" i="19"/>
  <c r="V194" i="19"/>
  <c r="V195" i="19"/>
  <c r="V196" i="19"/>
  <c r="V197" i="19"/>
  <c r="V198" i="19"/>
  <c r="V200" i="19"/>
  <c r="V201" i="19"/>
  <c r="V202" i="19"/>
  <c r="V203" i="19"/>
  <c r="V204" i="19"/>
  <c r="V205" i="19"/>
  <c r="V207" i="19"/>
  <c r="V208" i="19"/>
  <c r="V209" i="19"/>
  <c r="V210" i="19"/>
  <c r="V211" i="19"/>
  <c r="V212" i="19"/>
  <c r="V213" i="19"/>
  <c r="V214" i="19"/>
  <c r="V216" i="19"/>
  <c r="V217" i="19"/>
  <c r="V218" i="19"/>
  <c r="V219" i="19"/>
  <c r="V221" i="19"/>
  <c r="V222" i="19"/>
  <c r="V223" i="19"/>
  <c r="V225" i="19"/>
  <c r="V226" i="19"/>
  <c r="V227" i="19"/>
  <c r="V228" i="19"/>
  <c r="V230" i="19"/>
  <c r="V232" i="19" s="1"/>
  <c r="V7" i="18"/>
  <c r="V8" i="18"/>
  <c r="V9" i="18"/>
  <c r="V10" i="18"/>
  <c r="V11" i="18"/>
  <c r="V13" i="18"/>
  <c r="V14" i="18"/>
  <c r="V15" i="18"/>
  <c r="V16" i="18"/>
  <c r="V17" i="18"/>
  <c r="V19" i="18"/>
  <c r="V20" i="18"/>
  <c r="V21" i="18"/>
  <c r="V22" i="18"/>
  <c r="V23" i="18"/>
  <c r="V25" i="18"/>
  <c r="V26" i="18" s="1"/>
  <c r="V27" i="18"/>
  <c r="V28" i="18" s="1"/>
  <c r="V29" i="18"/>
  <c r="V30" i="18"/>
  <c r="V32" i="18"/>
  <c r="V33" i="18"/>
  <c r="V35" i="18"/>
  <c r="V36" i="18" s="1"/>
  <c r="V37" i="18"/>
  <c r="V38" i="18"/>
  <c r="V39" i="18"/>
  <c r="V40" i="18"/>
  <c r="V41" i="18"/>
  <c r="V43" i="18"/>
  <c r="V44" i="18"/>
  <c r="V45" i="18"/>
  <c r="V46" i="18"/>
  <c r="V47" i="18"/>
  <c r="V48" i="18"/>
  <c r="V49" i="18"/>
  <c r="V50" i="18"/>
  <c r="V51" i="18"/>
  <c r="V53" i="18"/>
  <c r="V54" i="18"/>
  <c r="V55" i="18"/>
  <c r="V57" i="18" s="1"/>
  <c r="V56" i="18"/>
  <c r="V58" i="18"/>
  <c r="V59" i="18"/>
  <c r="V60" i="18"/>
  <c r="V62" i="18"/>
  <c r="V63" i="18"/>
  <c r="V64" i="18"/>
  <c r="V65" i="18"/>
  <c r="V67" i="18"/>
  <c r="V68" i="18" s="1"/>
  <c r="V69" i="18"/>
  <c r="V70" i="18" s="1"/>
  <c r="V71" i="18"/>
  <c r="V72" i="18"/>
  <c r="V74" i="18"/>
  <c r="V75" i="18"/>
  <c r="V76" i="18"/>
  <c r="V77" i="18"/>
  <c r="V79" i="18" s="1"/>
  <c r="V78" i="18"/>
  <c r="V80" i="18"/>
  <c r="V81" i="18"/>
  <c r="V82" i="18"/>
  <c r="V83" i="18"/>
  <c r="V85" i="18"/>
  <c r="V86" i="18"/>
  <c r="V87" i="18"/>
  <c r="V88" i="18"/>
  <c r="V90" i="18"/>
  <c r="V91" i="18"/>
  <c r="V92" i="18"/>
  <c r="V93" i="18"/>
  <c r="V94" i="18"/>
  <c r="V95" i="18"/>
  <c r="V96" i="18"/>
  <c r="V97" i="18"/>
  <c r="V98" i="18"/>
  <c r="V99" i="18"/>
  <c r="V100" i="18"/>
  <c r="V102" i="18"/>
  <c r="V103" i="18"/>
  <c r="V104" i="18"/>
  <c r="V105" i="18"/>
  <c r="V106" i="18"/>
  <c r="V107" i="18"/>
  <c r="V108" i="18"/>
  <c r="V110" i="18"/>
  <c r="V111" i="18"/>
  <c r="V112" i="18"/>
  <c r="V113" i="18"/>
  <c r="V114" i="18"/>
  <c r="V115" i="18"/>
  <c r="V117" i="18"/>
  <c r="V118" i="18"/>
  <c r="V119" i="18"/>
  <c r="V120" i="18"/>
  <c r="V122" i="18"/>
  <c r="V123" i="18"/>
  <c r="V124" i="18"/>
  <c r="V125" i="18"/>
  <c r="V126" i="18"/>
  <c r="V128" i="18"/>
  <c r="V129" i="18"/>
  <c r="V130" i="18"/>
  <c r="V131" i="18"/>
  <c r="V132" i="18"/>
  <c r="V133" i="18"/>
  <c r="V134" i="18"/>
  <c r="V135" i="18"/>
  <c r="V137" i="18"/>
  <c r="V138" i="18"/>
  <c r="V139" i="18"/>
  <c r="V140" i="18"/>
  <c r="V142" i="18"/>
  <c r="V143" i="18"/>
  <c r="V144" i="18"/>
  <c r="V145" i="18"/>
  <c r="V146" i="18"/>
  <c r="V147" i="18"/>
  <c r="V148" i="18"/>
  <c r="V150" i="18"/>
  <c r="V151" i="18"/>
  <c r="V152" i="18"/>
  <c r="V153" i="18"/>
  <c r="V154" i="18"/>
  <c r="V155" i="18"/>
  <c r="V157" i="18"/>
  <c r="V158" i="18"/>
  <c r="V159" i="18"/>
  <c r="V160" i="18"/>
  <c r="V161" i="18"/>
  <c r="V163" i="18"/>
  <c r="V164" i="18"/>
  <c r="V165" i="18"/>
  <c r="V166" i="18"/>
  <c r="V167" i="18"/>
  <c r="V168" i="18"/>
  <c r="V169" i="18"/>
  <c r="V171" i="18"/>
  <c r="V172" i="18"/>
  <c r="V173" i="18"/>
  <c r="V174" i="18"/>
  <c r="V175" i="18"/>
  <c r="V176" i="18"/>
  <c r="V178" i="18"/>
  <c r="V179" i="18"/>
  <c r="V180" i="18"/>
  <c r="V181" i="18"/>
  <c r="V182" i="18"/>
  <c r="V184" i="18"/>
  <c r="V185" i="18"/>
  <c r="V186" i="18"/>
  <c r="V187" i="18"/>
  <c r="V188" i="18"/>
  <c r="V190" i="18"/>
  <c r="V191" i="18"/>
  <c r="V192" i="18"/>
  <c r="V193" i="18"/>
  <c r="V194" i="18"/>
  <c r="V195" i="18"/>
  <c r="V196" i="18"/>
  <c r="V197" i="18"/>
  <c r="V199" i="18"/>
  <c r="V200" i="18"/>
  <c r="V201" i="18"/>
  <c r="V202" i="18"/>
  <c r="V203" i="18"/>
  <c r="V204" i="18"/>
  <c r="V206" i="18"/>
  <c r="V207" i="18"/>
  <c r="V208" i="18"/>
  <c r="V209" i="18"/>
  <c r="V210" i="18"/>
  <c r="V211" i="18"/>
  <c r="V212" i="18"/>
  <c r="V213" i="18"/>
  <c r="V215" i="18"/>
  <c r="V216" i="18"/>
  <c r="V217" i="18"/>
  <c r="V218" i="18"/>
  <c r="V220" i="18"/>
  <c r="V221" i="18"/>
  <c r="V222" i="18"/>
  <c r="V224" i="18"/>
  <c r="V225" i="18"/>
  <c r="V226" i="18"/>
  <c r="V227" i="18"/>
  <c r="V229" i="18"/>
  <c r="V231" i="18" s="1"/>
  <c r="V7" i="17"/>
  <c r="V8" i="17"/>
  <c r="V9" i="17"/>
  <c r="V10" i="17"/>
  <c r="V11" i="17"/>
  <c r="V13" i="17"/>
  <c r="V14" i="17"/>
  <c r="V15" i="17"/>
  <c r="V16" i="17"/>
  <c r="V17" i="17"/>
  <c r="V19" i="17"/>
  <c r="V20" i="17"/>
  <c r="V21" i="17"/>
  <c r="V22" i="17"/>
  <c r="V23" i="17"/>
  <c r="V25" i="17"/>
  <c r="V26" i="17" s="1"/>
  <c r="V27" i="17"/>
  <c r="V28" i="17" s="1"/>
  <c r="V29" i="17"/>
  <c r="V30" i="17"/>
  <c r="V32" i="17"/>
  <c r="V33" i="17"/>
  <c r="V35" i="17"/>
  <c r="V36" i="17" s="1"/>
  <c r="V37" i="17"/>
  <c r="V38" i="17"/>
  <c r="V39" i="17"/>
  <c r="V40" i="17"/>
  <c r="V41" i="17"/>
  <c r="V43" i="17"/>
  <c r="V44" i="17"/>
  <c r="V45" i="17"/>
  <c r="V46" i="17"/>
  <c r="V47" i="17"/>
  <c r="V48" i="17"/>
  <c r="V49" i="17"/>
  <c r="V50" i="17"/>
  <c r="V51" i="17"/>
  <c r="V53" i="17"/>
  <c r="V54" i="17"/>
  <c r="V55" i="17"/>
  <c r="V56" i="17"/>
  <c r="V58" i="17"/>
  <c r="V59" i="17"/>
  <c r="V60" i="17"/>
  <c r="V62" i="17"/>
  <c r="V63" i="17"/>
  <c r="V64" i="17"/>
  <c r="V66" i="17"/>
  <c r="V67" i="17" s="1"/>
  <c r="V68" i="17"/>
  <c r="V69" i="17" s="1"/>
  <c r="V70" i="17"/>
  <c r="V71" i="17"/>
  <c r="V73" i="17"/>
  <c r="V74" i="17"/>
  <c r="V75" i="17"/>
  <c r="V76" i="17"/>
  <c r="V77" i="17"/>
  <c r="V79" i="17"/>
  <c r="V80" i="17"/>
  <c r="V81" i="17"/>
  <c r="V82" i="17"/>
  <c r="V84" i="17"/>
  <c r="V85" i="17"/>
  <c r="V86" i="17"/>
  <c r="V87" i="17"/>
  <c r="V89" i="17"/>
  <c r="V90" i="17"/>
  <c r="V91" i="17"/>
  <c r="V92" i="17"/>
  <c r="V93" i="17"/>
  <c r="V94" i="17"/>
  <c r="V95" i="17"/>
  <c r="V96" i="17"/>
  <c r="V97" i="17"/>
  <c r="V98" i="17"/>
  <c r="V99" i="17"/>
  <c r="V101" i="17"/>
  <c r="V102" i="17"/>
  <c r="V103" i="17"/>
  <c r="V104" i="17"/>
  <c r="V105" i="17"/>
  <c r="V106" i="17"/>
  <c r="V107" i="17"/>
  <c r="V109" i="17"/>
  <c r="V110" i="17"/>
  <c r="V111" i="17"/>
  <c r="V112" i="17"/>
  <c r="V113" i="17"/>
  <c r="V114" i="17"/>
  <c r="V116" i="17"/>
  <c r="V117" i="17"/>
  <c r="V118" i="17"/>
  <c r="V119" i="17"/>
  <c r="V121" i="17"/>
  <c r="V122" i="17"/>
  <c r="V123" i="17"/>
  <c r="V124" i="17"/>
  <c r="V125" i="17"/>
  <c r="V127" i="17"/>
  <c r="V128" i="17"/>
  <c r="V129" i="17"/>
  <c r="V130" i="17"/>
  <c r="V131" i="17"/>
  <c r="V132" i="17"/>
  <c r="V133" i="17"/>
  <c r="V135" i="17"/>
  <c r="V136" i="17"/>
  <c r="V137" i="17"/>
  <c r="V138" i="17"/>
  <c r="V140" i="17"/>
  <c r="V141" i="17"/>
  <c r="V142" i="17"/>
  <c r="V143" i="17"/>
  <c r="V144" i="17"/>
  <c r="V145" i="17"/>
  <c r="V146" i="17"/>
  <c r="V148" i="17"/>
  <c r="V149" i="17"/>
  <c r="V150" i="17"/>
  <c r="V151" i="17"/>
  <c r="V152" i="17"/>
  <c r="V153" i="17"/>
  <c r="V155" i="17"/>
  <c r="V156" i="17"/>
  <c r="V157" i="17"/>
  <c r="V158" i="17"/>
  <c r="V159" i="17"/>
  <c r="V161" i="17"/>
  <c r="V162" i="17"/>
  <c r="V163" i="17"/>
  <c r="V164" i="17"/>
  <c r="V165" i="17"/>
  <c r="V166" i="17"/>
  <c r="V167" i="17"/>
  <c r="V169" i="17"/>
  <c r="V170" i="17"/>
  <c r="V171" i="17"/>
  <c r="V172" i="17"/>
  <c r="V173" i="17"/>
  <c r="V174" i="17"/>
  <c r="V176" i="17"/>
  <c r="V177" i="17"/>
  <c r="V178" i="17"/>
  <c r="V179" i="17"/>
  <c r="V180" i="17"/>
  <c r="V182" i="17"/>
  <c r="V183" i="17"/>
  <c r="V184" i="17"/>
  <c r="V185" i="17"/>
  <c r="V186" i="17"/>
  <c r="V188" i="17"/>
  <c r="V189" i="17"/>
  <c r="V190" i="17"/>
  <c r="V191" i="17"/>
  <c r="V192" i="17"/>
  <c r="V193" i="17"/>
  <c r="V194" i="17"/>
  <c r="V196" i="17"/>
  <c r="V197" i="17"/>
  <c r="V198" i="17"/>
  <c r="V199" i="17"/>
  <c r="V200" i="17"/>
  <c r="V201" i="17"/>
  <c r="V203" i="17"/>
  <c r="V204" i="17"/>
  <c r="V205" i="17"/>
  <c r="V206" i="17"/>
  <c r="V207" i="17"/>
  <c r="V208" i="17"/>
  <c r="V209" i="17"/>
  <c r="V210" i="17"/>
  <c r="V212" i="17"/>
  <c r="V213" i="17"/>
  <c r="V214" i="17"/>
  <c r="V215" i="17"/>
  <c r="V217" i="17"/>
  <c r="V218" i="17"/>
  <c r="V219" i="17"/>
  <c r="V221" i="17"/>
  <c r="V222" i="17"/>
  <c r="V223" i="17"/>
  <c r="V225" i="17"/>
  <c r="V227" i="17" s="1"/>
  <c r="V7" i="16"/>
  <c r="V8" i="16"/>
  <c r="V9" i="16"/>
  <c r="V10" i="16"/>
  <c r="V11" i="16"/>
  <c r="V13" i="16"/>
  <c r="V14" i="16"/>
  <c r="V15" i="16"/>
  <c r="V16" i="16"/>
  <c r="V17" i="16"/>
  <c r="V19" i="16"/>
  <c r="V20" i="16"/>
  <c r="V21" i="16"/>
  <c r="V22" i="16"/>
  <c r="V23" i="16"/>
  <c r="V25" i="16"/>
  <c r="V26" i="16" s="1"/>
  <c r="V27" i="16"/>
  <c r="V28" i="16" s="1"/>
  <c r="V29" i="16"/>
  <c r="V30" i="16" s="1"/>
  <c r="V31" i="16"/>
  <c r="V32" i="16"/>
  <c r="V34" i="16"/>
  <c r="V35" i="16" s="1"/>
  <c r="V36" i="16"/>
  <c r="V37" i="16"/>
  <c r="V38" i="16"/>
  <c r="V39" i="16"/>
  <c r="V40" i="16"/>
  <c r="V42" i="16"/>
  <c r="V43" i="16"/>
  <c r="V44" i="16"/>
  <c r="V45" i="16"/>
  <c r="V46" i="16"/>
  <c r="V47" i="16"/>
  <c r="V48" i="16"/>
  <c r="V49" i="16"/>
  <c r="V50" i="16"/>
  <c r="V52" i="16"/>
  <c r="V53" i="16"/>
  <c r="V54" i="16"/>
  <c r="V55" i="16"/>
  <c r="V57" i="16"/>
  <c r="V58" i="16"/>
  <c r="V60" i="16"/>
  <c r="V61" i="16"/>
  <c r="V62" i="16"/>
  <c r="V64" i="16"/>
  <c r="V65" i="16" s="1"/>
  <c r="V66" i="16"/>
  <c r="V67" i="16" s="1"/>
  <c r="V68" i="16"/>
  <c r="V69" i="16"/>
  <c r="V71" i="16"/>
  <c r="V72" i="16"/>
  <c r="V73" i="16"/>
  <c r="V74" i="16"/>
  <c r="V75" i="16"/>
  <c r="V77" i="16"/>
  <c r="V78" i="16"/>
  <c r="V79" i="16"/>
  <c r="V80" i="16"/>
  <c r="V82" i="16"/>
  <c r="V83" i="16"/>
  <c r="V84" i="16"/>
  <c r="V85" i="16"/>
  <c r="V87" i="16"/>
  <c r="V88" i="16"/>
  <c r="V89" i="16"/>
  <c r="V90" i="16"/>
  <c r="V91" i="16"/>
  <c r="V92" i="16"/>
  <c r="V93" i="16"/>
  <c r="V94" i="16"/>
  <c r="V95" i="16"/>
  <c r="V96" i="16"/>
  <c r="V97" i="16"/>
  <c r="V99" i="16"/>
  <c r="V100" i="16"/>
  <c r="V101" i="16"/>
  <c r="V102" i="16"/>
  <c r="V103" i="16"/>
  <c r="V104" i="16"/>
  <c r="V105" i="16"/>
  <c r="V107" i="16"/>
  <c r="V108" i="16"/>
  <c r="V109" i="16"/>
  <c r="V110" i="16"/>
  <c r="V111" i="16"/>
  <c r="V112" i="16"/>
  <c r="V114" i="16"/>
  <c r="V115" i="16"/>
  <c r="V116" i="16"/>
  <c r="V117" i="16"/>
  <c r="V119" i="16"/>
  <c r="V120" i="16"/>
  <c r="V121" i="16"/>
  <c r="V122" i="16"/>
  <c r="V123" i="16"/>
  <c r="V125" i="16"/>
  <c r="V126" i="16"/>
  <c r="V127" i="16"/>
  <c r="V128" i="16"/>
  <c r="V129" i="16"/>
  <c r="V130" i="16"/>
  <c r="V131" i="16"/>
  <c r="V133" i="16"/>
  <c r="V134" i="16"/>
  <c r="V135" i="16"/>
  <c r="V137" i="16"/>
  <c r="V138" i="16"/>
  <c r="V139" i="16"/>
  <c r="V140" i="16"/>
  <c r="V141" i="16"/>
  <c r="V142" i="16"/>
  <c r="V143" i="16"/>
  <c r="V145" i="16"/>
  <c r="V146" i="16"/>
  <c r="V147" i="16"/>
  <c r="V148" i="16"/>
  <c r="V149" i="16"/>
  <c r="V150" i="16"/>
  <c r="V152" i="16"/>
  <c r="V153" i="16"/>
  <c r="V154" i="16"/>
  <c r="V155" i="16"/>
  <c r="V156" i="16"/>
  <c r="V158" i="16"/>
  <c r="V159" i="16"/>
  <c r="V160" i="16"/>
  <c r="V161" i="16"/>
  <c r="V162" i="16"/>
  <c r="V163" i="16"/>
  <c r="V164" i="16"/>
  <c r="V166" i="16"/>
  <c r="V167" i="16"/>
  <c r="V168" i="16"/>
  <c r="V169" i="16"/>
  <c r="V170" i="16"/>
  <c r="V171" i="16"/>
  <c r="V173" i="16"/>
  <c r="V174" i="16"/>
  <c r="V175" i="16"/>
  <c r="V176" i="16"/>
  <c r="V177" i="16"/>
  <c r="V179" i="16"/>
  <c r="V180" i="16"/>
  <c r="V181" i="16"/>
  <c r="V182" i="16"/>
  <c r="V183" i="16"/>
  <c r="V185" i="16"/>
  <c r="V186" i="16"/>
  <c r="V187" i="16"/>
  <c r="V188" i="16"/>
  <c r="V189" i="16"/>
  <c r="V190" i="16"/>
  <c r="V191" i="16"/>
  <c r="V193" i="16"/>
  <c r="V194" i="16"/>
  <c r="V195" i="16"/>
  <c r="V196" i="16"/>
  <c r="V197" i="16"/>
  <c r="V198" i="16"/>
  <c r="V199" i="16"/>
  <c r="V201" i="16"/>
  <c r="V202" i="16"/>
  <c r="V203" i="16"/>
  <c r="V204" i="16"/>
  <c r="V205" i="16"/>
  <c r="V206" i="16"/>
  <c r="V207" i="16"/>
  <c r="V208" i="16"/>
  <c r="V210" i="16"/>
  <c r="V211" i="16"/>
  <c r="V212" i="16"/>
  <c r="V213" i="16"/>
  <c r="V215" i="16"/>
  <c r="V216" i="16"/>
  <c r="V217" i="16"/>
  <c r="V219" i="16"/>
  <c r="V220" i="16"/>
  <c r="V221" i="16"/>
  <c r="V223" i="16"/>
  <c r="V225" i="16" s="1"/>
  <c r="V7" i="14"/>
  <c r="V8" i="14"/>
  <c r="V9" i="14"/>
  <c r="V10" i="14"/>
  <c r="V11" i="14"/>
  <c r="V13" i="14"/>
  <c r="V14" i="14"/>
  <c r="V15" i="14"/>
  <c r="V16" i="14"/>
  <c r="V17" i="14"/>
  <c r="V19" i="14"/>
  <c r="V20" i="14"/>
  <c r="V21" i="14"/>
  <c r="V22" i="14"/>
  <c r="V23" i="14"/>
  <c r="V25" i="14"/>
  <c r="V26" i="14" s="1"/>
  <c r="V27" i="14"/>
  <c r="V28" i="14" s="1"/>
  <c r="V29" i="14"/>
  <c r="V30" i="14" s="1"/>
  <c r="V31" i="14"/>
  <c r="V33" i="14" s="1"/>
  <c r="V32" i="14"/>
  <c r="V34" i="14"/>
  <c r="V35" i="14" s="1"/>
  <c r="V36" i="14"/>
  <c r="V37" i="14"/>
  <c r="V38" i="14"/>
  <c r="V39" i="14"/>
  <c r="V40" i="14"/>
  <c r="V42" i="14"/>
  <c r="V43" i="14"/>
  <c r="V44" i="14"/>
  <c r="V45" i="14"/>
  <c r="V46" i="14"/>
  <c r="V47" i="14"/>
  <c r="V48" i="14"/>
  <c r="V49" i="14"/>
  <c r="V50" i="14"/>
  <c r="V52" i="14"/>
  <c r="V53" i="14"/>
  <c r="V54" i="14"/>
  <c r="V55" i="14"/>
  <c r="V57" i="14"/>
  <c r="V58" i="14"/>
  <c r="V60" i="14"/>
  <c r="V61" i="14"/>
  <c r="V63" i="14" s="1"/>
  <c r="V62" i="14"/>
  <c r="V64" i="14"/>
  <c r="V65" i="14" s="1"/>
  <c r="V66" i="14"/>
  <c r="V67" i="14" s="1"/>
  <c r="V68" i="14"/>
  <c r="V69" i="14"/>
  <c r="V70" i="14" s="1"/>
  <c r="V71" i="14"/>
  <c r="V72" i="14"/>
  <c r="V73" i="14"/>
  <c r="V74" i="14"/>
  <c r="V76" i="14"/>
  <c r="V77" i="14"/>
  <c r="V78" i="14"/>
  <c r="V79" i="14"/>
  <c r="V81" i="14"/>
  <c r="V82" i="14"/>
  <c r="V83" i="14"/>
  <c r="V84" i="14"/>
  <c r="V86" i="14"/>
  <c r="V87" i="14"/>
  <c r="V88" i="14"/>
  <c r="V89" i="14"/>
  <c r="V90" i="14"/>
  <c r="V91" i="14"/>
  <c r="V92" i="14"/>
  <c r="V93" i="14"/>
  <c r="V94" i="14"/>
  <c r="V95" i="14"/>
  <c r="V96" i="14"/>
  <c r="V98" i="14"/>
  <c r="V99" i="14"/>
  <c r="V100" i="14"/>
  <c r="V101" i="14"/>
  <c r="V102" i="14"/>
  <c r="V103" i="14"/>
  <c r="V104" i="14"/>
  <c r="V106" i="14"/>
  <c r="V107" i="14"/>
  <c r="V108" i="14"/>
  <c r="V109" i="14"/>
  <c r="V110" i="14"/>
  <c r="V111" i="14"/>
  <c r="V113" i="14"/>
  <c r="V114" i="14"/>
  <c r="V115" i="14"/>
  <c r="V116" i="14"/>
  <c r="V118" i="14"/>
  <c r="V119" i="14"/>
  <c r="V120" i="14"/>
  <c r="V121" i="14"/>
  <c r="V122" i="14"/>
  <c r="V124" i="14"/>
  <c r="V125" i="14"/>
  <c r="V126" i="14"/>
  <c r="V127" i="14"/>
  <c r="V128" i="14"/>
  <c r="V129" i="14"/>
  <c r="V130" i="14"/>
  <c r="V132" i="14"/>
  <c r="V133" i="14"/>
  <c r="V134" i="14"/>
  <c r="V135" i="14" s="1"/>
  <c r="V136" i="14"/>
  <c r="V137" i="14"/>
  <c r="V138" i="14"/>
  <c r="V139" i="14"/>
  <c r="V140" i="14"/>
  <c r="V141" i="14"/>
  <c r="V142" i="14"/>
  <c r="V144" i="14"/>
  <c r="V145" i="14"/>
  <c r="V146" i="14"/>
  <c r="V147" i="14"/>
  <c r="V148" i="14"/>
  <c r="V149" i="14"/>
  <c r="V151" i="14"/>
  <c r="V152" i="14"/>
  <c r="V153" i="14"/>
  <c r="V154" i="14"/>
  <c r="V155" i="14"/>
  <c r="V157" i="14"/>
  <c r="V158" i="14"/>
  <c r="V159" i="14"/>
  <c r="V160" i="14"/>
  <c r="V161" i="14"/>
  <c r="V162" i="14"/>
  <c r="V163" i="14"/>
  <c r="V165" i="14"/>
  <c r="V166" i="14"/>
  <c r="V167" i="14"/>
  <c r="V168" i="14"/>
  <c r="V169" i="14"/>
  <c r="V170" i="14"/>
  <c r="V172" i="14"/>
  <c r="V173" i="14"/>
  <c r="V174" i="14"/>
  <c r="V175" i="14"/>
  <c r="V176" i="14"/>
  <c r="V178" i="14"/>
  <c r="V179" i="14"/>
  <c r="V180" i="14"/>
  <c r="V181" i="14"/>
  <c r="V182" i="14"/>
  <c r="V184" i="14"/>
  <c r="V185" i="14"/>
  <c r="V186" i="14"/>
  <c r="V187" i="14"/>
  <c r="V188" i="14"/>
  <c r="V189" i="14"/>
  <c r="V190" i="14"/>
  <c r="V192" i="14"/>
  <c r="V193" i="14"/>
  <c r="V194" i="14"/>
  <c r="V195" i="14"/>
  <c r="V196" i="14"/>
  <c r="V197" i="14"/>
  <c r="V198" i="14"/>
  <c r="V200" i="14"/>
  <c r="V201" i="14"/>
  <c r="V202" i="14"/>
  <c r="V203" i="14"/>
  <c r="V204" i="14"/>
  <c r="V205" i="14"/>
  <c r="V206" i="14"/>
  <c r="V207" i="14"/>
  <c r="V209" i="14"/>
  <c r="V210" i="14"/>
  <c r="V211" i="14"/>
  <c r="V212" i="14"/>
  <c r="V214" i="14"/>
  <c r="V215" i="14"/>
  <c r="V216" i="14"/>
  <c r="V218" i="14"/>
  <c r="V219" i="14"/>
  <c r="V220" i="14"/>
  <c r="V222" i="14"/>
  <c r="V224" i="14" s="1"/>
  <c r="V7" i="13"/>
  <c r="V8" i="13"/>
  <c r="V9" i="13"/>
  <c r="V10" i="13"/>
  <c r="V11" i="13"/>
  <c r="V13" i="13"/>
  <c r="V14" i="13"/>
  <c r="V15" i="13"/>
  <c r="V16" i="13"/>
  <c r="V17" i="13"/>
  <c r="V19" i="13"/>
  <c r="V20" i="13"/>
  <c r="V21" i="13"/>
  <c r="V22" i="13"/>
  <c r="V23" i="13"/>
  <c r="V25" i="13"/>
  <c r="V26" i="13" s="1"/>
  <c r="V27" i="13"/>
  <c r="V28" i="13" s="1"/>
  <c r="V29" i="13"/>
  <c r="V30" i="13" s="1"/>
  <c r="V31" i="13"/>
  <c r="V32" i="13"/>
  <c r="V34" i="13"/>
  <c r="V35" i="13" s="1"/>
  <c r="V36" i="13"/>
  <c r="V37" i="13"/>
  <c r="V38" i="13"/>
  <c r="V40" i="13"/>
  <c r="V41" i="13"/>
  <c r="V42" i="13"/>
  <c r="V43" i="13"/>
  <c r="V44" i="13"/>
  <c r="V45" i="13"/>
  <c r="V46" i="13"/>
  <c r="V47" i="13"/>
  <c r="V48" i="13"/>
  <c r="V50" i="13"/>
  <c r="V51" i="13"/>
  <c r="V52" i="13"/>
  <c r="V53" i="13"/>
  <c r="V55" i="13"/>
  <c r="V56" i="13"/>
  <c r="V57" i="13" s="1"/>
  <c r="V58" i="13"/>
  <c r="V59" i="13" s="1"/>
  <c r="V60" i="13"/>
  <c r="V61" i="13" s="1"/>
  <c r="V62" i="13"/>
  <c r="V63" i="13" s="1"/>
  <c r="V64" i="13"/>
  <c r="V65" i="13"/>
  <c r="V67" i="13"/>
  <c r="V68" i="13"/>
  <c r="V69" i="13"/>
  <c r="V70" i="13"/>
  <c r="V72" i="13"/>
  <c r="V73" i="13"/>
  <c r="V74" i="13"/>
  <c r="V75" i="13"/>
  <c r="V77" i="13"/>
  <c r="V78" i="13"/>
  <c r="V79" i="13"/>
  <c r="V80" i="13"/>
  <c r="V82" i="13"/>
  <c r="V83" i="13"/>
  <c r="V84" i="13"/>
  <c r="V85" i="13"/>
  <c r="V86" i="13"/>
  <c r="V87" i="13"/>
  <c r="V88" i="13"/>
  <c r="V89" i="13"/>
  <c r="V90" i="13"/>
  <c r="V91" i="13"/>
  <c r="V92" i="13"/>
  <c r="V94" i="13"/>
  <c r="V95" i="13"/>
  <c r="V96" i="13"/>
  <c r="V97" i="13"/>
  <c r="V98" i="13"/>
  <c r="V99" i="13"/>
  <c r="V101" i="13"/>
  <c r="V102" i="13"/>
  <c r="V103" i="13"/>
  <c r="V104" i="13"/>
  <c r="V105" i="13"/>
  <c r="V106" i="13"/>
  <c r="V108" i="13"/>
  <c r="V109" i="13"/>
  <c r="V110" i="13"/>
  <c r="V111" i="13"/>
  <c r="V113" i="13"/>
  <c r="V114" i="13"/>
  <c r="V115" i="13"/>
  <c r="V117" i="13"/>
  <c r="V118" i="13"/>
  <c r="V119" i="13"/>
  <c r="V120" i="13"/>
  <c r="V121" i="13"/>
  <c r="V122" i="13"/>
  <c r="V124" i="13"/>
  <c r="V125" i="13"/>
  <c r="V126" i="13"/>
  <c r="V128" i="13"/>
  <c r="V129" i="13"/>
  <c r="V130" i="13"/>
  <c r="V131" i="13"/>
  <c r="V132" i="13"/>
  <c r="V133" i="13"/>
  <c r="V134" i="13"/>
  <c r="V136" i="13"/>
  <c r="V137" i="13"/>
  <c r="V138" i="13"/>
  <c r="V139" i="13"/>
  <c r="V140" i="13"/>
  <c r="V142" i="13"/>
  <c r="V143" i="13"/>
  <c r="V144" i="13"/>
  <c r="V145" i="13"/>
  <c r="V146" i="13"/>
  <c r="V148" i="13"/>
  <c r="V149" i="13"/>
  <c r="V150" i="13"/>
  <c r="V151" i="13"/>
  <c r="V152" i="13"/>
  <c r="V153" i="13"/>
  <c r="V154" i="13"/>
  <c r="V156" i="13"/>
  <c r="V157" i="13"/>
  <c r="V158" i="13"/>
  <c r="V159" i="13"/>
  <c r="V160" i="13"/>
  <c r="V161" i="13"/>
  <c r="V163" i="13"/>
  <c r="V164" i="13"/>
  <c r="V165" i="13"/>
  <c r="V166" i="13"/>
  <c r="V167" i="13"/>
  <c r="V169" i="13"/>
  <c r="V170" i="13"/>
  <c r="V171" i="13"/>
  <c r="V172" i="13"/>
  <c r="V173" i="13"/>
  <c r="V175" i="13"/>
  <c r="V176" i="13"/>
  <c r="V177" i="13"/>
  <c r="V178" i="13"/>
  <c r="V179" i="13"/>
  <c r="V180" i="13"/>
  <c r="V181" i="13"/>
  <c r="V183" i="13"/>
  <c r="V184" i="13"/>
  <c r="V185" i="13"/>
  <c r="V186" i="13"/>
  <c r="V187" i="13"/>
  <c r="V188" i="13"/>
  <c r="V189" i="13"/>
  <c r="V191" i="13"/>
  <c r="V192" i="13"/>
  <c r="V193" i="13"/>
  <c r="V194" i="13"/>
  <c r="V195" i="13"/>
  <c r="V196" i="13"/>
  <c r="V197" i="13"/>
  <c r="V198" i="13"/>
  <c r="V200" i="13"/>
  <c r="V201" i="13"/>
  <c r="V202" i="13"/>
  <c r="V203" i="13"/>
  <c r="V205" i="13"/>
  <c r="V206" i="13" s="1"/>
  <c r="V207" i="13"/>
  <c r="V208" i="13"/>
  <c r="V210" i="13" s="1"/>
  <c r="V209" i="13"/>
  <c r="V211" i="13"/>
  <c r="V213" i="13" s="1"/>
  <c r="V7" i="10"/>
  <c r="V8" i="10"/>
  <c r="V9" i="10"/>
  <c r="V10" i="10"/>
  <c r="V12" i="10"/>
  <c r="V13" i="10"/>
  <c r="V16" i="10" s="1"/>
  <c r="V14" i="10"/>
  <c r="V15" i="10"/>
  <c r="V17" i="10"/>
  <c r="V18" i="10"/>
  <c r="V19" i="10"/>
  <c r="V20" i="10"/>
  <c r="V22" i="10"/>
  <c r="V23" i="10" s="1"/>
  <c r="V24" i="10"/>
  <c r="V25" i="10"/>
  <c r="V27" i="10"/>
  <c r="V28" i="10" s="1"/>
  <c r="V29" i="10"/>
  <c r="V31" i="10" s="1"/>
  <c r="V30" i="10"/>
  <c r="V32" i="10"/>
  <c r="V33" i="10" s="1"/>
  <c r="V34" i="10"/>
  <c r="V35" i="10"/>
  <c r="V36" i="10"/>
  <c r="V38" i="10"/>
  <c r="V39" i="10"/>
  <c r="V40" i="10"/>
  <c r="V41" i="10"/>
  <c r="V42" i="10"/>
  <c r="V43" i="10"/>
  <c r="V44" i="10"/>
  <c r="V45" i="10"/>
  <c r="V46" i="10"/>
  <c r="V48" i="10"/>
  <c r="V49" i="10"/>
  <c r="V50" i="10"/>
  <c r="V51" i="10"/>
  <c r="V53" i="10"/>
  <c r="V54" i="10"/>
  <c r="V56" i="10"/>
  <c r="V57" i="10" s="1"/>
  <c r="V58" i="10"/>
  <c r="V59" i="10" s="1"/>
  <c r="V60" i="10"/>
  <c r="V61" i="10" s="1"/>
  <c r="V62" i="10"/>
  <c r="V63" i="10"/>
  <c r="V65" i="10"/>
  <c r="V66" i="10"/>
  <c r="V67" i="10"/>
  <c r="V68" i="10"/>
  <c r="V70" i="10"/>
  <c r="V71" i="10"/>
  <c r="V72" i="10"/>
  <c r="V73" i="10"/>
  <c r="V75" i="10"/>
  <c r="V76" i="10"/>
  <c r="V77" i="10"/>
  <c r="V78" i="10"/>
  <c r="V80" i="10"/>
  <c r="V81" i="10"/>
  <c r="V82" i="10"/>
  <c r="V83" i="10"/>
  <c r="V84" i="10"/>
  <c r="V85" i="10"/>
  <c r="V86" i="10"/>
  <c r="V87" i="10"/>
  <c r="V88" i="10"/>
  <c r="V89" i="10"/>
  <c r="V90" i="10"/>
  <c r="V92" i="10"/>
  <c r="V93" i="10"/>
  <c r="V94" i="10"/>
  <c r="V95" i="10"/>
  <c r="V96" i="10"/>
  <c r="V98" i="10"/>
  <c r="V99" i="10"/>
  <c r="V100" i="10"/>
  <c r="V101" i="10"/>
  <c r="V102" i="10"/>
  <c r="V104" i="10"/>
  <c r="V105" i="10"/>
  <c r="V106" i="10"/>
  <c r="V107" i="10"/>
  <c r="V109" i="10"/>
  <c r="V110" i="10"/>
  <c r="V111" i="10"/>
  <c r="V113" i="10"/>
  <c r="V114" i="10"/>
  <c r="V115" i="10"/>
  <c r="V116" i="10"/>
  <c r="V117" i="10"/>
  <c r="V119" i="10"/>
  <c r="V120" i="10"/>
  <c r="V121" i="10"/>
  <c r="V123" i="10"/>
  <c r="V124" i="10"/>
  <c r="V125" i="10"/>
  <c r="V126" i="10"/>
  <c r="V127" i="10"/>
  <c r="V128" i="10"/>
  <c r="V129" i="10"/>
  <c r="V131" i="10"/>
  <c r="V132" i="10"/>
  <c r="V133" i="10"/>
  <c r="V134" i="10"/>
  <c r="V136" i="10"/>
  <c r="V137" i="10"/>
  <c r="V138" i="10"/>
  <c r="V139" i="10"/>
  <c r="V141" i="10"/>
  <c r="V142" i="10"/>
  <c r="V143" i="10"/>
  <c r="V144" i="10"/>
  <c r="V145" i="10"/>
  <c r="V146" i="10"/>
  <c r="V148" i="10"/>
  <c r="V149" i="10"/>
  <c r="V150" i="10"/>
  <c r="V151" i="10"/>
  <c r="V152" i="10"/>
  <c r="V154" i="10"/>
  <c r="V155" i="10"/>
  <c r="V156" i="10"/>
  <c r="V157" i="10"/>
  <c r="V158" i="10"/>
  <c r="V160" i="10"/>
  <c r="V161" i="10"/>
  <c r="V162" i="10"/>
  <c r="V163" i="10"/>
  <c r="V165" i="10"/>
  <c r="V166" i="10"/>
  <c r="V167" i="10"/>
  <c r="V168" i="10"/>
  <c r="V169" i="10"/>
  <c r="V170" i="10"/>
  <c r="V171" i="10"/>
  <c r="V173" i="10"/>
  <c r="V174" i="10"/>
  <c r="V175" i="10"/>
  <c r="V176" i="10"/>
  <c r="V177" i="10"/>
  <c r="V178" i="10"/>
  <c r="V179" i="10"/>
  <c r="V181" i="10"/>
  <c r="V182" i="10"/>
  <c r="V183" i="10"/>
  <c r="V184" i="10"/>
  <c r="V185" i="10"/>
  <c r="V186" i="10"/>
  <c r="V187" i="10"/>
  <c r="V189" i="10"/>
  <c r="V190" i="10"/>
  <c r="V191" i="10"/>
  <c r="V192" i="10"/>
  <c r="V194" i="10"/>
  <c r="V195" i="10" s="1"/>
  <c r="V196" i="10"/>
  <c r="V197" i="10"/>
  <c r="V198" i="10"/>
  <c r="V200" i="10"/>
  <c r="V202" i="10" s="1"/>
  <c r="V7" i="9"/>
  <c r="V8" i="9"/>
  <c r="V9" i="9"/>
  <c r="V10" i="9"/>
  <c r="V12" i="9"/>
  <c r="V13" i="9"/>
  <c r="V14" i="9"/>
  <c r="V15" i="9"/>
  <c r="V17" i="9"/>
  <c r="V18" i="9"/>
  <c r="V19" i="9"/>
  <c r="V20" i="9"/>
  <c r="V22" i="9"/>
  <c r="V23" i="9" s="1"/>
  <c r="V24" i="9"/>
  <c r="V26" i="9" s="1"/>
  <c r="V25" i="9"/>
  <c r="V27" i="9"/>
  <c r="V28" i="9" s="1"/>
  <c r="V29" i="9"/>
  <c r="V30" i="9"/>
  <c r="V32" i="9"/>
  <c r="V33" i="9" s="1"/>
  <c r="V34" i="9"/>
  <c r="V35" i="9"/>
  <c r="V36" i="9"/>
  <c r="V38" i="9"/>
  <c r="V39" i="9"/>
  <c r="V40" i="9"/>
  <c r="V41" i="9"/>
  <c r="V42" i="9"/>
  <c r="V43" i="9"/>
  <c r="V44" i="9"/>
  <c r="V45" i="9"/>
  <c r="V46" i="9"/>
  <c r="V48" i="9"/>
  <c r="V49" i="9"/>
  <c r="V50" i="9"/>
  <c r="V51" i="9"/>
  <c r="V53" i="9"/>
  <c r="V54" i="9"/>
  <c r="V56" i="9"/>
  <c r="V57" i="9" s="1"/>
  <c r="V58" i="9"/>
  <c r="V59" i="9" s="1"/>
  <c r="V60" i="9"/>
  <c r="V61" i="9" s="1"/>
  <c r="V62" i="9"/>
  <c r="V63" i="9"/>
  <c r="V65" i="9"/>
  <c r="V66" i="9"/>
  <c r="V67" i="9"/>
  <c r="V68" i="9"/>
  <c r="V70" i="9"/>
  <c r="V71" i="9"/>
  <c r="V72" i="9"/>
  <c r="V73" i="9"/>
  <c r="V75" i="9"/>
  <c r="V78" i="9" s="1"/>
  <c r="V76" i="9"/>
  <c r="V77" i="9"/>
  <c r="V79" i="9"/>
  <c r="V80" i="9"/>
  <c r="V81" i="9"/>
  <c r="V82" i="9"/>
  <c r="V83" i="9"/>
  <c r="V84" i="9"/>
  <c r="V85" i="9"/>
  <c r="V86" i="9"/>
  <c r="V87" i="9"/>
  <c r="V88" i="9"/>
  <c r="V90" i="9"/>
  <c r="V91" i="9"/>
  <c r="V92" i="9"/>
  <c r="V93" i="9"/>
  <c r="V94" i="9"/>
  <c r="V96" i="9"/>
  <c r="V97" i="9"/>
  <c r="V98" i="9"/>
  <c r="V99" i="9"/>
  <c r="V100" i="9"/>
  <c r="V102" i="9"/>
  <c r="V103" i="9"/>
  <c r="V104" i="9"/>
  <c r="V106" i="9"/>
  <c r="V107" i="9"/>
  <c r="V108" i="9"/>
  <c r="V110" i="9"/>
  <c r="V111" i="9"/>
  <c r="V112" i="9"/>
  <c r="V113" i="9"/>
  <c r="V114" i="9"/>
  <c r="V116" i="9"/>
  <c r="V117" i="9"/>
  <c r="V118" i="9"/>
  <c r="V120" i="9"/>
  <c r="V121" i="9"/>
  <c r="V122" i="9"/>
  <c r="V123" i="9"/>
  <c r="V124" i="9"/>
  <c r="V125" i="9"/>
  <c r="V127" i="9"/>
  <c r="V128" i="9"/>
  <c r="V129" i="9"/>
  <c r="V130" i="9"/>
  <c r="V132" i="9"/>
  <c r="V133" i="9"/>
  <c r="V134" i="9"/>
  <c r="V136" i="9"/>
  <c r="V137" i="9"/>
  <c r="V138" i="9"/>
  <c r="V139" i="9"/>
  <c r="V140" i="9"/>
  <c r="V141" i="9"/>
  <c r="V143" i="9"/>
  <c r="V144" i="9"/>
  <c r="V145" i="9"/>
  <c r="V146" i="9"/>
  <c r="V148" i="9"/>
  <c r="V149" i="9"/>
  <c r="V150" i="9"/>
  <c r="V151" i="9"/>
  <c r="V153" i="9"/>
  <c r="V154" i="9"/>
  <c r="V155" i="9"/>
  <c r="V156" i="9"/>
  <c r="V158" i="9"/>
  <c r="V159" i="9"/>
  <c r="V160" i="9"/>
  <c r="V161" i="9"/>
  <c r="V162" i="9"/>
  <c r="V163" i="9"/>
  <c r="V164" i="9"/>
  <c r="V166" i="9"/>
  <c r="V167" i="9"/>
  <c r="V168" i="9"/>
  <c r="V169" i="9"/>
  <c r="V170" i="9"/>
  <c r="V171" i="9"/>
  <c r="V173" i="9"/>
  <c r="V174" i="9"/>
  <c r="V175" i="9"/>
  <c r="V176" i="9"/>
  <c r="V177" i="9"/>
  <c r="V178" i="9"/>
  <c r="V179" i="9"/>
  <c r="V181" i="9"/>
  <c r="V182" i="9"/>
  <c r="V183" i="9"/>
  <c r="V184" i="9"/>
  <c r="V186" i="9"/>
  <c r="V187" i="9" s="1"/>
  <c r="V188" i="9"/>
  <c r="V189" i="9"/>
  <c r="V190" i="9"/>
  <c r="V7" i="12"/>
  <c r="V8" i="12"/>
  <c r="V9" i="12"/>
  <c r="V11" i="12"/>
  <c r="V12" i="12"/>
  <c r="V13" i="12"/>
  <c r="V15" i="12"/>
  <c r="V16" i="12"/>
  <c r="V17" i="12"/>
  <c r="V19" i="12"/>
  <c r="V21" i="12"/>
  <c r="V22" i="12"/>
  <c r="V23" i="12"/>
  <c r="V25" i="12"/>
  <c r="V26" i="12"/>
  <c r="V27" i="12"/>
  <c r="V28" i="12"/>
  <c r="V30" i="12"/>
  <c r="V32" i="12"/>
  <c r="V34" i="12"/>
  <c r="V35" i="12"/>
  <c r="V36" i="12"/>
  <c r="V38" i="12"/>
  <c r="V39" i="12"/>
  <c r="V40" i="12"/>
  <c r="V41" i="12"/>
  <c r="V42" i="12"/>
  <c r="V43" i="12"/>
  <c r="V44" i="12"/>
  <c r="V46" i="12"/>
  <c r="V47" i="12"/>
  <c r="V48" i="12"/>
  <c r="V49" i="12"/>
  <c r="V51" i="12"/>
  <c r="V52" i="12"/>
  <c r="V54" i="12"/>
  <c r="V56" i="12"/>
  <c r="V58" i="12"/>
  <c r="V60" i="12"/>
  <c r="V61" i="12"/>
  <c r="V63" i="12"/>
  <c r="V64" i="12"/>
  <c r="V66" i="12"/>
  <c r="V67" i="12"/>
  <c r="V68" i="12"/>
  <c r="V69" i="12"/>
  <c r="V71" i="12"/>
  <c r="V72" i="12"/>
  <c r="V73" i="12"/>
  <c r="V74" i="12"/>
  <c r="V76" i="12"/>
  <c r="V77" i="12"/>
  <c r="V78" i="12"/>
  <c r="V79" i="12"/>
  <c r="V80" i="12"/>
  <c r="V81" i="12"/>
  <c r="V82" i="12"/>
  <c r="V83" i="12"/>
  <c r="V85" i="12"/>
  <c r="V87" i="12"/>
  <c r="V88" i="12"/>
  <c r="V90" i="12"/>
  <c r="V91" i="12"/>
  <c r="V92" i="12"/>
  <c r="V93" i="12"/>
  <c r="V95" i="12"/>
  <c r="V97" i="12"/>
  <c r="V98" i="12"/>
  <c r="V99" i="12"/>
  <c r="V101" i="12"/>
  <c r="V102" i="12"/>
  <c r="V103" i="12"/>
  <c r="V104" i="12"/>
  <c r="V106" i="12"/>
  <c r="V107" i="12"/>
  <c r="V108" i="12"/>
  <c r="V109" i="12"/>
  <c r="V111" i="12"/>
  <c r="V112" i="12"/>
  <c r="V113" i="12"/>
  <c r="V114" i="12"/>
  <c r="V115" i="12"/>
  <c r="V116" i="12"/>
  <c r="V118" i="12"/>
  <c r="V119" i="12"/>
  <c r="V120" i="12"/>
  <c r="V121" i="12"/>
  <c r="V123" i="12"/>
  <c r="V124" i="12"/>
  <c r="V125" i="12"/>
  <c r="V127" i="12"/>
  <c r="V128" i="12"/>
  <c r="V129" i="12"/>
  <c r="V130" i="12"/>
  <c r="V132" i="12"/>
  <c r="V133" i="12"/>
  <c r="V134" i="12"/>
  <c r="V135" i="12"/>
  <c r="V137" i="12"/>
  <c r="V138" i="12"/>
  <c r="V139" i="12"/>
  <c r="V141" i="12"/>
  <c r="V142" i="12"/>
  <c r="V143" i="12"/>
  <c r="V145" i="12"/>
  <c r="V147" i="12"/>
  <c r="V148" i="12"/>
  <c r="V149" i="12"/>
  <c r="V150" i="12"/>
  <c r="V152" i="12"/>
  <c r="V153" i="12"/>
  <c r="V154" i="12"/>
  <c r="V155" i="12"/>
  <c r="V156" i="12"/>
  <c r="V157" i="12"/>
  <c r="V159" i="12"/>
  <c r="V160" i="12"/>
  <c r="V161" i="12"/>
  <c r="V162" i="12"/>
  <c r="V163" i="12"/>
  <c r="V165" i="12"/>
  <c r="V166" i="12"/>
  <c r="V167" i="12"/>
  <c r="V169" i="12"/>
  <c r="V170" i="12"/>
  <c r="V172" i="12"/>
  <c r="V173" i="12"/>
  <c r="V174" i="12"/>
  <c r="V7" i="15"/>
  <c r="V8" i="15"/>
  <c r="V9" i="15"/>
  <c r="V10" i="15"/>
  <c r="V12" i="15"/>
  <c r="V13" i="15"/>
  <c r="V14" i="15"/>
  <c r="V15" i="15"/>
  <c r="V17" i="15"/>
  <c r="V18" i="15"/>
  <c r="V19" i="15"/>
  <c r="V20" i="15"/>
  <c r="V22" i="15"/>
  <c r="V23" i="15" s="1"/>
  <c r="V24" i="15"/>
  <c r="V25" i="15"/>
  <c r="V26" i="15"/>
  <c r="V27" i="15"/>
  <c r="V29" i="15"/>
  <c r="O30" i="15"/>
  <c r="V30" i="15" s="1"/>
  <c r="V31" i="15"/>
  <c r="V32" i="15"/>
  <c r="V33" i="15"/>
  <c r="V35" i="15"/>
  <c r="V37" i="15" s="1"/>
  <c r="V36" i="15"/>
  <c r="V38" i="15"/>
  <c r="V39" i="15" s="1"/>
  <c r="V40" i="15"/>
  <c r="V41" i="15"/>
  <c r="V42" i="15"/>
  <c r="V43" i="15"/>
  <c r="V45" i="15"/>
  <c r="V46" i="15"/>
  <c r="V47" i="15"/>
  <c r="V48" i="15"/>
  <c r="V49" i="15"/>
  <c r="V50" i="15"/>
  <c r="V51" i="15"/>
  <c r="V52" i="15"/>
  <c r="V54" i="15"/>
  <c r="V58" i="15" s="1"/>
  <c r="V55" i="15"/>
  <c r="V56" i="15"/>
  <c r="V57" i="15"/>
  <c r="V59" i="15"/>
  <c r="V60" i="15"/>
  <c r="V62" i="15"/>
  <c r="V63" i="15"/>
  <c r="V64" i="15"/>
  <c r="V66" i="15"/>
  <c r="V67" i="15" s="1"/>
  <c r="V68" i="15"/>
  <c r="V69" i="15" s="1"/>
  <c r="V70" i="15"/>
  <c r="V72" i="15" s="1"/>
  <c r="V71" i="15"/>
  <c r="V73" i="15"/>
  <c r="V74" i="15"/>
  <c r="V75" i="15"/>
  <c r="V76" i="15"/>
  <c r="V78" i="15"/>
  <c r="V79" i="15"/>
  <c r="V80" i="15"/>
  <c r="V81" i="15"/>
  <c r="V83" i="15"/>
  <c r="V84" i="15"/>
  <c r="V85" i="15"/>
  <c r="V86" i="15"/>
  <c r="V88" i="15"/>
  <c r="V89" i="15"/>
  <c r="V90" i="15"/>
  <c r="V91" i="15"/>
  <c r="V92" i="15"/>
  <c r="V93" i="15"/>
  <c r="V96" i="15" s="1"/>
  <c r="V94" i="15"/>
  <c r="V95" i="15"/>
  <c r="V97" i="15"/>
  <c r="V99" i="15"/>
  <c r="V100" i="15"/>
  <c r="V102" i="15"/>
  <c r="V103" i="15"/>
  <c r="V104" i="15"/>
  <c r="V105" i="15"/>
  <c r="V107" i="15"/>
  <c r="V108" i="15"/>
  <c r="V109" i="15"/>
  <c r="V111" i="15"/>
  <c r="V112" i="15"/>
  <c r="V113" i="15"/>
  <c r="V115" i="15"/>
  <c r="V116" i="15"/>
  <c r="V117" i="15"/>
  <c r="V118" i="15"/>
  <c r="V119" i="15"/>
  <c r="V121" i="15"/>
  <c r="V122" i="15"/>
  <c r="V123" i="15"/>
  <c r="V124" i="15"/>
  <c r="V126" i="15"/>
  <c r="V127" i="15"/>
  <c r="V128" i="15"/>
  <c r="V129" i="15"/>
  <c r="V130" i="15"/>
  <c r="V131" i="15"/>
  <c r="V133" i="15"/>
  <c r="V134" i="15"/>
  <c r="V135" i="15"/>
  <c r="V136" i="15"/>
  <c r="V138" i="15"/>
  <c r="V139" i="15"/>
  <c r="V140" i="15"/>
  <c r="V142" i="15"/>
  <c r="V143" i="15"/>
  <c r="V144" i="15"/>
  <c r="V145" i="15"/>
  <c r="V147" i="15"/>
  <c r="V151" i="15" s="1"/>
  <c r="V148" i="15"/>
  <c r="V149" i="15"/>
  <c r="V150" i="15"/>
  <c r="V152" i="15"/>
  <c r="V153" i="15"/>
  <c r="V154" i="15"/>
  <c r="V155" i="15"/>
  <c r="V157" i="15"/>
  <c r="V158" i="15"/>
  <c r="V159" i="15"/>
  <c r="V160" i="15"/>
  <c r="V162" i="15"/>
  <c r="V164" i="15"/>
  <c r="V165" i="15"/>
  <c r="V166" i="15"/>
  <c r="S167" i="15"/>
  <c r="V167" i="15" s="1"/>
  <c r="V169" i="15"/>
  <c r="V170" i="15"/>
  <c r="V171" i="15"/>
  <c r="V172" i="15"/>
  <c r="V173" i="15"/>
  <c r="V174" i="15"/>
  <c r="V176" i="15"/>
  <c r="V177" i="15"/>
  <c r="V178" i="15"/>
  <c r="V179" i="15"/>
  <c r="V180" i="15"/>
  <c r="V182" i="15"/>
  <c r="V183" i="15"/>
  <c r="V184" i="15"/>
  <c r="V185" i="15"/>
  <c r="V186" i="15"/>
  <c r="V188" i="15"/>
  <c r="V189" i="15"/>
  <c r="V190" i="15"/>
  <c r="V192" i="15"/>
  <c r="V193" i="15"/>
  <c r="V194" i="15"/>
  <c r="V195" i="15"/>
  <c r="V18" i="19"/>
  <c r="V226" i="20"/>
  <c r="V187" i="21"/>
  <c r="V29" i="23"/>
  <c r="V188" i="23"/>
  <c r="V63" i="23"/>
  <c r="V83" i="24"/>
  <c r="V234" i="23"/>
  <c r="V24" i="23"/>
  <c r="V36" i="24"/>
  <c r="V71" i="13" l="1"/>
  <c r="V39" i="13"/>
  <c r="V24" i="13"/>
  <c r="V66" i="19"/>
  <c r="V34" i="19"/>
  <c r="V179" i="20"/>
  <c r="V228" i="21"/>
  <c r="V103" i="23"/>
  <c r="V81" i="23"/>
  <c r="V89" i="19"/>
  <c r="V21" i="15"/>
  <c r="V228" i="18"/>
  <c r="V34" i="18"/>
  <c r="V199" i="19"/>
  <c r="V108" i="17"/>
  <c r="V217" i="14"/>
  <c r="V18" i="16"/>
  <c r="V175" i="17"/>
  <c r="V228" i="22"/>
  <c r="V225" i="23"/>
  <c r="V59" i="14"/>
  <c r="V32" i="21"/>
  <c r="V75" i="14"/>
  <c r="V12" i="18"/>
  <c r="V206" i="19"/>
  <c r="V177" i="19"/>
  <c r="V101" i="19"/>
  <c r="V43" i="20"/>
  <c r="V62" i="21"/>
  <c r="V211" i="23"/>
  <c r="V182" i="23"/>
  <c r="V153" i="23"/>
  <c r="V124" i="23"/>
  <c r="V68" i="23"/>
  <c r="V12" i="24"/>
  <c r="V44" i="24"/>
  <c r="V133" i="24"/>
  <c r="V87" i="15"/>
  <c r="V100" i="17"/>
  <c r="V12" i="17"/>
  <c r="V86" i="16"/>
  <c r="V187" i="17"/>
  <c r="V139" i="17"/>
  <c r="V214" i="18"/>
  <c r="V102" i="20"/>
  <c r="V110" i="21"/>
  <c r="V85" i="21"/>
  <c r="V211" i="17"/>
  <c r="V205" i="18"/>
  <c r="V42" i="17"/>
  <c r="V52" i="18"/>
  <c r="V215" i="19"/>
  <c r="V42" i="19"/>
  <c r="V220" i="23"/>
  <c r="V160" i="23"/>
  <c r="V131" i="23"/>
  <c r="V126" i="24"/>
  <c r="V218" i="16"/>
  <c r="V141" i="15"/>
  <c r="V195" i="17"/>
  <c r="V78" i="17"/>
  <c r="V52" i="17"/>
  <c r="V136" i="18"/>
  <c r="V109" i="18"/>
  <c r="V152" i="21"/>
  <c r="V118" i="21"/>
  <c r="V177" i="18"/>
  <c r="V135" i="13"/>
  <c r="V117" i="14"/>
  <c r="V24" i="18"/>
  <c r="V162" i="19"/>
  <c r="V57" i="19"/>
  <c r="V52" i="19"/>
  <c r="V110" i="20"/>
  <c r="V195" i="23"/>
  <c r="V166" i="23"/>
  <c r="V140" i="23"/>
  <c r="V111" i="23"/>
  <c r="V86" i="23"/>
  <c r="V54" i="23"/>
  <c r="V18" i="23"/>
  <c r="V59" i="24"/>
  <c r="V16" i="15"/>
  <c r="V101" i="18"/>
  <c r="V53" i="15"/>
  <c r="V191" i="9"/>
  <c r="V130" i="10"/>
  <c r="V55" i="10"/>
  <c r="V12" i="14"/>
  <c r="V147" i="17"/>
  <c r="V198" i="18"/>
  <c r="V170" i="18"/>
  <c r="V141" i="18"/>
  <c r="V172" i="20"/>
  <c r="V90" i="20"/>
  <c r="V129" i="20"/>
  <c r="V102" i="21"/>
  <c r="V125" i="15"/>
  <c r="V126" i="9"/>
  <c r="V109" i="9"/>
  <c r="V21" i="10"/>
  <c r="V127" i="13"/>
  <c r="V222" i="16"/>
  <c r="V12" i="16"/>
  <c r="V31" i="17"/>
  <c r="V121" i="19"/>
  <c r="V84" i="19"/>
  <c r="V61" i="19"/>
  <c r="V12" i="21"/>
  <c r="V233" i="22"/>
  <c r="V29" i="22"/>
  <c r="V177" i="24"/>
  <c r="V213" i="24"/>
  <c r="V227" i="24"/>
  <c r="V106" i="15"/>
  <c r="V180" i="10"/>
  <c r="V162" i="13"/>
  <c r="V213" i="14"/>
  <c r="V18" i="14"/>
  <c r="V56" i="16"/>
  <c r="V181" i="17"/>
  <c r="V31" i="18"/>
  <c r="V151" i="20"/>
  <c r="V32" i="20"/>
  <c r="V24" i="24"/>
  <c r="V68" i="24"/>
  <c r="V196" i="15"/>
  <c r="V168" i="15"/>
  <c r="V82" i="15"/>
  <c r="V131" i="9"/>
  <c r="V64" i="10"/>
  <c r="V33" i="13"/>
  <c r="V33" i="16"/>
  <c r="V57" i="17"/>
  <c r="V18" i="21"/>
  <c r="V181" i="22"/>
  <c r="V67" i="22"/>
  <c r="V105" i="24"/>
  <c r="V113" i="24"/>
  <c r="V155" i="24"/>
  <c r="V168" i="24"/>
  <c r="V184" i="24"/>
  <c r="V197" i="24"/>
  <c r="V236" i="24"/>
  <c r="V44" i="15"/>
  <c r="V193" i="10"/>
  <c r="V74" i="10"/>
  <c r="V147" i="13"/>
  <c r="V191" i="14"/>
  <c r="V208" i="20"/>
  <c r="V67" i="20"/>
  <c r="V58" i="20"/>
  <c r="V53" i="20"/>
  <c r="V33" i="24"/>
  <c r="V54" i="24"/>
  <c r="V63" i="24"/>
  <c r="V156" i="15"/>
  <c r="V61" i="15"/>
  <c r="V52" i="9"/>
  <c r="V37" i="9"/>
  <c r="V59" i="16"/>
  <c r="V18" i="18"/>
  <c r="V229" i="19"/>
  <c r="V156" i="19"/>
  <c r="V122" i="20"/>
  <c r="V85" i="20"/>
  <c r="V74" i="20"/>
  <c r="V144" i="22"/>
  <c r="V130" i="22"/>
  <c r="V58" i="22"/>
  <c r="V77" i="24"/>
  <c r="V93" i="24"/>
  <c r="V147" i="24"/>
  <c r="V190" i="24"/>
  <c r="V206" i="24"/>
  <c r="V222" i="24"/>
  <c r="V231" i="24"/>
  <c r="V162" i="24"/>
  <c r="V178" i="16"/>
  <c r="V165" i="16"/>
  <c r="V151" i="16"/>
  <c r="V201" i="20"/>
  <c r="V203" i="21"/>
  <c r="V181" i="21"/>
  <c r="V181" i="15"/>
  <c r="V161" i="15"/>
  <c r="V65" i="15"/>
  <c r="V28" i="15"/>
  <c r="V180" i="9"/>
  <c r="V89" i="9"/>
  <c r="V112" i="10"/>
  <c r="V108" i="10"/>
  <c r="V49" i="13"/>
  <c r="V221" i="14"/>
  <c r="V168" i="17"/>
  <c r="V160" i="17"/>
  <c r="V34" i="17"/>
  <c r="V42" i="18"/>
  <c r="V79" i="19"/>
  <c r="V24" i="20"/>
  <c r="V80" i="21"/>
  <c r="V187" i="15"/>
  <c r="V120" i="15"/>
  <c r="V123" i="13"/>
  <c r="V51" i="14"/>
  <c r="V118" i="16"/>
  <c r="V116" i="19"/>
  <c r="V139" i="21"/>
  <c r="V146" i="15"/>
  <c r="V110" i="15"/>
  <c r="V77" i="15"/>
  <c r="V191" i="15"/>
  <c r="V175" i="15"/>
  <c r="V137" i="15"/>
  <c r="V132" i="15"/>
  <c r="V114" i="15"/>
  <c r="V101" i="15"/>
  <c r="V107" i="13"/>
  <c r="V66" i="13"/>
  <c r="V177" i="14"/>
  <c r="V150" i="14"/>
  <c r="V131" i="14"/>
  <c r="V24" i="14"/>
  <c r="V113" i="16"/>
  <c r="V98" i="16"/>
  <c r="V202" i="17"/>
  <c r="V134" i="17"/>
  <c r="V61" i="18"/>
  <c r="V174" i="21"/>
  <c r="V165" i="21"/>
  <c r="V203" i="22"/>
  <c r="V187" i="22"/>
  <c r="V152" i="22"/>
  <c r="V172" i="9"/>
  <c r="V147" i="9"/>
  <c r="V142" i="9"/>
  <c r="V119" i="9"/>
  <c r="V105" i="9"/>
  <c r="V74" i="9"/>
  <c r="V11" i="9"/>
  <c r="V172" i="10"/>
  <c r="V159" i="10"/>
  <c r="V147" i="10"/>
  <c r="V122" i="10"/>
  <c r="V204" i="13"/>
  <c r="V199" i="13"/>
  <c r="V174" i="13"/>
  <c r="V100" i="13"/>
  <c r="V54" i="13"/>
  <c r="V18" i="13"/>
  <c r="V208" i="14"/>
  <c r="V183" i="14"/>
  <c r="V171" i="14"/>
  <c r="V156" i="14"/>
  <c r="V123" i="14"/>
  <c r="V85" i="14"/>
  <c r="V41" i="14"/>
  <c r="V214" i="16"/>
  <c r="V200" i="16"/>
  <c r="V184" i="16"/>
  <c r="V144" i="16"/>
  <c r="V70" i="16"/>
  <c r="V41" i="16"/>
  <c r="V224" i="17"/>
  <c r="V115" i="17"/>
  <c r="V88" i="17"/>
  <c r="V223" i="18"/>
  <c r="V183" i="18"/>
  <c r="V162" i="18"/>
  <c r="V156" i="18"/>
  <c r="V149" i="18"/>
  <c r="V127" i="18"/>
  <c r="V121" i="18"/>
  <c r="V73" i="18"/>
  <c r="V109" i="19"/>
  <c r="V12" i="20"/>
  <c r="V194" i="21"/>
  <c r="V144" i="21"/>
  <c r="V67" i="21"/>
  <c r="V58" i="21"/>
  <c r="V43" i="21"/>
  <c r="V224" i="22"/>
  <c r="V210" i="22"/>
  <c r="V165" i="22"/>
  <c r="V139" i="22"/>
  <c r="V118" i="22"/>
  <c r="V90" i="22"/>
  <c r="V85" i="22"/>
  <c r="V32" i="22"/>
  <c r="V11" i="15"/>
  <c r="V157" i="9"/>
  <c r="V115" i="9"/>
  <c r="V95" i="9"/>
  <c r="V69" i="9"/>
  <c r="V64" i="9"/>
  <c r="V55" i="9"/>
  <c r="V47" i="9"/>
  <c r="V31" i="9"/>
  <c r="V21" i="9"/>
  <c r="V188" i="10"/>
  <c r="V52" i="10"/>
  <c r="V182" i="13"/>
  <c r="V141" i="13"/>
  <c r="V112" i="13"/>
  <c r="V76" i="13"/>
  <c r="V199" i="14"/>
  <c r="V97" i="14"/>
  <c r="V56" i="14"/>
  <c r="V209" i="16"/>
  <c r="V172" i="16"/>
  <c r="V132" i="16"/>
  <c r="V106" i="16"/>
  <c r="V76" i="16"/>
  <c r="V63" i="16"/>
  <c r="V51" i="16"/>
  <c r="V24" i="16"/>
  <c r="V216" i="17"/>
  <c r="V154" i="17"/>
  <c r="V120" i="17"/>
  <c r="V83" i="17"/>
  <c r="V72" i="17"/>
  <c r="V61" i="17"/>
  <c r="V18" i="17"/>
  <c r="V116" i="18"/>
  <c r="V84" i="18"/>
  <c r="V66" i="18"/>
  <c r="V224" i="19"/>
  <c r="V220" i="19"/>
  <c r="V183" i="19"/>
  <c r="V127" i="19"/>
  <c r="V12" i="19"/>
  <c r="V217" i="20"/>
  <c r="V185" i="20"/>
  <c r="V158" i="20"/>
  <c r="V143" i="20"/>
  <c r="V80" i="20"/>
  <c r="V233" i="21"/>
  <c r="V210" i="21"/>
  <c r="V130" i="21"/>
  <c r="V53" i="21"/>
  <c r="V74" i="21"/>
  <c r="V194" i="22"/>
  <c r="V159" i="22"/>
  <c r="V123" i="22"/>
  <c r="V102" i="22"/>
  <c r="V53" i="22"/>
  <c r="V35" i="22"/>
  <c r="V185" i="9"/>
  <c r="V165" i="9"/>
  <c r="V152" i="9"/>
  <c r="V135" i="9"/>
  <c r="V101" i="9"/>
  <c r="V16" i="9"/>
  <c r="V199" i="10"/>
  <c r="V164" i="10"/>
  <c r="V153" i="10"/>
  <c r="V140" i="10"/>
  <c r="V118" i="10"/>
  <c r="V190" i="13"/>
  <c r="V168" i="13"/>
  <c r="V155" i="13"/>
  <c r="V116" i="13"/>
  <c r="V93" i="13"/>
  <c r="V81" i="13"/>
  <c r="V12" i="13"/>
  <c r="V164" i="14"/>
  <c r="V143" i="14"/>
  <c r="V112" i="14"/>
  <c r="V80" i="14"/>
  <c r="V192" i="16"/>
  <c r="V157" i="16"/>
  <c r="V136" i="16"/>
  <c r="V124" i="16"/>
  <c r="V81" i="16"/>
  <c r="V220" i="17"/>
  <c r="V126" i="17"/>
  <c r="V65" i="17"/>
  <c r="V24" i="17"/>
  <c r="V219" i="18"/>
  <c r="V189" i="18"/>
  <c r="V89" i="18"/>
  <c r="V149" i="19"/>
  <c r="V136" i="19"/>
  <c r="V24" i="19"/>
  <c r="V231" i="20"/>
  <c r="V164" i="20"/>
  <c r="V138" i="20"/>
  <c r="V117" i="20"/>
  <c r="V219" i="21"/>
  <c r="V123" i="21"/>
  <c r="V90" i="21"/>
  <c r="V35" i="21"/>
  <c r="V24" i="21"/>
  <c r="V219" i="22"/>
  <c r="V174" i="22"/>
  <c r="V110" i="22"/>
  <c r="V80" i="22"/>
  <c r="V62" i="22"/>
  <c r="V43" i="22"/>
  <c r="V24" i="22"/>
  <c r="V18" i="22"/>
  <c r="V240" i="25"/>
  <c r="V34" i="15"/>
  <c r="V135" i="10"/>
  <c r="V103" i="10"/>
  <c r="V91" i="10"/>
  <c r="V79" i="10"/>
  <c r="V69" i="10"/>
  <c r="V37" i="10"/>
  <c r="V26" i="10"/>
  <c r="V97" i="10"/>
  <c r="V47" i="10"/>
  <c r="V105" i="14"/>
  <c r="V11" i="10"/>
  <c r="V238" i="23" l="1"/>
  <c r="V240" i="24"/>
  <c r="V214" i="13"/>
  <c r="V233" i="19"/>
  <c r="V232" i="18"/>
  <c r="V197" i="15"/>
  <c r="V237" i="21"/>
  <c r="V225" i="14"/>
  <c r="V192" i="9"/>
  <c r="V228" i="17"/>
  <c r="V226" i="16"/>
  <c r="V237" i="22"/>
  <c r="V235" i="20"/>
  <c r="V203" i="10"/>
</calcChain>
</file>

<file path=xl/sharedStrings.xml><?xml version="1.0" encoding="utf-8"?>
<sst xmlns="http://schemas.openxmlformats.org/spreadsheetml/2006/main" count="15033" uniqueCount="289">
  <si>
    <t>DUTO</t>
  </si>
  <si>
    <t>Produto</t>
  </si>
  <si>
    <t>UTINGA</t>
  </si>
  <si>
    <t>BARUERI</t>
  </si>
  <si>
    <t>CUBATÃO</t>
  </si>
  <si>
    <t>GUARAREMA</t>
  </si>
  <si>
    <t>PAULÍNIA</t>
  </si>
  <si>
    <t>REPAR</t>
  </si>
  <si>
    <t>PARANAGUÁ</t>
  </si>
  <si>
    <t>REDUC</t>
  </si>
  <si>
    <t>REVAP</t>
  </si>
  <si>
    <t>RECAP</t>
  </si>
  <si>
    <t>JAPERI</t>
  </si>
  <si>
    <t>TEVOL</t>
  </si>
  <si>
    <t>ILHA REDONDA</t>
  </si>
  <si>
    <t>GLP</t>
  </si>
  <si>
    <t>REGAP</t>
  </si>
  <si>
    <t>COPESUL</t>
  </si>
  <si>
    <t>REFAP</t>
  </si>
  <si>
    <t>TEDUT</t>
  </si>
  <si>
    <t>RLAM</t>
  </si>
  <si>
    <t>COPENE</t>
  </si>
  <si>
    <t>TENIT</t>
  </si>
  <si>
    <t>BRASÍLIA</t>
  </si>
  <si>
    <t>GOIÂNIA</t>
  </si>
  <si>
    <t>POOL</t>
  </si>
  <si>
    <t>ITAJAÍ</t>
  </si>
  <si>
    <t>ITABUNA</t>
  </si>
  <si>
    <t>NOME</t>
  </si>
  <si>
    <t>UF</t>
  </si>
  <si>
    <t>ORPENE</t>
  </si>
  <si>
    <t>BA</t>
  </si>
  <si>
    <t>ORSUB</t>
  </si>
  <si>
    <t>CIAS - GO</t>
  </si>
  <si>
    <t>GO</t>
  </si>
  <si>
    <t>ORBEL1</t>
  </si>
  <si>
    <t>MG</t>
  </si>
  <si>
    <t>RJ</t>
  </si>
  <si>
    <t>OPASC</t>
  </si>
  <si>
    <t>PR</t>
  </si>
  <si>
    <t>SC</t>
  </si>
  <si>
    <t>OLAPA</t>
  </si>
  <si>
    <t>SP</t>
  </si>
  <si>
    <t>OSVOL</t>
  </si>
  <si>
    <t>ORSUL</t>
  </si>
  <si>
    <t>RS</t>
  </si>
  <si>
    <t>ORNIT</t>
  </si>
  <si>
    <t>OSCAN</t>
  </si>
  <si>
    <t>OBATI-ES</t>
  </si>
  <si>
    <t>OPASA</t>
  </si>
  <si>
    <t>OSSP-A</t>
  </si>
  <si>
    <t>OSSP-B</t>
  </si>
  <si>
    <t>OSSP-C</t>
  </si>
  <si>
    <t>OSRIO</t>
  </si>
  <si>
    <t>OSPLAN</t>
  </si>
  <si>
    <t>OSVAT</t>
  </si>
  <si>
    <t>OSBRA</t>
  </si>
  <si>
    <t>DF</t>
  </si>
  <si>
    <t>OBATI-CL</t>
  </si>
  <si>
    <t>OSSP-T</t>
  </si>
  <si>
    <t>SUZANO</t>
  </si>
  <si>
    <t>DCPD</t>
  </si>
  <si>
    <t>Acumulado</t>
  </si>
  <si>
    <t>JEQUIÉ</t>
  </si>
  <si>
    <t>IPIAÚ</t>
  </si>
  <si>
    <t>Em atendimento à Portaria ANP 115/2000 de 05/07/2000</t>
  </si>
  <si>
    <t>MADRE
DE DEUS</t>
  </si>
  <si>
    <t>CAMPOS
ELÍSEOS</t>
  </si>
  <si>
    <t>SÃO
SEBASTIÃO</t>
  </si>
  <si>
    <t>LCI</t>
  </si>
  <si>
    <t>MTBE</t>
  </si>
  <si>
    <t>ODESASF</t>
  </si>
  <si>
    <t>Ponto
Operacional</t>
  </si>
  <si>
    <t>000718
trecho</t>
  </si>
  <si>
    <t>000722
trecho</t>
  </si>
  <si>
    <t>GOCRAQ</t>
  </si>
  <si>
    <t>km</t>
  </si>
  <si>
    <t>8"</t>
  </si>
  <si>
    <t>diâmetro</t>
  </si>
  <si>
    <t>10"</t>
  </si>
  <si>
    <t>14"</t>
  </si>
  <si>
    <t>12"</t>
  </si>
  <si>
    <t>4"</t>
  </si>
  <si>
    <t>18"</t>
  </si>
  <si>
    <t>6"</t>
  </si>
  <si>
    <t>16"</t>
  </si>
  <si>
    <t>22"</t>
  </si>
  <si>
    <t>24"</t>
  </si>
  <si>
    <t>20"
12"</t>
  </si>
  <si>
    <t>788
176</t>
  </si>
  <si>
    <t>Querosene</t>
  </si>
  <si>
    <t>Gasolina</t>
  </si>
  <si>
    <t>Diesel</t>
  </si>
  <si>
    <t>Nafta</t>
  </si>
  <si>
    <t>Álcool</t>
  </si>
  <si>
    <t>Resíduo</t>
  </si>
  <si>
    <t>Petróleo</t>
  </si>
  <si>
    <t>Óleo Combustível</t>
  </si>
  <si>
    <t>Diluente</t>
  </si>
  <si>
    <t>FLORIANÓPOLIS
BIGUAÇU</t>
  </si>
  <si>
    <t>REPLAN</t>
  </si>
  <si>
    <t>GOPECOQ</t>
  </si>
  <si>
    <t>RESATCR</t>
  </si>
  <si>
    <t>Gas Liquefeito</t>
  </si>
  <si>
    <t>GUARAREMA
SEGUA</t>
  </si>
  <si>
    <t>GUARULHOS
SEGUAR</t>
  </si>
  <si>
    <t>N Parafina</t>
  </si>
  <si>
    <t>ODESASF - Óleo desasfaltado</t>
  </si>
  <si>
    <t>LCI - Óleo leve</t>
  </si>
  <si>
    <t>GOCRAQ - Gasóleo para craqueamento</t>
  </si>
  <si>
    <t>RESATCR - Resíduo ATM para craqueamento</t>
  </si>
  <si>
    <t>OLEVETUR</t>
  </si>
  <si>
    <t>UTINGA
SUTIN</t>
  </si>
  <si>
    <t>PAULÍNIA
REPLAN</t>
  </si>
  <si>
    <t>Dutos de Transporte: Histórico de Transporte mensal produto a produto em metros cúbicos</t>
  </si>
  <si>
    <t>NAFCOQTR</t>
  </si>
  <si>
    <t>NAFCOQTR - Nafta de coque tratada</t>
  </si>
  <si>
    <t>MTBE - Metil tercil butil eter</t>
  </si>
  <si>
    <t>GOPEQOC - Gasóleo Pesado de Coque</t>
  </si>
  <si>
    <t>OLEVETUR - Óleo leve para turbina elétrica</t>
  </si>
  <si>
    <t>GOLEVAC - Gasóleo leve de vácuo</t>
  </si>
  <si>
    <t>GOASFALT - Gasóleo asfáltico</t>
  </si>
  <si>
    <t>GOCOQUE - Gasóleo de Coque</t>
  </si>
  <si>
    <t>MTBEEXP</t>
  </si>
  <si>
    <t>MTBEEXP - Metil tercil butil eter exportação</t>
  </si>
  <si>
    <t>000718
trecho 1</t>
  </si>
  <si>
    <t>000718
trecho 2</t>
  </si>
  <si>
    <t>000718
trecho 3</t>
  </si>
  <si>
    <t>000722
trecho 1</t>
  </si>
  <si>
    <t>000722
trecho 2</t>
  </si>
  <si>
    <t>GOVACUO - Gasóleo de vácuo</t>
  </si>
  <si>
    <t>GARSOL</t>
  </si>
  <si>
    <t>Polo Arara</t>
  </si>
  <si>
    <t>AM</t>
  </si>
  <si>
    <t>Terminal de Solimões</t>
  </si>
  <si>
    <t>COMBTERM - Combustível para Termoelétrica</t>
  </si>
  <si>
    <t>Dutos de Transporte: Histórico de Transporte mensal em metros cúbicos a 20ºC</t>
  </si>
  <si>
    <t>Em atendimento à Portaria ANP nº 115/2000 de 05/07/2000</t>
  </si>
  <si>
    <t>BRASKEM</t>
  </si>
  <si>
    <t>BACAM</t>
  </si>
  <si>
    <t>TT JEQUIÉ</t>
  </si>
  <si>
    <t>TT ITABUNA</t>
  </si>
  <si>
    <t>TA MADRE
DE DEUS</t>
  </si>
  <si>
    <t>TT GOIÂNIA</t>
  </si>
  <si>
    <t>TT CAMPOS
ELÍSEOS</t>
  </si>
  <si>
    <t>TA PARANAGUÁ</t>
  </si>
  <si>
    <t>TT ITAJAÍ</t>
  </si>
  <si>
    <t>TT JAPERI</t>
  </si>
  <si>
    <t>TT VOLTA
REDONDA</t>
  </si>
  <si>
    <t>TA ILHA REDONDA</t>
  </si>
  <si>
    <t>TA NITERÓI</t>
  </si>
  <si>
    <t>TA OSÓRIO</t>
  </si>
  <si>
    <t>TT FLORIANÓPOLIS
(BIGUAÇU)</t>
  </si>
  <si>
    <t>TT BRASÍLIA</t>
  </si>
  <si>
    <t>TT GUARAREMA</t>
  </si>
  <si>
    <t>TT SÃO
CAETANO
DO SUL</t>
  </si>
  <si>
    <t>TT BARUERI</t>
  </si>
  <si>
    <t>TT CUBATÃO</t>
  </si>
  <si>
    <t>TT GUARAREMA
SEGUA</t>
  </si>
  <si>
    <t>TT GUARULHOS
SEGUAR</t>
  </si>
  <si>
    <t>TA SÃO
SEBASTIÃO</t>
  </si>
  <si>
    <t>TT GUARULHOS
(SEGUAR)</t>
  </si>
  <si>
    <t>TA Solimões</t>
  </si>
  <si>
    <t>Butadieno</t>
  </si>
  <si>
    <t>Propeno</t>
  </si>
  <si>
    <t>OSVAT
ZGR16</t>
  </si>
  <si>
    <t>OSVAT
SR16</t>
  </si>
  <si>
    <t>OSPLAN
RP24</t>
  </si>
  <si>
    <t>OSVAT
GG22</t>
  </si>
  <si>
    <t>OSVAT
RV22</t>
  </si>
  <si>
    <t>OSVAT
UG22</t>
  </si>
  <si>
    <t>Solvente</t>
  </si>
  <si>
    <t>Gas Liquefeito Especial</t>
  </si>
  <si>
    <t>OSPLAN   RP18</t>
  </si>
  <si>
    <t>Resíduo de Terminal</t>
  </si>
  <si>
    <t>Gasóleo</t>
  </si>
  <si>
    <t>OSRED-8</t>
  </si>
  <si>
    <t>OSRED-12</t>
  </si>
  <si>
    <t>Propeno Brasken</t>
  </si>
  <si>
    <t>Propano</t>
  </si>
  <si>
    <t>Óleo Comb.</t>
  </si>
  <si>
    <t>Em atendimento à Portaria ANP nº 035/2012 de 13/11/2012</t>
  </si>
  <si>
    <t>ORSUB       (PD-IPJQ-8)</t>
  </si>
  <si>
    <t>ORSUB                  (PD-IPIT-8)</t>
  </si>
  <si>
    <t>ORSUB          (PD-DTIP-10)</t>
  </si>
  <si>
    <t>ORPENE (ORPENE 14)</t>
  </si>
  <si>
    <t>ORPENE          (ORPENE 8)</t>
  </si>
  <si>
    <t>ORBEL1                   (ORBEL 1)</t>
  </si>
  <si>
    <t>OLAPA         (OLAPA)</t>
  </si>
  <si>
    <t>OPASC (OPASC-ITA)</t>
  </si>
  <si>
    <t>GLP             (GLP-REDUC)</t>
  </si>
  <si>
    <t>OSCAN (OSCAN-16)</t>
  </si>
  <si>
    <t>OPASC (OPASC_BIG)</t>
  </si>
  <si>
    <t>OSBRA (OSBRA)</t>
  </si>
  <si>
    <t>OSRIO (OSRIO1)</t>
  </si>
  <si>
    <t>OBATI-CL (OBCL)</t>
  </si>
  <si>
    <t>OBATI-ES (OBES)</t>
  </si>
  <si>
    <t>OSSP-A (SSPA1)</t>
  </si>
  <si>
    <t>OSSP-B (SSPB)</t>
  </si>
  <si>
    <t>Propint</t>
  </si>
  <si>
    <t>OSSP-T (SSPT)</t>
  </si>
  <si>
    <t>OSSP-C (SSPC)</t>
  </si>
  <si>
    <t>OSPLAN   (RP18)</t>
  </si>
  <si>
    <t>OPASA       (OP10)</t>
  </si>
  <si>
    <t>OPASA     (OP14)</t>
  </si>
  <si>
    <t>OPASA     (OP16)</t>
  </si>
  <si>
    <t>OSVAT
(GG22)</t>
  </si>
  <si>
    <t>OSVAT
(RV22)</t>
  </si>
  <si>
    <t>OSPLAN
(RP24)</t>
  </si>
  <si>
    <t>OSVAT      (GZ16)</t>
  </si>
  <si>
    <t>OSVAT
(SR16)</t>
  </si>
  <si>
    <t>OSVAT
(ZGR16)</t>
  </si>
  <si>
    <t>(OSRED-8)</t>
  </si>
  <si>
    <t>(OSRED-12)</t>
  </si>
  <si>
    <t>OSVAT     (RVES)</t>
  </si>
  <si>
    <t>(ORPENE 12)</t>
  </si>
  <si>
    <t>BRASKEN</t>
  </si>
  <si>
    <t>(ORSUL 6)</t>
  </si>
  <si>
    <t>(ORSUL 10)</t>
  </si>
  <si>
    <t>N - Parafina</t>
  </si>
  <si>
    <t>N-Parafina</t>
  </si>
  <si>
    <t/>
  </si>
  <si>
    <t>OSVAT-II
(GZ22)</t>
  </si>
  <si>
    <t>OSVAT-II
(ZGR22)</t>
  </si>
  <si>
    <t>278804
trecho 1</t>
  </si>
  <si>
    <t>278804
trecho 2</t>
  </si>
  <si>
    <t>OSVAT-III</t>
  </si>
  <si>
    <t>V2 - Inclusão dos dutos GZ22, ZGR22 e OSVAT-III</t>
  </si>
  <si>
    <t>OSBAR I</t>
  </si>
  <si>
    <t>ES</t>
  </si>
  <si>
    <t>OSBAR II</t>
  </si>
  <si>
    <t>OPMAC</t>
  </si>
  <si>
    <t>PILAR</t>
  </si>
  <si>
    <t>AL</t>
  </si>
  <si>
    <t>TA MACEIÓ</t>
  </si>
  <si>
    <t>Gasolina Natural</t>
  </si>
  <si>
    <t>TA BARRA
DO RIACHO</t>
  </si>
  <si>
    <t>UPCGN
Cacimbas</t>
  </si>
  <si>
    <t>OSDUC</t>
  </si>
  <si>
    <t>OSDUC-II</t>
  </si>
  <si>
    <t>32"</t>
  </si>
  <si>
    <t>TECAB</t>
  </si>
  <si>
    <t>TT C. ELÍSEOS</t>
  </si>
  <si>
    <t>V3 - Inclusão dos dutos OSDUC e OSDUC-II</t>
  </si>
  <si>
    <t>V4 - Revisão SSPB2018 e GZ162018-2019-2020 em 24/03/2023</t>
  </si>
  <si>
    <t>OSBRA 12</t>
  </si>
  <si>
    <t>SEM. CANEDO</t>
  </si>
  <si>
    <t>V5 - Acréscimo de trecho OSBRA12 em 07-07-2023</t>
  </si>
  <si>
    <t>20"</t>
  </si>
  <si>
    <t>TT SEM. CANEDO</t>
  </si>
  <si>
    <t>(vazio)</t>
  </si>
  <si>
    <t>OSVAT-II (ZGR22)</t>
  </si>
  <si>
    <t>OSVAT-II (GZ22)</t>
  </si>
  <si>
    <t>OSVAT (ZGR16)</t>
  </si>
  <si>
    <t>OSVAT (UG22)</t>
  </si>
  <si>
    <t>OSVAT (SR16)</t>
  </si>
  <si>
    <t>OSVAT (RVES)</t>
  </si>
  <si>
    <t>OSVAT (RV22)</t>
  </si>
  <si>
    <t>OSVAT (OSVAT-III)</t>
  </si>
  <si>
    <t>OSVAT (GZ16)</t>
  </si>
  <si>
    <t>OSVAT (GG22)</t>
  </si>
  <si>
    <t>OSRED 8</t>
  </si>
  <si>
    <t>OSRED 12</t>
  </si>
  <si>
    <t>OSPLAN (RP24)</t>
  </si>
  <si>
    <t>OSPLAN (RP18)</t>
  </si>
  <si>
    <t>OSBRA 20</t>
  </si>
  <si>
    <t>ORSUL 6</t>
  </si>
  <si>
    <t>ORSUL 10</t>
  </si>
  <si>
    <t>ORSUB (PD-IPJQ-8)</t>
  </si>
  <si>
    <t>ORSUB (PD-IPIT-8)</t>
  </si>
  <si>
    <t>ORSUB (PD-DPIP-10)</t>
  </si>
  <si>
    <t>ORPENE (ORPENE 8)</t>
  </si>
  <si>
    <t>ORPENE (ORPENE 12)</t>
  </si>
  <si>
    <t>ORBEL 1 (ORBEL1)</t>
  </si>
  <si>
    <t>OPASC (OPASC_ITA)</t>
  </si>
  <si>
    <t>OPASA (OP16)</t>
  </si>
  <si>
    <t>OPASA (OP14)</t>
  </si>
  <si>
    <t>OPASA (OP10)</t>
  </si>
  <si>
    <t>GLP (GLP-REDUC)</t>
  </si>
  <si>
    <t>243860</t>
  </si>
  <si>
    <t>ORSOL I</t>
  </si>
  <si>
    <t>OCAB</t>
  </si>
  <si>
    <t>38"</t>
  </si>
  <si>
    <t>B.FURADO</t>
  </si>
  <si>
    <t>I-SIMP</t>
  </si>
  <si>
    <t>Histórico</t>
  </si>
  <si>
    <t>V6 - Acréscimo dos códigos i-SIMP em 26-11-2024</t>
  </si>
  <si>
    <t>OCERJ-10</t>
  </si>
  <si>
    <t>UTGN ITOBORAÍ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</si>
</sst>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00000"/>
    <numFmt numFmtId="165" formatCode="00"/>
    <numFmt numFmtId="166" formatCode="_-* #,##0_-;\-* #,##0_-;_-* &quot;-&quot;??_-;_-@_-"/>
  </numFmts>
  <fonts count="29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color indexed="8"/>
      <name val="Arial"/>
      <family val="2"/>
    </font>
    <font>
      <sz val="12"/>
      <color theme="1"/>
      <name val="Arial"/>
      <family val="2"/>
    </font>
    <font>
      <sz val="12"/>
      <color indexed="8"/>
      <name val="Arial"/>
      <family val="2"/>
    </font>
    <font>
      <sz val="10"/>
      <name val="Arial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rgb="FFFF0000"/>
      <name val="Arial"/>
      <family val="2"/>
    </font>
  </fonts>
  <fills count="40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7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51">
    <xf numFmtId="0" fontId="0" fillId="0" borderId="0"/>
    <xf numFmtId="9" fontId="3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3" fillId="0" borderId="54" applyNumberFormat="0" applyFill="0" applyAlignment="0" applyProtection="0"/>
    <xf numFmtId="0" fontId="14" fillId="0" borderId="55" applyNumberFormat="0" applyFill="0" applyAlignment="0" applyProtection="0"/>
    <xf numFmtId="0" fontId="15" fillId="0" borderId="56" applyNumberFormat="0" applyFill="0" applyAlignment="0" applyProtection="0"/>
    <xf numFmtId="0" fontId="15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57" applyNumberFormat="0" applyAlignment="0" applyProtection="0"/>
    <xf numFmtId="0" fontId="20" fillId="13" borderId="58" applyNumberFormat="0" applyAlignment="0" applyProtection="0"/>
    <xf numFmtId="0" fontId="21" fillId="13" borderId="57" applyNumberFormat="0" applyAlignment="0" applyProtection="0"/>
    <xf numFmtId="0" fontId="22" fillId="0" borderId="59" applyNumberFormat="0" applyFill="0" applyAlignment="0" applyProtection="0"/>
    <xf numFmtId="0" fontId="23" fillId="14" borderId="60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62" applyNumberFormat="0" applyFill="0" applyAlignment="0" applyProtection="0"/>
    <xf numFmtId="0" fontId="27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7" fillId="23" borderId="0" applyNumberFormat="0" applyBorder="0" applyAlignment="0" applyProtection="0"/>
    <xf numFmtId="0" fontId="27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6" borderId="0" applyNumberFormat="0" applyBorder="0" applyAlignment="0" applyProtection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7" fillId="39" borderId="0" applyNumberFormat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15" borderId="61" applyNumberFormat="0" applyFont="0" applyAlignment="0" applyProtection="0"/>
    <xf numFmtId="43" fontId="2" fillId="0" borderId="0" applyFont="0" applyFill="0" applyBorder="0" applyAlignment="0" applyProtection="0"/>
    <xf numFmtId="0" fontId="3" fillId="0" borderId="0"/>
    <xf numFmtId="0" fontId="12" fillId="0" borderId="0" applyNumberFormat="0" applyFill="0" applyBorder="0" applyAlignment="0" applyProtection="0"/>
    <xf numFmtId="0" fontId="3" fillId="0" borderId="0"/>
    <xf numFmtId="0" fontId="1" fillId="0" borderId="0"/>
  </cellStyleXfs>
  <cellXfs count="371">
    <xf numFmtId="0" fontId="0" fillId="0" borderId="0" xfId="0"/>
    <xf numFmtId="0" fontId="5" fillId="2" borderId="1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4" fillId="0" borderId="0" xfId="0" applyFont="1" applyAlignment="1">
      <alignment horizontal="center"/>
    </xf>
    <xf numFmtId="3" fontId="4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5" fillId="2" borderId="4" xfId="0" applyFont="1" applyFill="1" applyBorder="1" applyAlignment="1">
      <alignment horizontal="center"/>
    </xf>
    <xf numFmtId="165" fontId="5" fillId="2" borderId="5" xfId="0" applyNumberFormat="1" applyFont="1" applyFill="1" applyBorder="1" applyAlignment="1">
      <alignment horizontal="center"/>
    </xf>
    <xf numFmtId="165" fontId="5" fillId="2" borderId="6" xfId="0" applyNumberFormat="1" applyFont="1" applyFill="1" applyBorder="1" applyAlignment="1">
      <alignment horizontal="center"/>
    </xf>
    <xf numFmtId="165" fontId="5" fillId="2" borderId="4" xfId="0" applyNumberFormat="1" applyFont="1" applyFill="1" applyBorder="1" applyAlignment="1">
      <alignment horizontal="center"/>
    </xf>
    <xf numFmtId="3" fontId="5" fillId="3" borderId="7" xfId="0" applyNumberFormat="1" applyFont="1" applyFill="1" applyBorder="1"/>
    <xf numFmtId="3" fontId="5" fillId="3" borderId="8" xfId="0" applyNumberFormat="1" applyFont="1" applyFill="1" applyBorder="1"/>
    <xf numFmtId="3" fontId="5" fillId="3" borderId="9" xfId="0" applyNumberFormat="1" applyFont="1" applyFill="1" applyBorder="1"/>
    <xf numFmtId="3" fontId="5" fillId="3" borderId="10" xfId="0" applyNumberFormat="1" applyFont="1" applyFill="1" applyBorder="1"/>
    <xf numFmtId="0" fontId="5" fillId="0" borderId="11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2" borderId="12" xfId="0" applyFont="1" applyFill="1" applyBorder="1" applyAlignment="1">
      <alignment horizontal="center" vertical="center"/>
    </xf>
    <xf numFmtId="164" fontId="5" fillId="2" borderId="13" xfId="0" applyNumberFormat="1" applyFont="1" applyFill="1" applyBorder="1" applyAlignment="1">
      <alignment horizontal="center" vertical="top"/>
    </xf>
    <xf numFmtId="3" fontId="5" fillId="3" borderId="14" xfId="0" applyNumberFormat="1" applyFont="1" applyFill="1" applyBorder="1"/>
    <xf numFmtId="3" fontId="5" fillId="3" borderId="15" xfId="0" applyNumberFormat="1" applyFont="1" applyFill="1" applyBorder="1"/>
    <xf numFmtId="0" fontId="5" fillId="4" borderId="1" xfId="0" applyFont="1" applyFill="1" applyBorder="1" applyAlignment="1">
      <alignment horizontal="center" vertical="top"/>
    </xf>
    <xf numFmtId="3" fontId="5" fillId="3" borderId="16" xfId="0" applyNumberFormat="1" applyFont="1" applyFill="1" applyBorder="1"/>
    <xf numFmtId="3" fontId="5" fillId="3" borderId="17" xfId="0" applyNumberFormat="1" applyFont="1" applyFill="1" applyBorder="1"/>
    <xf numFmtId="3" fontId="5" fillId="3" borderId="18" xfId="0" applyNumberFormat="1" applyFont="1" applyFill="1" applyBorder="1"/>
    <xf numFmtId="3" fontId="5" fillId="3" borderId="19" xfId="0" applyNumberFormat="1" applyFont="1" applyFill="1" applyBorder="1"/>
    <xf numFmtId="3" fontId="5" fillId="3" borderId="20" xfId="0" applyNumberFormat="1" applyFont="1" applyFill="1" applyBorder="1"/>
    <xf numFmtId="3" fontId="5" fillId="5" borderId="5" xfId="0" applyNumberFormat="1" applyFont="1" applyFill="1" applyBorder="1"/>
    <xf numFmtId="3" fontId="5" fillId="5" borderId="6" xfId="0" applyNumberFormat="1" applyFont="1" applyFill="1" applyBorder="1"/>
    <xf numFmtId="3" fontId="5" fillId="3" borderId="21" xfId="0" applyNumberFormat="1" applyFont="1" applyFill="1" applyBorder="1"/>
    <xf numFmtId="3" fontId="5" fillId="3" borderId="22" xfId="0" applyNumberFormat="1" applyFont="1" applyFill="1" applyBorder="1"/>
    <xf numFmtId="3" fontId="5" fillId="3" borderId="23" xfId="0" applyNumberFormat="1" applyFont="1" applyFill="1" applyBorder="1"/>
    <xf numFmtId="3" fontId="5" fillId="3" borderId="24" xfId="0" applyNumberFormat="1" applyFont="1" applyFill="1" applyBorder="1"/>
    <xf numFmtId="3" fontId="5" fillId="3" borderId="25" xfId="0" applyNumberFormat="1" applyFont="1" applyFill="1" applyBorder="1"/>
    <xf numFmtId="0" fontId="5" fillId="0" borderId="26" xfId="0" applyFont="1" applyBorder="1" applyAlignment="1">
      <alignment horizontal="center"/>
    </xf>
    <xf numFmtId="164" fontId="5" fillId="5" borderId="27" xfId="0" applyNumberFormat="1" applyFont="1" applyFill="1" applyBorder="1"/>
    <xf numFmtId="0" fontId="5" fillId="5" borderId="4" xfId="0" applyFont="1" applyFill="1" applyBorder="1" applyAlignment="1">
      <alignment horizontal="center"/>
    </xf>
    <xf numFmtId="164" fontId="5" fillId="2" borderId="28" xfId="0" applyNumberFormat="1" applyFont="1" applyFill="1" applyBorder="1" applyAlignment="1">
      <alignment horizontal="center"/>
    </xf>
    <xf numFmtId="0" fontId="5" fillId="0" borderId="13" xfId="0" applyFont="1" applyBorder="1" applyAlignment="1">
      <alignment horizontal="center"/>
    </xf>
    <xf numFmtId="164" fontId="5" fillId="5" borderId="27" xfId="0" applyNumberFormat="1" applyFont="1" applyFill="1" applyBorder="1" applyAlignment="1">
      <alignment horizontal="center"/>
    </xf>
    <xf numFmtId="164" fontId="5" fillId="2" borderId="29" xfId="0" applyNumberFormat="1" applyFont="1" applyFill="1" applyBorder="1" applyAlignment="1">
      <alignment horizontal="center"/>
    </xf>
    <xf numFmtId="0" fontId="5" fillId="0" borderId="30" xfId="0" applyFont="1" applyBorder="1" applyAlignment="1">
      <alignment horizontal="center"/>
    </xf>
    <xf numFmtId="164" fontId="5" fillId="5" borderId="27" xfId="0" applyNumberFormat="1" applyFont="1" applyFill="1" applyBorder="1" applyAlignment="1">
      <alignment horizontal="right"/>
    </xf>
    <xf numFmtId="49" fontId="5" fillId="5" borderId="4" xfId="0" applyNumberFormat="1" applyFont="1" applyFill="1" applyBorder="1" applyAlignment="1">
      <alignment horizontal="center"/>
    </xf>
    <xf numFmtId="0" fontId="5" fillId="4" borderId="13" xfId="0" applyFont="1" applyFill="1" applyBorder="1" applyAlignment="1">
      <alignment horizontal="center"/>
    </xf>
    <xf numFmtId="1" fontId="5" fillId="0" borderId="13" xfId="0" applyNumberFormat="1" applyFont="1" applyBorder="1" applyAlignment="1">
      <alignment horizontal="center"/>
    </xf>
    <xf numFmtId="3" fontId="5" fillId="3" borderId="31" xfId="0" applyNumberFormat="1" applyFont="1" applyFill="1" applyBorder="1"/>
    <xf numFmtId="0" fontId="5" fillId="0" borderId="1" xfId="0" applyFont="1" applyBorder="1" applyAlignment="1">
      <alignment horizontal="center" vertical="top"/>
    </xf>
    <xf numFmtId="3" fontId="5" fillId="3" borderId="32" xfId="0" applyNumberFormat="1" applyFont="1" applyFill="1" applyBorder="1"/>
    <xf numFmtId="3" fontId="5" fillId="3" borderId="33" xfId="0" applyNumberFormat="1" applyFont="1" applyFill="1" applyBorder="1"/>
    <xf numFmtId="3" fontId="5" fillId="3" borderId="34" xfId="0" applyNumberFormat="1" applyFont="1" applyFill="1" applyBorder="1"/>
    <xf numFmtId="3" fontId="5" fillId="3" borderId="35" xfId="0" applyNumberFormat="1" applyFont="1" applyFill="1" applyBorder="1"/>
    <xf numFmtId="3" fontId="5" fillId="5" borderId="36" xfId="0" applyNumberFormat="1" applyFont="1" applyFill="1" applyBorder="1"/>
    <xf numFmtId="0" fontId="5" fillId="5" borderId="37" xfId="0" applyFont="1" applyFill="1" applyBorder="1" applyAlignment="1">
      <alignment horizontal="center"/>
    </xf>
    <xf numFmtId="0" fontId="5" fillId="0" borderId="3" xfId="0" applyFont="1" applyBorder="1" applyAlignment="1">
      <alignment horizontal="center" vertical="top"/>
    </xf>
    <xf numFmtId="0" fontId="5" fillId="0" borderId="2" xfId="0" applyFont="1" applyBorder="1" applyAlignment="1">
      <alignment horizontal="center" vertical="top"/>
    </xf>
    <xf numFmtId="0" fontId="5" fillId="0" borderId="13" xfId="0" applyFont="1" applyBorder="1" applyAlignment="1">
      <alignment horizontal="center" vertical="top"/>
    </xf>
    <xf numFmtId="1" fontId="5" fillId="0" borderId="13" xfId="0" applyNumberFormat="1" applyFont="1" applyBorder="1" applyAlignment="1">
      <alignment horizontal="center" vertical="top"/>
    </xf>
    <xf numFmtId="3" fontId="5" fillId="5" borderId="37" xfId="0" applyNumberFormat="1" applyFont="1" applyFill="1" applyBorder="1"/>
    <xf numFmtId="3" fontId="8" fillId="3" borderId="21" xfId="0" applyNumberFormat="1" applyFont="1" applyFill="1" applyBorder="1"/>
    <xf numFmtId="0" fontId="5" fillId="5" borderId="36" xfId="0" applyFont="1" applyFill="1" applyBorder="1" applyAlignment="1">
      <alignment horizontal="center"/>
    </xf>
    <xf numFmtId="3" fontId="5" fillId="3" borderId="38" xfId="0" applyNumberFormat="1" applyFont="1" applyFill="1" applyBorder="1"/>
    <xf numFmtId="0" fontId="5" fillId="5" borderId="39" xfId="0" applyFont="1" applyFill="1" applyBorder="1" applyAlignment="1">
      <alignment horizontal="center"/>
    </xf>
    <xf numFmtId="0" fontId="5" fillId="0" borderId="26" xfId="0" applyFont="1" applyBorder="1" applyAlignment="1">
      <alignment horizontal="center" vertical="top"/>
    </xf>
    <xf numFmtId="3" fontId="5" fillId="3" borderId="40" xfId="0" applyNumberFormat="1" applyFont="1" applyFill="1" applyBorder="1"/>
    <xf numFmtId="0" fontId="5" fillId="0" borderId="41" xfId="0" applyFont="1" applyBorder="1" applyAlignment="1">
      <alignment horizontal="center"/>
    </xf>
    <xf numFmtId="0" fontId="5" fillId="0" borderId="30" xfId="0" applyFont="1" applyBorder="1" applyAlignment="1">
      <alignment horizontal="center" vertical="top"/>
    </xf>
    <xf numFmtId="0" fontId="4" fillId="0" borderId="0" xfId="0" applyFont="1"/>
    <xf numFmtId="164" fontId="5" fillId="2" borderId="30" xfId="0" applyNumberFormat="1" applyFont="1" applyFill="1" applyBorder="1" applyAlignment="1">
      <alignment horizontal="center" vertical="top"/>
    </xf>
    <xf numFmtId="0" fontId="5" fillId="0" borderId="1" xfId="0" applyFont="1" applyBorder="1" applyAlignment="1">
      <alignment horizontal="center"/>
    </xf>
    <xf numFmtId="3" fontId="5" fillId="5" borderId="39" xfId="0" applyNumberFormat="1" applyFont="1" applyFill="1" applyBorder="1"/>
    <xf numFmtId="3" fontId="5" fillId="5" borderId="42" xfId="0" applyNumberFormat="1" applyFont="1" applyFill="1" applyBorder="1"/>
    <xf numFmtId="0" fontId="4" fillId="5" borderId="27" xfId="0" applyFont="1" applyFill="1" applyBorder="1" applyAlignment="1">
      <alignment horizontal="center"/>
    </xf>
    <xf numFmtId="0" fontId="4" fillId="5" borderId="39" xfId="0" applyFont="1" applyFill="1" applyBorder="1" applyAlignment="1">
      <alignment horizontal="center"/>
    </xf>
    <xf numFmtId="3" fontId="4" fillId="5" borderId="39" xfId="0" applyNumberFormat="1" applyFont="1" applyFill="1" applyBorder="1" applyAlignment="1">
      <alignment horizontal="center"/>
    </xf>
    <xf numFmtId="0" fontId="0" fillId="5" borderId="39" xfId="0" applyFill="1" applyBorder="1"/>
    <xf numFmtId="3" fontId="5" fillId="3" borderId="43" xfId="0" applyNumberFormat="1" applyFont="1" applyFill="1" applyBorder="1"/>
    <xf numFmtId="164" fontId="5" fillId="5" borderId="29" xfId="0" applyNumberFormat="1" applyFont="1" applyFill="1" applyBorder="1" applyAlignment="1">
      <alignment horizontal="right"/>
    </xf>
    <xf numFmtId="0" fontId="5" fillId="5" borderId="30" xfId="0" applyFont="1" applyFill="1" applyBorder="1" applyAlignment="1">
      <alignment horizontal="center"/>
    </xf>
    <xf numFmtId="165" fontId="5" fillId="2" borderId="36" xfId="0" applyNumberFormat="1" applyFont="1" applyFill="1" applyBorder="1" applyAlignment="1">
      <alignment horizontal="center"/>
    </xf>
    <xf numFmtId="9" fontId="5" fillId="5" borderId="5" xfId="1" applyFont="1" applyFill="1" applyBorder="1"/>
    <xf numFmtId="0" fontId="5" fillId="4" borderId="13" xfId="0" applyFont="1" applyFill="1" applyBorder="1" applyAlignment="1">
      <alignment horizontal="center" vertical="top"/>
    </xf>
    <xf numFmtId="164" fontId="5" fillId="2" borderId="28" xfId="0" applyNumberFormat="1" applyFont="1" applyFill="1" applyBorder="1" applyAlignment="1">
      <alignment horizontal="center" vertical="top"/>
    </xf>
    <xf numFmtId="3" fontId="5" fillId="0" borderId="41" xfId="0" applyNumberFormat="1" applyFont="1" applyBorder="1" applyAlignment="1">
      <alignment horizontal="center"/>
    </xf>
    <xf numFmtId="0" fontId="5" fillId="0" borderId="0" xfId="0" applyFont="1"/>
    <xf numFmtId="3" fontId="5" fillId="3" borderId="44" xfId="0" applyNumberFormat="1" applyFont="1" applyFill="1" applyBorder="1"/>
    <xf numFmtId="3" fontId="5" fillId="3" borderId="45" xfId="0" applyNumberFormat="1" applyFont="1" applyFill="1" applyBorder="1"/>
    <xf numFmtId="3" fontId="5" fillId="3" borderId="46" xfId="0" applyNumberFormat="1" applyFont="1" applyFill="1" applyBorder="1"/>
    <xf numFmtId="3" fontId="5" fillId="3" borderId="47" xfId="0" applyNumberFormat="1" applyFont="1" applyFill="1" applyBorder="1"/>
    <xf numFmtId="3" fontId="5" fillId="3" borderId="48" xfId="0" applyNumberFormat="1" applyFont="1" applyFill="1" applyBorder="1"/>
    <xf numFmtId="3" fontId="5" fillId="3" borderId="49" xfId="0" applyNumberFormat="1" applyFont="1" applyFill="1" applyBorder="1"/>
    <xf numFmtId="3" fontId="5" fillId="3" borderId="50" xfId="0" applyNumberFormat="1" applyFont="1" applyFill="1" applyBorder="1"/>
    <xf numFmtId="3" fontId="5" fillId="3" borderId="51" xfId="0" applyNumberFormat="1" applyFont="1" applyFill="1" applyBorder="1"/>
    <xf numFmtId="165" fontId="5" fillId="2" borderId="5" xfId="0" applyNumberFormat="1" applyFont="1" applyFill="1" applyBorder="1" applyAlignment="1">
      <alignment horizontal="center" vertical="center"/>
    </xf>
    <xf numFmtId="165" fontId="5" fillId="2" borderId="36" xfId="0" applyNumberFormat="1" applyFont="1" applyFill="1" applyBorder="1" applyAlignment="1">
      <alignment horizontal="center" vertical="center"/>
    </xf>
    <xf numFmtId="165" fontId="5" fillId="2" borderId="6" xfId="0" applyNumberFormat="1" applyFont="1" applyFill="1" applyBorder="1" applyAlignment="1">
      <alignment horizontal="center" vertical="center"/>
    </xf>
    <xf numFmtId="165" fontId="5" fillId="2" borderId="4" xfId="0" applyNumberFormat="1" applyFont="1" applyFill="1" applyBorder="1" applyAlignment="1">
      <alignment horizontal="center" vertical="center"/>
    </xf>
    <xf numFmtId="3" fontId="5" fillId="3" borderId="52" xfId="0" applyNumberFormat="1" applyFont="1" applyFill="1" applyBorder="1"/>
    <xf numFmtId="0" fontId="5" fillId="0" borderId="13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164" fontId="5" fillId="5" borderId="27" xfId="0" applyNumberFormat="1" applyFont="1" applyFill="1" applyBorder="1" applyAlignment="1">
      <alignment vertical="center"/>
    </xf>
    <xf numFmtId="164" fontId="5" fillId="2" borderId="28" xfId="0" applyNumberFormat="1" applyFont="1" applyFill="1" applyBorder="1" applyAlignment="1">
      <alignment horizontal="center" vertical="center"/>
    </xf>
    <xf numFmtId="164" fontId="5" fillId="5" borderId="27" xfId="0" applyNumberFormat="1" applyFont="1" applyFill="1" applyBorder="1" applyAlignment="1">
      <alignment horizontal="center" vertical="center"/>
    </xf>
    <xf numFmtId="164" fontId="5" fillId="2" borderId="13" xfId="0" applyNumberFormat="1" applyFont="1" applyFill="1" applyBorder="1" applyAlignment="1">
      <alignment horizontal="center" vertical="center"/>
    </xf>
    <xf numFmtId="164" fontId="5" fillId="5" borderId="27" xfId="0" applyNumberFormat="1" applyFont="1" applyFill="1" applyBorder="1" applyAlignment="1">
      <alignment horizontal="right" vertical="center"/>
    </xf>
    <xf numFmtId="0" fontId="4" fillId="5" borderId="27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3" fontId="4" fillId="0" borderId="0" xfId="0" applyNumberFormat="1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5" borderId="4" xfId="0" applyFont="1" applyFill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49" fontId="5" fillId="5" borderId="4" xfId="0" applyNumberFormat="1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4" fillId="5" borderId="39" xfId="0" applyFont="1" applyFill="1" applyBorder="1" applyAlignment="1">
      <alignment horizontal="center" vertical="center"/>
    </xf>
    <xf numFmtId="3" fontId="4" fillId="5" borderId="39" xfId="0" applyNumberFormat="1" applyFont="1" applyFill="1" applyBorder="1" applyAlignment="1">
      <alignment horizontal="center" vertical="center"/>
    </xf>
    <xf numFmtId="0" fontId="5" fillId="7" borderId="1" xfId="0" applyFont="1" applyFill="1" applyBorder="1" applyAlignment="1">
      <alignment vertical="center" wrapText="1"/>
    </xf>
    <xf numFmtId="3" fontId="8" fillId="3" borderId="21" xfId="0" applyNumberFormat="1" applyFont="1" applyFill="1" applyBorder="1" applyAlignment="1">
      <alignment vertical="center"/>
    </xf>
    <xf numFmtId="3" fontId="5" fillId="3" borderId="21" xfId="0" applyNumberFormat="1" applyFont="1" applyFill="1" applyBorder="1" applyAlignment="1">
      <alignment vertical="center"/>
    </xf>
    <xf numFmtId="3" fontId="5" fillId="3" borderId="16" xfId="0" applyNumberFormat="1" applyFont="1" applyFill="1" applyBorder="1" applyAlignment="1">
      <alignment vertical="center"/>
    </xf>
    <xf numFmtId="3" fontId="5" fillId="3" borderId="33" xfId="0" applyNumberFormat="1" applyFont="1" applyFill="1" applyBorder="1" applyAlignment="1">
      <alignment vertical="center"/>
    </xf>
    <xf numFmtId="3" fontId="5" fillId="3" borderId="22" xfId="0" applyNumberFormat="1" applyFont="1" applyFill="1" applyBorder="1" applyAlignment="1">
      <alignment vertical="center"/>
    </xf>
    <xf numFmtId="3" fontId="5" fillId="3" borderId="47" xfId="0" applyNumberFormat="1" applyFont="1" applyFill="1" applyBorder="1" applyAlignment="1">
      <alignment vertical="center"/>
    </xf>
    <xf numFmtId="0" fontId="0" fillId="0" borderId="0" xfId="0" applyAlignment="1">
      <alignment vertical="center"/>
    </xf>
    <xf numFmtId="0" fontId="5" fillId="2" borderId="4" xfId="0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3" fontId="5" fillId="3" borderId="10" xfId="0" applyNumberFormat="1" applyFont="1" applyFill="1" applyBorder="1" applyAlignment="1">
      <alignment vertical="center"/>
    </xf>
    <xf numFmtId="3" fontId="5" fillId="3" borderId="23" xfId="0" applyNumberFormat="1" applyFont="1" applyFill="1" applyBorder="1" applyAlignment="1">
      <alignment vertical="center"/>
    </xf>
    <xf numFmtId="3" fontId="5" fillId="3" borderId="35" xfId="0" applyNumberFormat="1" applyFont="1" applyFill="1" applyBorder="1" applyAlignment="1">
      <alignment vertical="center"/>
    </xf>
    <xf numFmtId="3" fontId="5" fillId="3" borderId="24" xfId="0" applyNumberFormat="1" applyFont="1" applyFill="1" applyBorder="1" applyAlignment="1">
      <alignment vertical="center"/>
    </xf>
    <xf numFmtId="3" fontId="5" fillId="3" borderId="46" xfId="0" applyNumberFormat="1" applyFont="1" applyFill="1" applyBorder="1" applyAlignment="1">
      <alignment vertical="center"/>
    </xf>
    <xf numFmtId="3" fontId="5" fillId="3" borderId="9" xfId="0" applyNumberFormat="1" applyFont="1" applyFill="1" applyBorder="1" applyAlignment="1">
      <alignment vertical="center"/>
    </xf>
    <xf numFmtId="3" fontId="5" fillId="3" borderId="14" xfId="0" applyNumberFormat="1" applyFont="1" applyFill="1" applyBorder="1" applyAlignment="1">
      <alignment vertical="center"/>
    </xf>
    <xf numFmtId="3" fontId="5" fillId="3" borderId="31" xfId="0" applyNumberFormat="1" applyFont="1" applyFill="1" applyBorder="1" applyAlignment="1">
      <alignment vertical="center"/>
    </xf>
    <xf numFmtId="3" fontId="5" fillId="3" borderId="25" xfId="0" applyNumberFormat="1" applyFont="1" applyFill="1" applyBorder="1" applyAlignment="1">
      <alignment vertical="center"/>
    </xf>
    <xf numFmtId="3" fontId="5" fillId="5" borderId="37" xfId="0" applyNumberFormat="1" applyFont="1" applyFill="1" applyBorder="1" applyAlignment="1">
      <alignment vertical="center"/>
    </xf>
    <xf numFmtId="3" fontId="5" fillId="5" borderId="5" xfId="0" applyNumberFormat="1" applyFont="1" applyFill="1" applyBorder="1" applyAlignment="1">
      <alignment vertical="center"/>
    </xf>
    <xf numFmtId="0" fontId="5" fillId="5" borderId="36" xfId="0" applyFont="1" applyFill="1" applyBorder="1" applyAlignment="1">
      <alignment horizontal="center" vertical="center"/>
    </xf>
    <xf numFmtId="3" fontId="5" fillId="5" borderId="36" xfId="0" applyNumberFormat="1" applyFont="1" applyFill="1" applyBorder="1" applyAlignment="1">
      <alignment vertical="center"/>
    </xf>
    <xf numFmtId="3" fontId="5" fillId="5" borderId="6" xfId="0" applyNumberFormat="1" applyFont="1" applyFill="1" applyBorder="1" applyAlignment="1">
      <alignment vertical="center"/>
    </xf>
    <xf numFmtId="3" fontId="5" fillId="5" borderId="42" xfId="0" applyNumberFormat="1" applyFont="1" applyFill="1" applyBorder="1" applyAlignment="1">
      <alignment vertical="center"/>
    </xf>
    <xf numFmtId="0" fontId="5" fillId="0" borderId="26" xfId="0" applyFont="1" applyBorder="1" applyAlignment="1">
      <alignment horizontal="center" vertical="center"/>
    </xf>
    <xf numFmtId="3" fontId="5" fillId="3" borderId="8" xfId="0" applyNumberFormat="1" applyFont="1" applyFill="1" applyBorder="1" applyAlignment="1">
      <alignment vertical="center"/>
    </xf>
    <xf numFmtId="3" fontId="5" fillId="3" borderId="7" xfId="0" applyNumberFormat="1" applyFont="1" applyFill="1" applyBorder="1" applyAlignment="1">
      <alignment vertical="center"/>
    </xf>
    <xf numFmtId="3" fontId="5" fillId="3" borderId="15" xfId="0" applyNumberFormat="1" applyFont="1" applyFill="1" applyBorder="1" applyAlignment="1">
      <alignment vertical="center"/>
    </xf>
    <xf numFmtId="3" fontId="5" fillId="3" borderId="48" xfId="0" applyNumberFormat="1" applyFont="1" applyFill="1" applyBorder="1" applyAlignment="1">
      <alignment vertical="center"/>
    </xf>
    <xf numFmtId="3" fontId="5" fillId="3" borderId="38" xfId="0" applyNumberFormat="1" applyFont="1" applyFill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3" fontId="5" fillId="3" borderId="40" xfId="0" applyNumberFormat="1" applyFont="1" applyFill="1" applyBorder="1" applyAlignment="1">
      <alignment vertical="center"/>
    </xf>
    <xf numFmtId="3" fontId="5" fillId="3" borderId="52" xfId="0" applyNumberFormat="1" applyFont="1" applyFill="1" applyBorder="1" applyAlignment="1">
      <alignment vertical="center"/>
    </xf>
    <xf numFmtId="0" fontId="5" fillId="0" borderId="11" xfId="0" applyFont="1" applyBorder="1" applyAlignment="1">
      <alignment horizontal="center" vertical="center"/>
    </xf>
    <xf numFmtId="3" fontId="5" fillId="3" borderId="19" xfId="0" applyNumberFormat="1" applyFont="1" applyFill="1" applyBorder="1" applyAlignment="1">
      <alignment vertical="center"/>
    </xf>
    <xf numFmtId="3" fontId="5" fillId="3" borderId="32" xfId="0" applyNumberFormat="1" applyFont="1" applyFill="1" applyBorder="1" applyAlignment="1">
      <alignment vertical="center"/>
    </xf>
    <xf numFmtId="3" fontId="5" fillId="3" borderId="20" xfId="0" applyNumberFormat="1" applyFont="1" applyFill="1" applyBorder="1" applyAlignment="1">
      <alignment vertical="center"/>
    </xf>
    <xf numFmtId="3" fontId="5" fillId="3" borderId="49" xfId="0" applyNumberFormat="1" applyFont="1" applyFill="1" applyBorder="1" applyAlignment="1">
      <alignment vertical="center"/>
    </xf>
    <xf numFmtId="3" fontId="5" fillId="6" borderId="35" xfId="0" applyNumberFormat="1" applyFont="1" applyFill="1" applyBorder="1" applyAlignment="1">
      <alignment vertical="center"/>
    </xf>
    <xf numFmtId="3" fontId="5" fillId="6" borderId="23" xfId="0" applyNumberFormat="1" applyFont="1" applyFill="1" applyBorder="1" applyAlignment="1">
      <alignment vertical="center"/>
    </xf>
    <xf numFmtId="3" fontId="5" fillId="6" borderId="24" xfId="0" applyNumberFormat="1" applyFont="1" applyFill="1" applyBorder="1" applyAlignment="1">
      <alignment vertical="center"/>
    </xf>
    <xf numFmtId="3" fontId="5" fillId="3" borderId="17" xfId="0" applyNumberFormat="1" applyFont="1" applyFill="1" applyBorder="1" applyAlignment="1">
      <alignment vertical="center"/>
    </xf>
    <xf numFmtId="3" fontId="5" fillId="3" borderId="34" xfId="0" applyNumberFormat="1" applyFont="1" applyFill="1" applyBorder="1" applyAlignment="1">
      <alignment vertical="center"/>
    </xf>
    <xf numFmtId="3" fontId="5" fillId="0" borderId="41" xfId="0" applyNumberFormat="1" applyFont="1" applyBorder="1" applyAlignment="1">
      <alignment horizontal="center" vertical="center"/>
    </xf>
    <xf numFmtId="3" fontId="5" fillId="3" borderId="44" xfId="0" applyNumberFormat="1" applyFont="1" applyFill="1" applyBorder="1" applyAlignment="1">
      <alignment vertical="center"/>
    </xf>
    <xf numFmtId="3" fontId="5" fillId="3" borderId="45" xfId="0" applyNumberFormat="1" applyFont="1" applyFill="1" applyBorder="1" applyAlignment="1">
      <alignment vertical="center"/>
    </xf>
    <xf numFmtId="3" fontId="5" fillId="3" borderId="50" xfId="0" applyNumberFormat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5" fillId="0" borderId="41" xfId="0" applyFont="1" applyBorder="1" applyAlignment="1">
      <alignment horizontal="center" vertical="center"/>
    </xf>
    <xf numFmtId="0" fontId="5" fillId="5" borderId="39" xfId="0" applyFont="1" applyFill="1" applyBorder="1" applyAlignment="1">
      <alignment horizontal="center" vertical="center"/>
    </xf>
    <xf numFmtId="3" fontId="5" fillId="3" borderId="18" xfId="0" applyNumberFormat="1" applyFont="1" applyFill="1" applyBorder="1" applyAlignment="1">
      <alignment vertical="center"/>
    </xf>
    <xf numFmtId="3" fontId="5" fillId="3" borderId="51" xfId="0" applyNumberFormat="1" applyFont="1" applyFill="1" applyBorder="1" applyAlignment="1">
      <alignment vertical="center"/>
    </xf>
    <xf numFmtId="9" fontId="5" fillId="5" borderId="5" xfId="1" applyFont="1" applyFill="1" applyBorder="1" applyAlignment="1">
      <alignment vertical="center"/>
    </xf>
    <xf numFmtId="0" fontId="0" fillId="5" borderId="39" xfId="0" applyFill="1" applyBorder="1" applyAlignment="1">
      <alignment vertical="center"/>
    </xf>
    <xf numFmtId="0" fontId="5" fillId="6" borderId="35" xfId="0" applyFont="1" applyFill="1" applyBorder="1" applyAlignment="1">
      <alignment horizontal="right" vertical="center"/>
    </xf>
    <xf numFmtId="3" fontId="5" fillId="6" borderId="16" xfId="0" applyNumberFormat="1" applyFont="1" applyFill="1" applyBorder="1" applyAlignment="1">
      <alignment vertical="center"/>
    </xf>
    <xf numFmtId="3" fontId="5" fillId="6" borderId="17" xfId="0" applyNumberFormat="1" applyFont="1" applyFill="1" applyBorder="1" applyAlignment="1">
      <alignment vertical="center"/>
    </xf>
    <xf numFmtId="3" fontId="5" fillId="6" borderId="33" xfId="0" applyNumberFormat="1" applyFont="1" applyFill="1" applyBorder="1" applyAlignment="1">
      <alignment vertical="center"/>
    </xf>
    <xf numFmtId="3" fontId="5" fillId="6" borderId="21" xfId="0" applyNumberFormat="1" applyFont="1" applyFill="1" applyBorder="1" applyAlignment="1">
      <alignment vertical="center"/>
    </xf>
    <xf numFmtId="3" fontId="5" fillId="6" borderId="22" xfId="0" applyNumberFormat="1" applyFont="1" applyFill="1" applyBorder="1" applyAlignment="1">
      <alignment vertical="center"/>
    </xf>
    <xf numFmtId="3" fontId="5" fillId="3" borderId="2" xfId="0" applyNumberFormat="1" applyFont="1" applyFill="1" applyBorder="1" applyAlignment="1">
      <alignment vertical="center"/>
    </xf>
    <xf numFmtId="3" fontId="5" fillId="6" borderId="35" xfId="0" applyNumberFormat="1" applyFont="1" applyFill="1" applyBorder="1" applyAlignment="1">
      <alignment horizontal="right" vertical="center"/>
    </xf>
    <xf numFmtId="0" fontId="5" fillId="6" borderId="23" xfId="0" applyFont="1" applyFill="1" applyBorder="1" applyAlignment="1">
      <alignment horizontal="right" vertical="center"/>
    </xf>
    <xf numFmtId="0" fontId="5" fillId="8" borderId="1" xfId="0" applyFont="1" applyFill="1" applyBorder="1" applyAlignment="1">
      <alignment vertical="center" wrapText="1"/>
    </xf>
    <xf numFmtId="0" fontId="5" fillId="0" borderId="4" xfId="0" applyFont="1" applyBorder="1" applyAlignment="1">
      <alignment horizontal="center" vertical="center" wrapText="1"/>
    </xf>
    <xf numFmtId="3" fontId="9" fillId="6" borderId="10" xfId="0" applyNumberFormat="1" applyFont="1" applyFill="1" applyBorder="1"/>
    <xf numFmtId="0" fontId="3" fillId="0" borderId="0" xfId="0" applyFont="1" applyAlignment="1">
      <alignment vertical="center"/>
    </xf>
    <xf numFmtId="165" fontId="6" fillId="2" borderId="5" xfId="0" applyNumberFormat="1" applyFont="1" applyFill="1" applyBorder="1" applyAlignment="1">
      <alignment horizontal="center" vertical="center"/>
    </xf>
    <xf numFmtId="3" fontId="6" fillId="3" borderId="10" xfId="0" applyNumberFormat="1" applyFont="1" applyFill="1" applyBorder="1" applyAlignment="1">
      <alignment vertical="center"/>
    </xf>
    <xf numFmtId="3" fontId="6" fillId="3" borderId="25" xfId="0" applyNumberFormat="1" applyFont="1" applyFill="1" applyBorder="1" applyAlignment="1">
      <alignment vertical="center"/>
    </xf>
    <xf numFmtId="3" fontId="6" fillId="3" borderId="21" xfId="0" applyNumberFormat="1" applyFont="1" applyFill="1" applyBorder="1" applyAlignment="1">
      <alignment vertical="center"/>
    </xf>
    <xf numFmtId="3" fontId="6" fillId="5" borderId="37" xfId="0" applyNumberFormat="1" applyFont="1" applyFill="1" applyBorder="1" applyAlignment="1">
      <alignment vertical="center"/>
    </xf>
    <xf numFmtId="3" fontId="6" fillId="5" borderId="5" xfId="0" applyNumberFormat="1" applyFont="1" applyFill="1" applyBorder="1" applyAlignment="1">
      <alignment vertical="center"/>
    </xf>
    <xf numFmtId="3" fontId="6" fillId="3" borderId="8" xfId="0" applyNumberFormat="1" applyFont="1" applyFill="1" applyBorder="1" applyAlignment="1">
      <alignment vertical="center"/>
    </xf>
    <xf numFmtId="3" fontId="6" fillId="3" borderId="33" xfId="0" applyNumberFormat="1" applyFont="1" applyFill="1" applyBorder="1" applyAlignment="1">
      <alignment vertical="center"/>
    </xf>
    <xf numFmtId="3" fontId="10" fillId="3" borderId="21" xfId="0" applyNumberFormat="1" applyFont="1" applyFill="1" applyBorder="1" applyAlignment="1">
      <alignment vertical="center"/>
    </xf>
    <xf numFmtId="3" fontId="6" fillId="3" borderId="40" xfId="0" applyNumberFormat="1" applyFont="1" applyFill="1" applyBorder="1" applyAlignment="1">
      <alignment vertical="center"/>
    </xf>
    <xf numFmtId="3" fontId="6" fillId="3" borderId="23" xfId="0" applyNumberFormat="1" applyFont="1" applyFill="1" applyBorder="1" applyAlignment="1">
      <alignment vertical="center"/>
    </xf>
    <xf numFmtId="3" fontId="6" fillId="3" borderId="52" xfId="0" applyNumberFormat="1" applyFont="1" applyFill="1" applyBorder="1" applyAlignment="1">
      <alignment vertical="center"/>
    </xf>
    <xf numFmtId="3" fontId="6" fillId="3" borderId="9" xfId="0" applyNumberFormat="1" applyFont="1" applyFill="1" applyBorder="1" applyAlignment="1">
      <alignment vertical="center"/>
    </xf>
    <xf numFmtId="3" fontId="6" fillId="3" borderId="19" xfId="0" applyNumberFormat="1" applyFont="1" applyFill="1" applyBorder="1" applyAlignment="1">
      <alignment vertical="center"/>
    </xf>
    <xf numFmtId="3" fontId="6" fillId="6" borderId="35" xfId="0" applyNumberFormat="1" applyFont="1" applyFill="1" applyBorder="1" applyAlignment="1">
      <alignment vertical="center"/>
    </xf>
    <xf numFmtId="3" fontId="6" fillId="6" borderId="23" xfId="0" applyNumberFormat="1" applyFont="1" applyFill="1" applyBorder="1" applyAlignment="1">
      <alignment vertical="center"/>
    </xf>
    <xf numFmtId="3" fontId="6" fillId="6" borderId="16" xfId="0" applyNumberFormat="1" applyFont="1" applyFill="1" applyBorder="1" applyAlignment="1">
      <alignment vertical="center"/>
    </xf>
    <xf numFmtId="3" fontId="6" fillId="6" borderId="17" xfId="0" applyNumberFormat="1" applyFont="1" applyFill="1" applyBorder="1" applyAlignment="1">
      <alignment vertical="center"/>
    </xf>
    <xf numFmtId="3" fontId="6" fillId="3" borderId="38" xfId="0" applyNumberFormat="1" applyFont="1" applyFill="1" applyBorder="1" applyAlignment="1">
      <alignment vertical="center"/>
    </xf>
    <xf numFmtId="3" fontId="6" fillId="3" borderId="44" xfId="0" applyNumberFormat="1" applyFont="1" applyFill="1" applyBorder="1" applyAlignment="1">
      <alignment vertical="center"/>
    </xf>
    <xf numFmtId="3" fontId="6" fillId="3" borderId="32" xfId="0" applyNumberFormat="1" applyFont="1" applyFill="1" applyBorder="1" applyAlignment="1">
      <alignment vertical="center"/>
    </xf>
    <xf numFmtId="3" fontId="6" fillId="3" borderId="17" xfId="0" applyNumberFormat="1" applyFont="1" applyFill="1" applyBorder="1" applyAlignment="1">
      <alignment vertical="center"/>
    </xf>
    <xf numFmtId="9" fontId="6" fillId="5" borderId="5" xfId="1" applyFont="1" applyFill="1" applyBorder="1" applyAlignment="1">
      <alignment vertical="center"/>
    </xf>
    <xf numFmtId="3" fontId="6" fillId="3" borderId="7" xfId="0" applyNumberFormat="1" applyFont="1" applyFill="1" applyBorder="1" applyAlignment="1">
      <alignment vertical="center"/>
    </xf>
    <xf numFmtId="0" fontId="3" fillId="5" borderId="39" xfId="0" applyFont="1" applyFill="1" applyBorder="1" applyAlignment="1">
      <alignment vertical="center"/>
    </xf>
    <xf numFmtId="3" fontId="9" fillId="6" borderId="10" xfId="0" applyNumberFormat="1" applyFont="1" applyFill="1" applyBorder="1" applyAlignment="1">
      <alignment vertical="center"/>
    </xf>
    <xf numFmtId="3" fontId="6" fillId="6" borderId="8" xfId="0" applyNumberFormat="1" applyFont="1" applyFill="1" applyBorder="1" applyAlignment="1">
      <alignment vertical="center"/>
    </xf>
    <xf numFmtId="3" fontId="6" fillId="6" borderId="10" xfId="0" applyNumberFormat="1" applyFont="1" applyFill="1" applyBorder="1" applyAlignment="1">
      <alignment vertical="center"/>
    </xf>
    <xf numFmtId="0" fontId="6" fillId="6" borderId="0" xfId="0" applyFont="1" applyFill="1" applyAlignment="1">
      <alignment vertical="center"/>
    </xf>
    <xf numFmtId="3" fontId="6" fillId="6" borderId="19" xfId="0" applyNumberFormat="1" applyFont="1" applyFill="1" applyBorder="1" applyAlignment="1">
      <alignment vertical="center"/>
    </xf>
    <xf numFmtId="0" fontId="6" fillId="6" borderId="10" xfId="0" applyFont="1" applyFill="1" applyBorder="1" applyAlignment="1">
      <alignment vertical="center"/>
    </xf>
    <xf numFmtId="0" fontId="6" fillId="2" borderId="4" xfId="0" applyFont="1" applyFill="1" applyBorder="1" applyAlignment="1">
      <alignment horizontal="center" vertical="center"/>
    </xf>
    <xf numFmtId="165" fontId="6" fillId="2" borderId="36" xfId="0" applyNumberFormat="1" applyFont="1" applyFill="1" applyBorder="1" applyAlignment="1">
      <alignment horizontal="center" vertical="center"/>
    </xf>
    <xf numFmtId="165" fontId="6" fillId="2" borderId="6" xfId="0" applyNumberFormat="1" applyFont="1" applyFill="1" applyBorder="1" applyAlignment="1">
      <alignment horizontal="center" vertical="center"/>
    </xf>
    <xf numFmtId="165" fontId="6" fillId="2" borderId="4" xfId="0" applyNumberFormat="1" applyFont="1" applyFill="1" applyBorder="1" applyAlignment="1">
      <alignment horizontal="center" vertical="center"/>
    </xf>
    <xf numFmtId="3" fontId="6" fillId="3" borderId="35" xfId="0" applyNumberFormat="1" applyFont="1" applyFill="1" applyBorder="1" applyAlignment="1">
      <alignment vertical="center"/>
    </xf>
    <xf numFmtId="3" fontId="6" fillId="3" borderId="24" xfId="0" applyNumberFormat="1" applyFont="1" applyFill="1" applyBorder="1" applyAlignment="1">
      <alignment vertical="center"/>
    </xf>
    <xf numFmtId="3" fontId="6" fillId="3" borderId="46" xfId="0" applyNumberFormat="1" applyFont="1" applyFill="1" applyBorder="1" applyAlignment="1">
      <alignment vertical="center"/>
    </xf>
    <xf numFmtId="3" fontId="6" fillId="3" borderId="14" xfId="0" applyNumberFormat="1" applyFont="1" applyFill="1" applyBorder="1" applyAlignment="1">
      <alignment vertical="center"/>
    </xf>
    <xf numFmtId="3" fontId="6" fillId="3" borderId="31" xfId="0" applyNumberFormat="1" applyFont="1" applyFill="1" applyBorder="1" applyAlignment="1">
      <alignment vertical="center"/>
    </xf>
    <xf numFmtId="3" fontId="6" fillId="3" borderId="22" xfId="0" applyNumberFormat="1" applyFont="1" applyFill="1" applyBorder="1" applyAlignment="1">
      <alignment vertical="center"/>
    </xf>
    <xf numFmtId="3" fontId="6" fillId="3" borderId="47" xfId="0" applyNumberFormat="1" applyFont="1" applyFill="1" applyBorder="1" applyAlignment="1">
      <alignment vertical="center"/>
    </xf>
    <xf numFmtId="0" fontId="6" fillId="5" borderId="36" xfId="0" applyFont="1" applyFill="1" applyBorder="1" applyAlignment="1">
      <alignment horizontal="center" vertical="center"/>
    </xf>
    <xf numFmtId="3" fontId="6" fillId="5" borderId="36" xfId="0" applyNumberFormat="1" applyFont="1" applyFill="1" applyBorder="1" applyAlignment="1">
      <alignment vertical="center"/>
    </xf>
    <xf numFmtId="3" fontId="6" fillId="5" borderId="6" xfId="0" applyNumberFormat="1" applyFont="1" applyFill="1" applyBorder="1" applyAlignment="1">
      <alignment vertical="center"/>
    </xf>
    <xf numFmtId="3" fontId="6" fillId="5" borderId="42" xfId="0" applyNumberFormat="1" applyFont="1" applyFill="1" applyBorder="1" applyAlignment="1">
      <alignment vertical="center"/>
    </xf>
    <xf numFmtId="3" fontId="6" fillId="3" borderId="15" xfId="0" applyNumberFormat="1" applyFont="1" applyFill="1" applyBorder="1" applyAlignment="1">
      <alignment vertical="center"/>
    </xf>
    <xf numFmtId="3" fontId="6" fillId="3" borderId="48" xfId="0" applyNumberFormat="1" applyFont="1" applyFill="1" applyBorder="1" applyAlignment="1">
      <alignment vertical="center"/>
    </xf>
    <xf numFmtId="3" fontId="6" fillId="3" borderId="16" xfId="0" applyNumberFormat="1" applyFont="1" applyFill="1" applyBorder="1" applyAlignment="1">
      <alignment vertical="center"/>
    </xf>
    <xf numFmtId="3" fontId="6" fillId="3" borderId="20" xfId="0" applyNumberFormat="1" applyFont="1" applyFill="1" applyBorder="1" applyAlignment="1">
      <alignment vertical="center"/>
    </xf>
    <xf numFmtId="3" fontId="6" fillId="3" borderId="49" xfId="0" applyNumberFormat="1" applyFont="1" applyFill="1" applyBorder="1" applyAlignment="1">
      <alignment vertical="center"/>
    </xf>
    <xf numFmtId="3" fontId="6" fillId="6" borderId="24" xfId="0" applyNumberFormat="1" applyFont="1" applyFill="1" applyBorder="1" applyAlignment="1">
      <alignment vertical="center"/>
    </xf>
    <xf numFmtId="3" fontId="6" fillId="3" borderId="2" xfId="0" applyNumberFormat="1" applyFont="1" applyFill="1" applyBorder="1" applyAlignment="1">
      <alignment vertical="center"/>
    </xf>
    <xf numFmtId="3" fontId="6" fillId="3" borderId="34" xfId="0" applyNumberFormat="1" applyFont="1" applyFill="1" applyBorder="1" applyAlignment="1">
      <alignment vertical="center"/>
    </xf>
    <xf numFmtId="3" fontId="6" fillId="3" borderId="45" xfId="0" applyNumberFormat="1" applyFont="1" applyFill="1" applyBorder="1" applyAlignment="1">
      <alignment vertical="center"/>
    </xf>
    <xf numFmtId="3" fontId="6" fillId="3" borderId="50" xfId="0" applyNumberFormat="1" applyFont="1" applyFill="1" applyBorder="1" applyAlignment="1">
      <alignment vertical="center"/>
    </xf>
    <xf numFmtId="3" fontId="6" fillId="3" borderId="18" xfId="0" applyNumberFormat="1" applyFont="1" applyFill="1" applyBorder="1" applyAlignment="1">
      <alignment vertical="center"/>
    </xf>
    <xf numFmtId="3" fontId="6" fillId="3" borderId="51" xfId="0" applyNumberFormat="1" applyFont="1" applyFill="1" applyBorder="1" applyAlignment="1">
      <alignment vertical="center"/>
    </xf>
    <xf numFmtId="3" fontId="9" fillId="6" borderId="23" xfId="0" applyNumberFormat="1" applyFont="1" applyFill="1" applyBorder="1"/>
    <xf numFmtId="3" fontId="9" fillId="7" borderId="8" xfId="0" applyNumberFormat="1" applyFont="1" applyFill="1" applyBorder="1"/>
    <xf numFmtId="3" fontId="9" fillId="6" borderId="17" xfId="0" applyNumberFormat="1" applyFont="1" applyFill="1" applyBorder="1"/>
    <xf numFmtId="0" fontId="6" fillId="6" borderId="7" xfId="0" applyFont="1" applyFill="1" applyBorder="1" applyAlignment="1">
      <alignment horizontal="right" vertical="center"/>
    </xf>
    <xf numFmtId="0" fontId="3" fillId="6" borderId="10" xfId="0" applyFont="1" applyFill="1" applyBorder="1" applyAlignment="1">
      <alignment vertical="center"/>
    </xf>
    <xf numFmtId="3" fontId="3" fillId="0" borderId="0" xfId="0" applyNumberFormat="1" applyFont="1" applyAlignment="1">
      <alignment vertical="center"/>
    </xf>
    <xf numFmtId="1" fontId="6" fillId="6" borderId="7" xfId="0" applyNumberFormat="1" applyFont="1" applyFill="1" applyBorder="1" applyAlignment="1">
      <alignment horizontal="right" vertical="center"/>
    </xf>
    <xf numFmtId="166" fontId="6" fillId="6" borderId="7" xfId="2" applyNumberFormat="1" applyFont="1" applyFill="1" applyBorder="1" applyAlignment="1">
      <alignment horizontal="right" vertical="center"/>
    </xf>
    <xf numFmtId="164" fontId="5" fillId="2" borderId="30" xfId="0" applyNumberFormat="1" applyFont="1" applyFill="1" applyBorder="1" applyAlignment="1">
      <alignment horizontal="center" vertical="center"/>
    </xf>
    <xf numFmtId="1" fontId="5" fillId="0" borderId="30" xfId="0" applyNumberFormat="1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 wrapText="1"/>
    </xf>
    <xf numFmtId="3" fontId="6" fillId="6" borderId="0" xfId="0" applyNumberFormat="1" applyFont="1" applyFill="1" applyAlignment="1">
      <alignment vertical="center"/>
    </xf>
    <xf numFmtId="3" fontId="6" fillId="6" borderId="7" xfId="0" applyNumberFormat="1" applyFont="1" applyFill="1" applyBorder="1" applyAlignment="1">
      <alignment horizontal="right" vertical="center"/>
    </xf>
    <xf numFmtId="0" fontId="3" fillId="0" borderId="0" xfId="0" applyFont="1"/>
    <xf numFmtId="0" fontId="5" fillId="5" borderId="1" xfId="0" applyFont="1" applyFill="1" applyBorder="1" applyAlignment="1">
      <alignment horizontal="center" vertical="center"/>
    </xf>
    <xf numFmtId="3" fontId="6" fillId="5" borderId="63" xfId="0" applyNumberFormat="1" applyFont="1" applyFill="1" applyBorder="1" applyAlignment="1">
      <alignment vertical="center"/>
    </xf>
    <xf numFmtId="3" fontId="6" fillId="5" borderId="44" xfId="0" applyNumberFormat="1" applyFont="1" applyFill="1" applyBorder="1" applyAlignment="1">
      <alignment vertical="center"/>
    </xf>
    <xf numFmtId="0" fontId="6" fillId="5" borderId="38" xfId="0" applyFont="1" applyFill="1" applyBorder="1" applyAlignment="1">
      <alignment horizontal="center" vertical="center"/>
    </xf>
    <xf numFmtId="3" fontId="6" fillId="5" borderId="38" xfId="0" applyNumberFormat="1" applyFont="1" applyFill="1" applyBorder="1" applyAlignment="1">
      <alignment vertical="center"/>
    </xf>
    <xf numFmtId="3" fontId="6" fillId="5" borderId="45" xfId="0" applyNumberFormat="1" applyFont="1" applyFill="1" applyBorder="1" applyAlignment="1">
      <alignment vertical="center"/>
    </xf>
    <xf numFmtId="0" fontId="5" fillId="5" borderId="30" xfId="0" applyFont="1" applyFill="1" applyBorder="1" applyAlignment="1">
      <alignment horizontal="center" vertical="center"/>
    </xf>
    <xf numFmtId="3" fontId="6" fillId="5" borderId="64" xfId="0" applyNumberFormat="1" applyFont="1" applyFill="1" applyBorder="1" applyAlignment="1">
      <alignment vertical="center"/>
    </xf>
    <xf numFmtId="3" fontId="6" fillId="5" borderId="65" xfId="0" applyNumberFormat="1" applyFont="1" applyFill="1" applyBorder="1" applyAlignment="1">
      <alignment vertical="center"/>
    </xf>
    <xf numFmtId="0" fontId="6" fillId="5" borderId="66" xfId="0" applyFont="1" applyFill="1" applyBorder="1" applyAlignment="1">
      <alignment horizontal="center" vertical="center"/>
    </xf>
    <xf numFmtId="3" fontId="6" fillId="5" borderId="66" xfId="0" applyNumberFormat="1" applyFont="1" applyFill="1" applyBorder="1" applyAlignment="1">
      <alignment vertical="center"/>
    </xf>
    <xf numFmtId="3" fontId="6" fillId="5" borderId="67" xfId="0" applyNumberFormat="1" applyFont="1" applyFill="1" applyBorder="1" applyAlignment="1">
      <alignment vertical="center"/>
    </xf>
    <xf numFmtId="3" fontId="6" fillId="6" borderId="10" xfId="0" applyNumberFormat="1" applyFont="1" applyFill="1" applyBorder="1" applyAlignment="1">
      <alignment horizontal="right" vertical="center"/>
    </xf>
    <xf numFmtId="1" fontId="6" fillId="6" borderId="10" xfId="0" applyNumberFormat="1" applyFont="1" applyFill="1" applyBorder="1" applyAlignment="1">
      <alignment horizontal="right" vertical="center"/>
    </xf>
    <xf numFmtId="0" fontId="6" fillId="6" borderId="17" xfId="0" applyFont="1" applyFill="1" applyBorder="1" applyAlignment="1">
      <alignment horizontal="right" vertical="center"/>
    </xf>
    <xf numFmtId="3" fontId="6" fillId="6" borderId="68" xfId="0" applyNumberFormat="1" applyFont="1" applyFill="1" applyBorder="1" applyAlignment="1">
      <alignment vertical="center"/>
    </xf>
    <xf numFmtId="3" fontId="6" fillId="6" borderId="69" xfId="0" applyNumberFormat="1" applyFont="1" applyFill="1" applyBorder="1" applyAlignment="1">
      <alignment vertical="center"/>
    </xf>
    <xf numFmtId="3" fontId="6" fillId="3" borderId="70" xfId="0" applyNumberFormat="1" applyFont="1" applyFill="1" applyBorder="1" applyAlignment="1">
      <alignment vertical="center"/>
    </xf>
    <xf numFmtId="3" fontId="6" fillId="5" borderId="53" xfId="0" applyNumberFormat="1" applyFont="1" applyFill="1" applyBorder="1" applyAlignment="1">
      <alignment vertical="center"/>
    </xf>
    <xf numFmtId="3" fontId="6" fillId="5" borderId="50" xfId="0" applyNumberFormat="1" applyFont="1" applyFill="1" applyBorder="1" applyAlignment="1">
      <alignment vertical="center"/>
    </xf>
    <xf numFmtId="3" fontId="6" fillId="3" borderId="3" xfId="0" applyNumberFormat="1" applyFont="1" applyFill="1" applyBorder="1" applyAlignment="1">
      <alignment vertical="center"/>
    </xf>
    <xf numFmtId="3" fontId="6" fillId="3" borderId="41" xfId="0" applyNumberFormat="1" applyFont="1" applyFill="1" applyBorder="1" applyAlignment="1">
      <alignment vertical="center"/>
    </xf>
    <xf numFmtId="0" fontId="28" fillId="7" borderId="4" xfId="0" applyFont="1" applyFill="1" applyBorder="1" applyAlignment="1">
      <alignment horizontal="center" vertical="center"/>
    </xf>
    <xf numFmtId="3" fontId="6" fillId="6" borderId="9" xfId="0" applyNumberFormat="1" applyFont="1" applyFill="1" applyBorder="1" applyAlignment="1">
      <alignment horizontal="right" vertical="center"/>
    </xf>
    <xf numFmtId="0" fontId="1" fillId="0" borderId="0" xfId="50"/>
    <xf numFmtId="0" fontId="0" fillId="0" borderId="0" xfId="0" pivotButton="1"/>
    <xf numFmtId="3" fontId="0" fillId="0" borderId="0" xfId="0" applyNumberFormat="1" applyAlignment="1">
      <alignment vertical="center"/>
    </xf>
    <xf numFmtId="3" fontId="5" fillId="0" borderId="0" xfId="0" applyNumberFormat="1" applyFont="1" applyAlignment="1">
      <alignment vertical="center"/>
    </xf>
    <xf numFmtId="49" fontId="5" fillId="0" borderId="13" xfId="0" applyNumberFormat="1" applyFont="1" applyBorder="1" applyAlignment="1">
      <alignment horizontal="center" vertical="center" wrapText="1"/>
    </xf>
    <xf numFmtId="1" fontId="5" fillId="0" borderId="13" xfId="0" quotePrefix="1" applyNumberFormat="1" applyFont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center" vertical="center"/>
    </xf>
    <xf numFmtId="164" fontId="5" fillId="2" borderId="30" xfId="0" applyNumberFormat="1" applyFont="1" applyFill="1" applyBorder="1" applyAlignment="1">
      <alignment horizontal="center" vertical="center" wrapText="1"/>
    </xf>
    <xf numFmtId="164" fontId="5" fillId="2" borderId="13" xfId="0" applyNumberFormat="1" applyFont="1" applyFill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center" vertical="center" wrapText="1"/>
    </xf>
    <xf numFmtId="0" fontId="4" fillId="0" borderId="39" xfId="0" applyFont="1" applyBorder="1" applyAlignment="1">
      <alignment horizontal="center" vertical="center"/>
    </xf>
    <xf numFmtId="164" fontId="5" fillId="0" borderId="39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64" fontId="5" fillId="0" borderId="71" xfId="0" applyNumberFormat="1" applyFont="1" applyBorder="1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164" fontId="5" fillId="0" borderId="0" xfId="0" applyNumberFormat="1" applyFont="1" applyAlignment="1">
      <alignment horizontal="right" vertical="center"/>
    </xf>
    <xf numFmtId="164" fontId="5" fillId="5" borderId="39" xfId="0" applyNumberFormat="1" applyFont="1" applyFill="1" applyBorder="1" applyAlignment="1">
      <alignment horizontal="right" vertical="center"/>
    </xf>
    <xf numFmtId="164" fontId="5" fillId="5" borderId="12" xfId="0" applyNumberFormat="1" applyFont="1" applyFill="1" applyBorder="1" applyAlignment="1">
      <alignment horizontal="center" vertical="center"/>
    </xf>
    <xf numFmtId="3" fontId="6" fillId="0" borderId="0" xfId="0" applyNumberFormat="1" applyFont="1" applyAlignment="1">
      <alignment vertical="center"/>
    </xf>
    <xf numFmtId="164" fontId="5" fillId="2" borderId="30" xfId="0" applyNumberFormat="1" applyFont="1" applyFill="1" applyBorder="1" applyAlignment="1">
      <alignment horizontal="center" vertical="top"/>
    </xf>
    <xf numFmtId="164" fontId="5" fillId="2" borderId="13" xfId="0" applyNumberFormat="1" applyFont="1" applyFill="1" applyBorder="1" applyAlignment="1">
      <alignment horizontal="center" vertical="top"/>
    </xf>
    <xf numFmtId="164" fontId="5" fillId="2" borderId="1" xfId="0" applyNumberFormat="1" applyFont="1" applyFill="1" applyBorder="1" applyAlignment="1">
      <alignment horizontal="center" vertical="top"/>
    </xf>
    <xf numFmtId="0" fontId="5" fillId="0" borderId="30" xfId="0" applyFont="1" applyBorder="1" applyAlignment="1">
      <alignment horizontal="center" vertical="top"/>
    </xf>
    <xf numFmtId="0" fontId="5" fillId="0" borderId="13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/>
    </xf>
    <xf numFmtId="1" fontId="5" fillId="0" borderId="30" xfId="0" applyNumberFormat="1" applyFont="1" applyBorder="1" applyAlignment="1">
      <alignment horizontal="center" vertical="top"/>
    </xf>
    <xf numFmtId="1" fontId="5" fillId="0" borderId="13" xfId="0" applyNumberFormat="1" applyFont="1" applyBorder="1" applyAlignment="1">
      <alignment horizontal="center" vertical="top"/>
    </xf>
    <xf numFmtId="1" fontId="5" fillId="0" borderId="1" xfId="0" applyNumberFormat="1" applyFont="1" applyBorder="1" applyAlignment="1">
      <alignment horizontal="center" vertical="top"/>
    </xf>
    <xf numFmtId="0" fontId="5" fillId="0" borderId="30" xfId="0" applyFont="1" applyBorder="1" applyAlignment="1">
      <alignment horizontal="center" vertical="top" wrapText="1"/>
    </xf>
    <xf numFmtId="0" fontId="5" fillId="0" borderId="13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4" borderId="30" xfId="0" applyFont="1" applyFill="1" applyBorder="1" applyAlignment="1">
      <alignment horizontal="center" vertical="top"/>
    </xf>
    <xf numFmtId="0" fontId="5" fillId="4" borderId="13" xfId="0" applyFont="1" applyFill="1" applyBorder="1" applyAlignment="1">
      <alignment horizontal="center" vertical="top"/>
    </xf>
    <xf numFmtId="0" fontId="5" fillId="4" borderId="1" xfId="0" applyFont="1" applyFill="1" applyBorder="1" applyAlignment="1">
      <alignment horizontal="center" vertical="top"/>
    </xf>
    <xf numFmtId="0" fontId="0" fillId="0" borderId="13" xfId="0" applyBorder="1"/>
    <xf numFmtId="0" fontId="0" fillId="0" borderId="1" xfId="0" applyBorder="1"/>
    <xf numFmtId="164" fontId="5" fillId="2" borderId="30" xfId="0" applyNumberFormat="1" applyFont="1" applyFill="1" applyBorder="1" applyAlignment="1">
      <alignment horizontal="center" vertical="top" wrapText="1"/>
    </xf>
    <xf numFmtId="164" fontId="5" fillId="2" borderId="13" xfId="0" applyNumberFormat="1" applyFont="1" applyFill="1" applyBorder="1" applyAlignment="1">
      <alignment horizontal="center" vertical="top" wrapText="1"/>
    </xf>
    <xf numFmtId="164" fontId="5" fillId="2" borderId="1" xfId="0" applyNumberFormat="1" applyFont="1" applyFill="1" applyBorder="1" applyAlignment="1">
      <alignment horizontal="center" vertical="top" wrapText="1"/>
    </xf>
    <xf numFmtId="49" fontId="5" fillId="0" borderId="30" xfId="0" applyNumberFormat="1" applyFont="1" applyBorder="1" applyAlignment="1">
      <alignment horizontal="center" vertical="top" wrapText="1"/>
    </xf>
    <xf numFmtId="49" fontId="5" fillId="0" borderId="13" xfId="0" applyNumberFormat="1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top" wrapText="1"/>
    </xf>
    <xf numFmtId="1" fontId="5" fillId="0" borderId="30" xfId="0" quotePrefix="1" applyNumberFormat="1" applyFont="1" applyBorder="1" applyAlignment="1">
      <alignment horizontal="center" vertical="top" wrapText="1"/>
    </xf>
    <xf numFmtId="1" fontId="5" fillId="0" borderId="13" xfId="0" quotePrefix="1" applyNumberFormat="1" applyFont="1" applyBorder="1" applyAlignment="1">
      <alignment horizontal="center" vertical="top" wrapText="1"/>
    </xf>
    <xf numFmtId="1" fontId="5" fillId="0" borderId="1" xfId="0" quotePrefix="1" applyNumberFormat="1" applyFont="1" applyBorder="1" applyAlignment="1">
      <alignment horizontal="center" vertical="top" wrapText="1"/>
    </xf>
    <xf numFmtId="0" fontId="5" fillId="2" borderId="29" xfId="0" applyFont="1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5" fillId="2" borderId="53" xfId="0" applyFont="1" applyFill="1" applyBorder="1" applyAlignment="1">
      <alignment horizontal="center" vertical="center"/>
    </xf>
    <xf numFmtId="0" fontId="6" fillId="0" borderId="50" xfId="0" applyFont="1" applyBorder="1" applyAlignment="1">
      <alignment horizontal="center" vertical="center"/>
    </xf>
    <xf numFmtId="0" fontId="5" fillId="2" borderId="3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30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 vertical="center"/>
    </xf>
    <xf numFmtId="0" fontId="5" fillId="2" borderId="39" xfId="0" applyFont="1" applyFill="1" applyBorder="1" applyAlignment="1">
      <alignment horizontal="center" vertical="center"/>
    </xf>
    <xf numFmtId="0" fontId="5" fillId="2" borderId="42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/>
    </xf>
    <xf numFmtId="0" fontId="5" fillId="2" borderId="39" xfId="0" applyFont="1" applyFill="1" applyBorder="1" applyAlignment="1">
      <alignment horizontal="center"/>
    </xf>
    <xf numFmtId="0" fontId="5" fillId="2" borderId="42" xfId="0" applyFont="1" applyFill="1" applyBorder="1" applyAlignment="1">
      <alignment horizontal="center"/>
    </xf>
    <xf numFmtId="49" fontId="5" fillId="0" borderId="13" xfId="0" applyNumberFormat="1" applyFont="1" applyBorder="1" applyAlignment="1">
      <alignment horizontal="center" vertical="top"/>
    </xf>
    <xf numFmtId="164" fontId="5" fillId="2" borderId="30" xfId="0" applyNumberFormat="1" applyFont="1" applyFill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/>
    </xf>
    <xf numFmtId="0" fontId="5" fillId="0" borderId="3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64" fontId="5" fillId="2" borderId="13" xfId="0" applyNumberFormat="1" applyFont="1" applyFill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1" fontId="5" fillId="0" borderId="30" xfId="0" applyNumberFormat="1" applyFont="1" applyBorder="1" applyAlignment="1">
      <alignment horizontal="center" vertical="center"/>
    </xf>
    <xf numFmtId="1" fontId="5" fillId="0" borderId="13" xfId="0" applyNumberFormat="1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49" fontId="5" fillId="0" borderId="13" xfId="0" applyNumberFormat="1" applyFont="1" applyBorder="1" applyAlignment="1">
      <alignment horizontal="center" vertical="center" wrapText="1"/>
    </xf>
    <xf numFmtId="49" fontId="5" fillId="0" borderId="13" xfId="0" applyNumberFormat="1" applyFont="1" applyBorder="1" applyAlignment="1">
      <alignment horizontal="center" vertical="center"/>
    </xf>
    <xf numFmtId="1" fontId="5" fillId="0" borderId="13" xfId="0" quotePrefix="1" applyNumberFormat="1" applyFont="1" applyBorder="1" applyAlignment="1">
      <alignment horizontal="center" vertical="center" wrapText="1"/>
    </xf>
    <xf numFmtId="164" fontId="5" fillId="2" borderId="30" xfId="0" applyNumberFormat="1" applyFont="1" applyFill="1" applyBorder="1" applyAlignment="1">
      <alignment horizontal="center" vertical="center" wrapText="1"/>
    </xf>
    <xf numFmtId="164" fontId="5" fillId="2" borderId="13" xfId="0" applyNumberFormat="1" applyFont="1" applyFill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center" vertical="center" wrapText="1"/>
    </xf>
    <xf numFmtId="0" fontId="5" fillId="4" borderId="30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6" fillId="2" borderId="27" xfId="0" applyFont="1" applyFill="1" applyBorder="1" applyAlignment="1">
      <alignment horizontal="center" vertical="center"/>
    </xf>
    <xf numFmtId="0" fontId="6" fillId="2" borderId="39" xfId="0" applyFont="1" applyFill="1" applyBorder="1" applyAlignment="1">
      <alignment horizontal="center" vertical="center"/>
    </xf>
    <xf numFmtId="0" fontId="6" fillId="2" borderId="42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</cellXfs>
  <cellStyles count="51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7" builtinId="26" customBuiltin="1"/>
    <cellStyle name="Cálculo" xfId="12" builtinId="22" customBuiltin="1"/>
    <cellStyle name="Célula de Verificação" xfId="14" builtinId="23" customBuiltin="1"/>
    <cellStyle name="Célula Vinculada" xfId="13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10" builtinId="20" customBuiltin="1"/>
    <cellStyle name="Neutro" xfId="9" builtinId="28" customBuiltin="1"/>
    <cellStyle name="Normal" xfId="0" builtinId="0"/>
    <cellStyle name="Normal 2" xfId="47" xr:uid="{00000000-0005-0000-0000-000020000000}"/>
    <cellStyle name="Normal 2 2" xfId="49" xr:uid="{00000000-0005-0000-0000-000021000000}"/>
    <cellStyle name="Normal 3" xfId="42" xr:uid="{00000000-0005-0000-0000-000022000000}"/>
    <cellStyle name="Normal 4" xfId="50" xr:uid="{87CFAA20-4B15-4A35-AFD2-0C427E22AB47}"/>
    <cellStyle name="Nota 2" xfId="45" xr:uid="{00000000-0005-0000-0000-000023000000}"/>
    <cellStyle name="Porcentagem" xfId="1" builtinId="5"/>
    <cellStyle name="Porcentagem 2" xfId="44" xr:uid="{00000000-0005-0000-0000-000025000000}"/>
    <cellStyle name="Ruim" xfId="8" builtinId="27" customBuiltin="1"/>
    <cellStyle name="Saída" xfId="11" builtinId="21" customBuiltin="1"/>
    <cellStyle name="Texto de Aviso" xfId="15" builtinId="11" customBuiltin="1"/>
    <cellStyle name="Texto Explicativo" xfId="16" builtinId="53" customBuiltin="1"/>
    <cellStyle name="Título 1" xfId="3" builtinId="16" customBuiltin="1"/>
    <cellStyle name="Título 2" xfId="4" builtinId="17" customBuiltin="1"/>
    <cellStyle name="Título 3" xfId="5" builtinId="18" customBuiltin="1"/>
    <cellStyle name="Título 4" xfId="6" builtinId="19" customBuiltin="1"/>
    <cellStyle name="Título 5" xfId="48" xr:uid="{00000000-0005-0000-0000-00002D000000}"/>
    <cellStyle name="Total" xfId="17" builtinId="25" customBuiltin="1"/>
    <cellStyle name="Vírgula" xfId="2" builtinId="3"/>
    <cellStyle name="Vírgula 2" xfId="46" xr:uid="{00000000-0005-0000-0000-000030000000}"/>
    <cellStyle name="Vírgula 3" xfId="43" xr:uid="{00000000-0005-0000-0000-000031000000}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Relationship Id="rId35" Type="http://schemas.openxmlformats.org/officeDocument/2006/relationships/customXml" Target="../customXml/item2.xml"/><Relationship Id="rId8" Type="http://schemas.openxmlformats.org/officeDocument/2006/relationships/worksheet" Target="worksheets/sheet8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2023/CONSULTA%20AOS%20DADOS%20-%20REV%204.xlsm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Enderson Nonato de Andrade" refreshedDate="45240.373453703702" createdVersion="8" refreshedVersion="8" minRefreshableVersion="3" recordCount="284" xr:uid="{1FC11F29-BE3F-4221-B9F6-CD700A5AAF28}">
  <cacheSource type="worksheet">
    <worksheetSource ref="B7:C291" sheet="Extração2 -&gt; Arq. 5 Dutos Lo..." r:id="rId2"/>
  </cacheSource>
  <cacheFields count="2">
    <cacheField name="243860" numFmtId="1">
      <sharedItems containsString="0" containsBlank="1" containsNumber="1" containsInteger="1" minValue="240379" maxValue="2788044" count="50">
        <n v="243860"/>
        <m/>
        <n v="243865"/>
        <n v="241321"/>
        <n v="240379"/>
        <n v="240420"/>
        <n v="240391"/>
        <n v="241352"/>
        <n v="241353"/>
        <n v="244202"/>
        <n v="240425"/>
        <n v="240431"/>
        <n v="240462"/>
        <n v="240403"/>
        <n v="240440"/>
        <n v="240438"/>
        <n v="240433"/>
        <n v="240444"/>
        <n v="240432"/>
        <n v="243984"/>
        <n v="243994"/>
        <n v="240416"/>
        <n v="240417"/>
        <n v="243996"/>
        <n v="240452"/>
        <n v="240454"/>
        <n v="240453"/>
        <n v="240449"/>
        <n v="240428"/>
        <n v="240429"/>
        <n v="240430"/>
        <n v="278804"/>
        <n v="2788044"/>
        <n v="268983"/>
        <n v="278803"/>
        <n v="244001"/>
        <n v="243991"/>
        <n v="240448"/>
        <n v="241326"/>
        <n v="241327"/>
        <n v="241328"/>
        <n v="240434"/>
        <n v="253673"/>
        <n v="253674"/>
        <n v="241322"/>
        <n v="241323"/>
        <n v="241315"/>
        <n v="241324"/>
        <n v="249190"/>
        <n v="240442"/>
      </sharedItems>
    </cacheField>
    <cacheField name="ORSUB (PD-IPJQ-8)" numFmtId="0">
      <sharedItems containsBlank="1" count="52">
        <s v="ORSUB (PD-IPJQ-8)"/>
        <m/>
        <s v="ORSUB (PD-IPIT-8)"/>
        <s v="ORSUB (PD-DPIP-10)"/>
        <s v="ORPENE (ORPENE 14)"/>
        <s v="ORPENE (ORPENE 12)"/>
        <s v="ORPENE (ORPENE 8)"/>
        <s v="CIAS - GO"/>
        <s v="ORBEL 1 (ORBEL1)"/>
        <s v="OLAPA"/>
        <s v="OPASC (OPASC_ITA)"/>
        <s v="OSVOL"/>
        <s v="GLP (GLP-REDUC)"/>
        <s v="ORSUL 6"/>
        <s v="ORSUL 10"/>
        <s v="ORNIT"/>
        <s v="OSCAN (OSCAN-16)"/>
        <s v="OPASC (OPASC_BIG)"/>
        <s v="OSBRA 20"/>
        <s v="OSRIO (OSRIO1)"/>
        <s v="OBATI-CL (OBCL)"/>
        <s v="OBATI-ES (OBES)"/>
        <s v="OSSP-A (SSPA1)"/>
        <s v="OSSP-B (SSPB)"/>
        <s v="OSSP-T (SSPT)"/>
        <s v="OSSP-C (SSPC)"/>
        <s v="OSPLAN (RP18)"/>
        <s v="OPASA (OP10)"/>
        <s v="OPASA (OP14)"/>
        <s v="OPASA (OP16)"/>
        <s v="OSVAT (GG22)"/>
        <s v="OSVAT-II (GZ22)"/>
        <s v="OSVAT-II (ZGR22)"/>
        <s v="OSVAT (RV22)"/>
        <s v="OSVAT (UG22)"/>
        <s v="OSVAT (RVES)"/>
        <s v="OSPLAN"/>
        <s v="OSPLAN (RP24)"/>
        <s v="OSVAT (GZ16)"/>
        <s v="OSVAT (SR16)"/>
        <s v="OSVAT (OSVAT-III)"/>
        <s v="OSVAT (ZGR16)"/>
        <s v="ORSOL I"/>
        <s v="OSRED 8"/>
        <s v="OSRED 12"/>
        <s v="OSBAR I"/>
        <s v="OSBAR II"/>
        <s v="OPMAC"/>
        <s v="OSDUC"/>
        <s v="OSDUC-II"/>
        <s v="OSBRA 12"/>
        <s v="GARSOL" u="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84">
  <r>
    <x v="0"/>
    <x v="0"/>
  </r>
  <r>
    <x v="0"/>
    <x v="0"/>
  </r>
  <r>
    <x v="0"/>
    <x v="0"/>
  </r>
  <r>
    <x v="0"/>
    <x v="0"/>
  </r>
  <r>
    <x v="1"/>
    <x v="1"/>
  </r>
  <r>
    <x v="2"/>
    <x v="2"/>
  </r>
  <r>
    <x v="2"/>
    <x v="2"/>
  </r>
  <r>
    <x v="2"/>
    <x v="2"/>
  </r>
  <r>
    <x v="2"/>
    <x v="2"/>
  </r>
  <r>
    <x v="2"/>
    <x v="2"/>
  </r>
  <r>
    <x v="1"/>
    <x v="1"/>
  </r>
  <r>
    <x v="3"/>
    <x v="3"/>
  </r>
  <r>
    <x v="3"/>
    <x v="3"/>
  </r>
  <r>
    <x v="3"/>
    <x v="3"/>
  </r>
  <r>
    <x v="3"/>
    <x v="3"/>
  </r>
  <r>
    <x v="3"/>
    <x v="3"/>
  </r>
  <r>
    <x v="1"/>
    <x v="1"/>
  </r>
  <r>
    <x v="4"/>
    <x v="4"/>
  </r>
  <r>
    <x v="1"/>
    <x v="1"/>
  </r>
  <r>
    <x v="5"/>
    <x v="5"/>
  </r>
  <r>
    <x v="5"/>
    <x v="5"/>
  </r>
  <r>
    <x v="1"/>
    <x v="1"/>
  </r>
  <r>
    <x v="6"/>
    <x v="6"/>
  </r>
  <r>
    <x v="6"/>
    <x v="6"/>
  </r>
  <r>
    <x v="6"/>
    <x v="6"/>
  </r>
  <r>
    <x v="6"/>
    <x v="6"/>
  </r>
  <r>
    <x v="6"/>
    <x v="6"/>
  </r>
  <r>
    <x v="1"/>
    <x v="1"/>
  </r>
  <r>
    <x v="7"/>
    <x v="7"/>
  </r>
  <r>
    <x v="7"/>
    <x v="7"/>
  </r>
  <r>
    <x v="1"/>
    <x v="1"/>
  </r>
  <r>
    <x v="8"/>
    <x v="7"/>
  </r>
  <r>
    <x v="1"/>
    <x v="1"/>
  </r>
  <r>
    <x v="9"/>
    <x v="8"/>
  </r>
  <r>
    <x v="9"/>
    <x v="8"/>
  </r>
  <r>
    <x v="9"/>
    <x v="8"/>
  </r>
  <r>
    <x v="9"/>
    <x v="8"/>
  </r>
  <r>
    <x v="9"/>
    <x v="8"/>
  </r>
  <r>
    <x v="1"/>
    <x v="1"/>
  </r>
  <r>
    <x v="10"/>
    <x v="9"/>
  </r>
  <r>
    <x v="10"/>
    <x v="9"/>
  </r>
  <r>
    <x v="10"/>
    <x v="9"/>
  </r>
  <r>
    <x v="10"/>
    <x v="9"/>
  </r>
  <r>
    <x v="10"/>
    <x v="9"/>
  </r>
  <r>
    <x v="10"/>
    <x v="9"/>
  </r>
  <r>
    <x v="10"/>
    <x v="9"/>
  </r>
  <r>
    <x v="10"/>
    <x v="9"/>
  </r>
  <r>
    <x v="10"/>
    <x v="9"/>
  </r>
  <r>
    <x v="10"/>
    <x v="9"/>
  </r>
  <r>
    <x v="1"/>
    <x v="1"/>
  </r>
  <r>
    <x v="11"/>
    <x v="10"/>
  </r>
  <r>
    <x v="11"/>
    <x v="10"/>
  </r>
  <r>
    <x v="11"/>
    <x v="10"/>
  </r>
  <r>
    <x v="11"/>
    <x v="10"/>
  </r>
  <r>
    <x v="1"/>
    <x v="1"/>
  </r>
  <r>
    <x v="12"/>
    <x v="11"/>
  </r>
  <r>
    <x v="12"/>
    <x v="11"/>
  </r>
  <r>
    <x v="12"/>
    <x v="11"/>
  </r>
  <r>
    <x v="1"/>
    <x v="1"/>
  </r>
  <r>
    <x v="13"/>
    <x v="12"/>
  </r>
  <r>
    <x v="13"/>
    <x v="12"/>
  </r>
  <r>
    <x v="13"/>
    <x v="12"/>
  </r>
  <r>
    <x v="13"/>
    <x v="12"/>
  </r>
  <r>
    <x v="1"/>
    <x v="1"/>
  </r>
  <r>
    <x v="14"/>
    <x v="13"/>
  </r>
  <r>
    <x v="1"/>
    <x v="1"/>
  </r>
  <r>
    <x v="15"/>
    <x v="14"/>
  </r>
  <r>
    <x v="15"/>
    <x v="14"/>
  </r>
  <r>
    <x v="15"/>
    <x v="14"/>
  </r>
  <r>
    <x v="1"/>
    <x v="1"/>
  </r>
  <r>
    <x v="16"/>
    <x v="15"/>
  </r>
  <r>
    <x v="16"/>
    <x v="15"/>
  </r>
  <r>
    <x v="1"/>
    <x v="1"/>
  </r>
  <r>
    <x v="17"/>
    <x v="16"/>
  </r>
  <r>
    <x v="17"/>
    <x v="16"/>
  </r>
  <r>
    <x v="17"/>
    <x v="16"/>
  </r>
  <r>
    <x v="17"/>
    <x v="16"/>
  </r>
  <r>
    <x v="17"/>
    <x v="16"/>
  </r>
  <r>
    <x v="17"/>
    <x v="16"/>
  </r>
  <r>
    <x v="1"/>
    <x v="1"/>
  </r>
  <r>
    <x v="18"/>
    <x v="17"/>
  </r>
  <r>
    <x v="18"/>
    <x v="17"/>
  </r>
  <r>
    <x v="18"/>
    <x v="17"/>
  </r>
  <r>
    <x v="18"/>
    <x v="17"/>
  </r>
  <r>
    <x v="1"/>
    <x v="1"/>
  </r>
  <r>
    <x v="19"/>
    <x v="18"/>
  </r>
  <r>
    <x v="19"/>
    <x v="18"/>
  </r>
  <r>
    <x v="19"/>
    <x v="18"/>
  </r>
  <r>
    <x v="19"/>
    <x v="18"/>
  </r>
  <r>
    <x v="1"/>
    <x v="1"/>
  </r>
  <r>
    <x v="20"/>
    <x v="19"/>
  </r>
  <r>
    <x v="20"/>
    <x v="19"/>
  </r>
  <r>
    <x v="20"/>
    <x v="19"/>
  </r>
  <r>
    <x v="20"/>
    <x v="19"/>
  </r>
  <r>
    <x v="20"/>
    <x v="19"/>
  </r>
  <r>
    <x v="20"/>
    <x v="19"/>
  </r>
  <r>
    <x v="20"/>
    <x v="19"/>
  </r>
  <r>
    <x v="20"/>
    <x v="19"/>
  </r>
  <r>
    <x v="20"/>
    <x v="19"/>
  </r>
  <r>
    <x v="20"/>
    <x v="19"/>
  </r>
  <r>
    <x v="20"/>
    <x v="19"/>
  </r>
  <r>
    <x v="1"/>
    <x v="1"/>
  </r>
  <r>
    <x v="21"/>
    <x v="20"/>
  </r>
  <r>
    <x v="21"/>
    <x v="20"/>
  </r>
  <r>
    <x v="21"/>
    <x v="20"/>
  </r>
  <r>
    <x v="21"/>
    <x v="20"/>
  </r>
  <r>
    <x v="21"/>
    <x v="20"/>
  </r>
  <r>
    <x v="21"/>
    <x v="20"/>
  </r>
  <r>
    <x v="21"/>
    <x v="20"/>
  </r>
  <r>
    <x v="1"/>
    <x v="1"/>
  </r>
  <r>
    <x v="22"/>
    <x v="21"/>
  </r>
  <r>
    <x v="22"/>
    <x v="21"/>
  </r>
  <r>
    <x v="22"/>
    <x v="21"/>
  </r>
  <r>
    <x v="22"/>
    <x v="21"/>
  </r>
  <r>
    <x v="22"/>
    <x v="21"/>
  </r>
  <r>
    <x v="22"/>
    <x v="21"/>
  </r>
  <r>
    <x v="22"/>
    <x v="21"/>
  </r>
  <r>
    <x v="1"/>
    <x v="1"/>
  </r>
  <r>
    <x v="23"/>
    <x v="22"/>
  </r>
  <r>
    <x v="23"/>
    <x v="22"/>
  </r>
  <r>
    <x v="23"/>
    <x v="22"/>
  </r>
  <r>
    <x v="23"/>
    <x v="22"/>
  </r>
  <r>
    <x v="23"/>
    <x v="22"/>
  </r>
  <r>
    <x v="23"/>
    <x v="22"/>
  </r>
  <r>
    <x v="1"/>
    <x v="1"/>
  </r>
  <r>
    <x v="24"/>
    <x v="23"/>
  </r>
  <r>
    <x v="24"/>
    <x v="23"/>
  </r>
  <r>
    <x v="24"/>
    <x v="23"/>
  </r>
  <r>
    <x v="24"/>
    <x v="23"/>
  </r>
  <r>
    <x v="24"/>
    <x v="23"/>
  </r>
  <r>
    <x v="24"/>
    <x v="23"/>
  </r>
  <r>
    <x v="1"/>
    <x v="1"/>
  </r>
  <r>
    <x v="25"/>
    <x v="24"/>
  </r>
  <r>
    <x v="25"/>
    <x v="24"/>
  </r>
  <r>
    <x v="25"/>
    <x v="24"/>
  </r>
  <r>
    <x v="25"/>
    <x v="24"/>
  </r>
  <r>
    <x v="25"/>
    <x v="24"/>
  </r>
  <r>
    <x v="25"/>
    <x v="24"/>
  </r>
  <r>
    <x v="25"/>
    <x v="24"/>
  </r>
  <r>
    <x v="25"/>
    <x v="24"/>
  </r>
  <r>
    <x v="1"/>
    <x v="1"/>
  </r>
  <r>
    <x v="26"/>
    <x v="25"/>
  </r>
  <r>
    <x v="26"/>
    <x v="25"/>
  </r>
  <r>
    <x v="26"/>
    <x v="25"/>
  </r>
  <r>
    <x v="26"/>
    <x v="25"/>
  </r>
  <r>
    <x v="1"/>
    <x v="1"/>
  </r>
  <r>
    <x v="27"/>
    <x v="26"/>
  </r>
  <r>
    <x v="27"/>
    <x v="26"/>
  </r>
  <r>
    <x v="27"/>
    <x v="26"/>
  </r>
  <r>
    <x v="27"/>
    <x v="26"/>
  </r>
  <r>
    <x v="27"/>
    <x v="26"/>
  </r>
  <r>
    <x v="27"/>
    <x v="26"/>
  </r>
  <r>
    <x v="27"/>
    <x v="26"/>
  </r>
  <r>
    <x v="1"/>
    <x v="1"/>
  </r>
  <r>
    <x v="28"/>
    <x v="27"/>
  </r>
  <r>
    <x v="28"/>
    <x v="27"/>
  </r>
  <r>
    <x v="28"/>
    <x v="27"/>
  </r>
  <r>
    <x v="28"/>
    <x v="27"/>
  </r>
  <r>
    <x v="28"/>
    <x v="27"/>
  </r>
  <r>
    <x v="28"/>
    <x v="27"/>
  </r>
  <r>
    <x v="1"/>
    <x v="1"/>
  </r>
  <r>
    <x v="29"/>
    <x v="28"/>
  </r>
  <r>
    <x v="29"/>
    <x v="28"/>
  </r>
  <r>
    <x v="29"/>
    <x v="28"/>
  </r>
  <r>
    <x v="29"/>
    <x v="28"/>
  </r>
  <r>
    <x v="29"/>
    <x v="28"/>
  </r>
  <r>
    <x v="1"/>
    <x v="1"/>
  </r>
  <r>
    <x v="30"/>
    <x v="29"/>
  </r>
  <r>
    <x v="30"/>
    <x v="29"/>
  </r>
  <r>
    <x v="30"/>
    <x v="29"/>
  </r>
  <r>
    <x v="30"/>
    <x v="29"/>
  </r>
  <r>
    <x v="30"/>
    <x v="29"/>
  </r>
  <r>
    <x v="30"/>
    <x v="29"/>
  </r>
  <r>
    <x v="30"/>
    <x v="29"/>
  </r>
  <r>
    <x v="30"/>
    <x v="29"/>
  </r>
  <r>
    <x v="1"/>
    <x v="1"/>
  </r>
  <r>
    <x v="1"/>
    <x v="30"/>
  </r>
  <r>
    <x v="1"/>
    <x v="30"/>
  </r>
  <r>
    <x v="1"/>
    <x v="30"/>
  </r>
  <r>
    <x v="1"/>
    <x v="30"/>
  </r>
  <r>
    <x v="1"/>
    <x v="30"/>
  </r>
  <r>
    <x v="1"/>
    <x v="30"/>
  </r>
  <r>
    <x v="1"/>
    <x v="1"/>
  </r>
  <r>
    <x v="31"/>
    <x v="31"/>
  </r>
  <r>
    <x v="31"/>
    <x v="31"/>
  </r>
  <r>
    <x v="31"/>
    <x v="31"/>
  </r>
  <r>
    <x v="31"/>
    <x v="31"/>
  </r>
  <r>
    <x v="31"/>
    <x v="31"/>
  </r>
  <r>
    <x v="31"/>
    <x v="31"/>
  </r>
  <r>
    <x v="1"/>
    <x v="1"/>
  </r>
  <r>
    <x v="32"/>
    <x v="32"/>
  </r>
  <r>
    <x v="32"/>
    <x v="32"/>
  </r>
  <r>
    <x v="32"/>
    <x v="32"/>
  </r>
  <r>
    <x v="32"/>
    <x v="32"/>
  </r>
  <r>
    <x v="32"/>
    <x v="32"/>
  </r>
  <r>
    <x v="32"/>
    <x v="32"/>
  </r>
  <r>
    <x v="1"/>
    <x v="1"/>
  </r>
  <r>
    <x v="33"/>
    <x v="33"/>
  </r>
  <r>
    <x v="33"/>
    <x v="33"/>
  </r>
  <r>
    <x v="33"/>
    <x v="33"/>
  </r>
  <r>
    <x v="33"/>
    <x v="33"/>
  </r>
  <r>
    <x v="33"/>
    <x v="33"/>
  </r>
  <r>
    <x v="33"/>
    <x v="33"/>
  </r>
  <r>
    <x v="1"/>
    <x v="1"/>
  </r>
  <r>
    <x v="34"/>
    <x v="34"/>
  </r>
  <r>
    <x v="34"/>
    <x v="34"/>
  </r>
  <r>
    <x v="34"/>
    <x v="34"/>
  </r>
  <r>
    <x v="34"/>
    <x v="34"/>
  </r>
  <r>
    <x v="34"/>
    <x v="34"/>
  </r>
  <r>
    <x v="34"/>
    <x v="34"/>
  </r>
  <r>
    <x v="1"/>
    <x v="1"/>
  </r>
  <r>
    <x v="35"/>
    <x v="35"/>
  </r>
  <r>
    <x v="35"/>
    <x v="35"/>
  </r>
  <r>
    <x v="35"/>
    <x v="35"/>
  </r>
  <r>
    <x v="35"/>
    <x v="35"/>
  </r>
  <r>
    <x v="35"/>
    <x v="35"/>
  </r>
  <r>
    <x v="35"/>
    <x v="35"/>
  </r>
  <r>
    <x v="35"/>
    <x v="35"/>
  </r>
  <r>
    <x v="35"/>
    <x v="35"/>
  </r>
  <r>
    <x v="1"/>
    <x v="1"/>
  </r>
  <r>
    <x v="36"/>
    <x v="36"/>
  </r>
  <r>
    <x v="36"/>
    <x v="36"/>
  </r>
  <r>
    <x v="36"/>
    <x v="36"/>
  </r>
  <r>
    <x v="36"/>
    <x v="36"/>
  </r>
  <r>
    <x v="36"/>
    <x v="36"/>
  </r>
  <r>
    <x v="36"/>
    <x v="36"/>
  </r>
  <r>
    <x v="1"/>
    <x v="1"/>
  </r>
  <r>
    <x v="37"/>
    <x v="37"/>
  </r>
  <r>
    <x v="37"/>
    <x v="37"/>
  </r>
  <r>
    <x v="37"/>
    <x v="37"/>
  </r>
  <r>
    <x v="37"/>
    <x v="37"/>
  </r>
  <r>
    <x v="37"/>
    <x v="37"/>
  </r>
  <r>
    <x v="37"/>
    <x v="37"/>
  </r>
  <r>
    <x v="37"/>
    <x v="37"/>
  </r>
  <r>
    <x v="37"/>
    <x v="37"/>
  </r>
  <r>
    <x v="1"/>
    <x v="1"/>
  </r>
  <r>
    <x v="38"/>
    <x v="38"/>
  </r>
  <r>
    <x v="38"/>
    <x v="38"/>
  </r>
  <r>
    <x v="38"/>
    <x v="38"/>
  </r>
  <r>
    <x v="38"/>
    <x v="38"/>
  </r>
  <r>
    <x v="1"/>
    <x v="1"/>
  </r>
  <r>
    <x v="39"/>
    <x v="39"/>
  </r>
  <r>
    <x v="39"/>
    <x v="39"/>
  </r>
  <r>
    <x v="39"/>
    <x v="39"/>
  </r>
  <r>
    <x v="1"/>
    <x v="1"/>
  </r>
  <r>
    <x v="39"/>
    <x v="40"/>
  </r>
  <r>
    <x v="39"/>
    <x v="40"/>
  </r>
  <r>
    <x v="39"/>
    <x v="40"/>
  </r>
  <r>
    <x v="1"/>
    <x v="1"/>
  </r>
  <r>
    <x v="40"/>
    <x v="41"/>
  </r>
  <r>
    <x v="40"/>
    <x v="41"/>
  </r>
  <r>
    <x v="40"/>
    <x v="41"/>
  </r>
  <r>
    <x v="40"/>
    <x v="41"/>
  </r>
  <r>
    <x v="1"/>
    <x v="1"/>
  </r>
  <r>
    <x v="41"/>
    <x v="42"/>
  </r>
  <r>
    <x v="41"/>
    <x v="42"/>
  </r>
  <r>
    <x v="1"/>
    <x v="1"/>
  </r>
  <r>
    <x v="42"/>
    <x v="43"/>
  </r>
  <r>
    <x v="42"/>
    <x v="43"/>
  </r>
  <r>
    <x v="42"/>
    <x v="43"/>
  </r>
  <r>
    <x v="42"/>
    <x v="43"/>
  </r>
  <r>
    <x v="42"/>
    <x v="43"/>
  </r>
  <r>
    <x v="1"/>
    <x v="1"/>
  </r>
  <r>
    <x v="43"/>
    <x v="44"/>
  </r>
  <r>
    <x v="43"/>
    <x v="44"/>
  </r>
  <r>
    <x v="43"/>
    <x v="44"/>
  </r>
  <r>
    <x v="43"/>
    <x v="44"/>
  </r>
  <r>
    <x v="43"/>
    <x v="44"/>
  </r>
  <r>
    <x v="1"/>
    <x v="1"/>
  </r>
  <r>
    <x v="44"/>
    <x v="45"/>
  </r>
  <r>
    <x v="1"/>
    <x v="1"/>
  </r>
  <r>
    <x v="45"/>
    <x v="46"/>
  </r>
  <r>
    <x v="1"/>
    <x v="1"/>
  </r>
  <r>
    <x v="46"/>
    <x v="47"/>
  </r>
  <r>
    <x v="46"/>
    <x v="47"/>
  </r>
  <r>
    <x v="1"/>
    <x v="1"/>
  </r>
  <r>
    <x v="47"/>
    <x v="48"/>
  </r>
  <r>
    <x v="1"/>
    <x v="1"/>
  </r>
  <r>
    <x v="48"/>
    <x v="49"/>
  </r>
  <r>
    <x v="1"/>
    <x v="1"/>
  </r>
  <r>
    <x v="49"/>
    <x v="50"/>
  </r>
  <r>
    <x v="49"/>
    <x v="50"/>
  </r>
  <r>
    <x v="49"/>
    <x v="50"/>
  </r>
  <r>
    <x v="49"/>
    <x v="5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3AF138B-94EA-4528-A530-832362CC6269}" name="Tabela dinâmica7" cacheId="7" applyNumberFormats="0" applyBorderFormats="0" applyFontFormats="0" applyPatternFormats="0" applyAlignmentFormats="0" applyWidthHeightFormats="1" dataCaption="Valores" updatedVersion="8" minRefreshableVersion="3" useAutoFormatting="1" rowGrandTotals="0" colGrandTotals="0" itemPrintTitles="1" createdVersion="8" indent="0" compact="0" compactData="0" multipleFieldFilters="0">
  <location ref="A3:B55" firstHeaderRow="1" firstDataRow="1" firstDataCol="2"/>
  <pivotFields count="2">
    <pivotField axis="axisRow" compact="0" outline="0" showAll="0" defaultSubtotal="0">
      <items count="50">
        <item x="4"/>
        <item x="6"/>
        <item x="13"/>
        <item x="21"/>
        <item x="22"/>
        <item x="5"/>
        <item x="10"/>
        <item x="28"/>
        <item x="29"/>
        <item x="30"/>
        <item x="11"/>
        <item x="18"/>
        <item x="16"/>
        <item x="15"/>
        <item x="14"/>
        <item x="49"/>
        <item x="17"/>
        <item x="37"/>
        <item x="27"/>
        <item x="24"/>
        <item x="26"/>
        <item x="25"/>
        <item x="12"/>
        <item x="46"/>
        <item x="3"/>
        <item x="44"/>
        <item x="45"/>
        <item x="47"/>
        <item x="38"/>
        <item x="39"/>
        <item x="40"/>
        <item x="7"/>
        <item x="8"/>
        <item x="0"/>
        <item x="2"/>
        <item x="19"/>
        <item x="36"/>
        <item x="20"/>
        <item x="23"/>
        <item x="35"/>
        <item x="9"/>
        <item x="48"/>
        <item x="42"/>
        <item x="43"/>
        <item x="33"/>
        <item x="34"/>
        <item x="31"/>
        <item x="32"/>
        <item x="1"/>
        <item x="41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52">
        <item x="7"/>
        <item m="1" x="51"/>
        <item x="12"/>
        <item x="20"/>
        <item x="21"/>
        <item x="9"/>
        <item x="27"/>
        <item x="28"/>
        <item x="29"/>
        <item x="17"/>
        <item x="10"/>
        <item x="47"/>
        <item x="8"/>
        <item x="15"/>
        <item x="5"/>
        <item x="4"/>
        <item x="6"/>
        <item x="3"/>
        <item x="2"/>
        <item x="0"/>
        <item x="14"/>
        <item x="13"/>
        <item x="45"/>
        <item x="46"/>
        <item x="50"/>
        <item x="18"/>
        <item x="16"/>
        <item x="48"/>
        <item x="49"/>
        <item x="36"/>
        <item x="26"/>
        <item x="37"/>
        <item x="44"/>
        <item x="43"/>
        <item x="19"/>
        <item x="22"/>
        <item x="23"/>
        <item x="25"/>
        <item x="24"/>
        <item x="30"/>
        <item x="38"/>
        <item x="40"/>
        <item x="33"/>
        <item x="35"/>
        <item x="39"/>
        <item x="34"/>
        <item x="41"/>
        <item x="31"/>
        <item x="32"/>
        <item x="11"/>
        <item x="1"/>
        <item x="42"/>
      </items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2">
    <field x="1"/>
    <field x="0"/>
  </rowFields>
  <rowItems count="52">
    <i>
      <x/>
      <x v="31"/>
    </i>
    <i r="1">
      <x v="32"/>
    </i>
    <i>
      <x v="2"/>
      <x v="2"/>
    </i>
    <i>
      <x v="3"/>
      <x v="3"/>
    </i>
    <i>
      <x v="4"/>
      <x v="4"/>
    </i>
    <i>
      <x v="5"/>
      <x v="6"/>
    </i>
    <i>
      <x v="6"/>
      <x v="7"/>
    </i>
    <i>
      <x v="7"/>
      <x v="8"/>
    </i>
    <i>
      <x v="8"/>
      <x v="9"/>
    </i>
    <i>
      <x v="9"/>
      <x v="11"/>
    </i>
    <i>
      <x v="10"/>
      <x v="10"/>
    </i>
    <i>
      <x v="11"/>
      <x v="23"/>
    </i>
    <i>
      <x v="12"/>
      <x v="40"/>
    </i>
    <i>
      <x v="13"/>
      <x v="12"/>
    </i>
    <i>
      <x v="14"/>
      <x v="5"/>
    </i>
    <i>
      <x v="15"/>
      <x/>
    </i>
    <i>
      <x v="16"/>
      <x v="1"/>
    </i>
    <i>
      <x v="17"/>
      <x v="24"/>
    </i>
    <i>
      <x v="18"/>
      <x v="34"/>
    </i>
    <i>
      <x v="19"/>
      <x v="33"/>
    </i>
    <i>
      <x v="20"/>
      <x v="13"/>
    </i>
    <i>
      <x v="21"/>
      <x v="14"/>
    </i>
    <i>
      <x v="22"/>
      <x v="25"/>
    </i>
    <i>
      <x v="23"/>
      <x v="26"/>
    </i>
    <i>
      <x v="24"/>
      <x v="15"/>
    </i>
    <i>
      <x v="25"/>
      <x v="35"/>
    </i>
    <i>
      <x v="26"/>
      <x v="16"/>
    </i>
    <i>
      <x v="27"/>
      <x v="27"/>
    </i>
    <i>
      <x v="28"/>
      <x v="41"/>
    </i>
    <i>
      <x v="29"/>
      <x v="36"/>
    </i>
    <i>
      <x v="30"/>
      <x v="18"/>
    </i>
    <i>
      <x v="31"/>
      <x v="17"/>
    </i>
    <i>
      <x v="32"/>
      <x v="43"/>
    </i>
    <i>
      <x v="33"/>
      <x v="42"/>
    </i>
    <i>
      <x v="34"/>
      <x v="37"/>
    </i>
    <i>
      <x v="35"/>
      <x v="38"/>
    </i>
    <i>
      <x v="36"/>
      <x v="19"/>
    </i>
    <i>
      <x v="37"/>
      <x v="20"/>
    </i>
    <i>
      <x v="38"/>
      <x v="21"/>
    </i>
    <i>
      <x v="39"/>
      <x v="48"/>
    </i>
    <i>
      <x v="40"/>
      <x v="28"/>
    </i>
    <i>
      <x v="41"/>
      <x v="29"/>
    </i>
    <i>
      <x v="42"/>
      <x v="44"/>
    </i>
    <i>
      <x v="43"/>
      <x v="39"/>
    </i>
    <i>
      <x v="44"/>
      <x v="29"/>
    </i>
    <i>
      <x v="45"/>
      <x v="45"/>
    </i>
    <i>
      <x v="46"/>
      <x v="30"/>
    </i>
    <i>
      <x v="47"/>
      <x v="46"/>
    </i>
    <i>
      <x v="48"/>
      <x v="47"/>
    </i>
    <i>
      <x v="49"/>
      <x v="22"/>
    </i>
    <i>
      <x v="50"/>
      <x v="48"/>
    </i>
    <i>
      <x v="51"/>
      <x v="49"/>
    </i>
  </rowItems>
  <colItems count="1">
    <i/>
  </colItem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ilha1"/>
  <dimension ref="A1:V209"/>
  <sheetViews>
    <sheetView zoomScale="70" zoomScaleNormal="70" workbookViewId="0"/>
  </sheetViews>
  <sheetFormatPr defaultRowHeight="12.75" x14ac:dyDescent="0.2"/>
  <cols>
    <col min="1" max="1" width="10.5703125" style="4" bestFit="1" customWidth="1"/>
    <col min="2" max="2" width="13.28515625" style="4" customWidth="1"/>
    <col min="3" max="3" width="12.140625" style="4" customWidth="1"/>
    <col min="4" max="4" width="5.42578125" style="4" customWidth="1"/>
    <col min="5" max="5" width="19.42578125" style="4" bestFit="1" customWidth="1"/>
    <col min="6" max="6" width="4.7109375" style="4" customWidth="1"/>
    <col min="7" max="7" width="20.5703125" style="4" bestFit="1" customWidth="1"/>
    <col min="8" max="8" width="4.7109375" style="5" bestFit="1" customWidth="1"/>
    <col min="9" max="9" width="21.7109375" style="5" customWidth="1"/>
    <col min="10" max="21" width="13.28515625" customWidth="1"/>
    <col min="22" max="22" width="15.28515625" customWidth="1"/>
  </cols>
  <sheetData>
    <row r="1" spans="1:22" ht="21" customHeight="1" x14ac:dyDescent="0.25">
      <c r="A1" s="7" t="s">
        <v>114</v>
      </c>
    </row>
    <row r="2" spans="1:22" ht="15.75" customHeight="1" x14ac:dyDescent="0.2"/>
    <row r="3" spans="1:22" ht="15.75" customHeight="1" x14ac:dyDescent="0.25">
      <c r="A3" s="17" t="s">
        <v>65</v>
      </c>
    </row>
    <row r="4" spans="1:22" ht="15.75" customHeight="1" thickBot="1" x14ac:dyDescent="0.25"/>
    <row r="5" spans="1:22" ht="21" customHeight="1" thickBot="1" x14ac:dyDescent="0.3">
      <c r="A5" s="329" t="s">
        <v>61</v>
      </c>
      <c r="B5" s="336" t="s">
        <v>0</v>
      </c>
      <c r="C5" s="337"/>
      <c r="D5" s="338"/>
      <c r="E5" s="333" t="s">
        <v>72</v>
      </c>
      <c r="F5" s="335" t="s">
        <v>29</v>
      </c>
      <c r="G5" s="333" t="s">
        <v>72</v>
      </c>
      <c r="H5" s="335" t="s">
        <v>29</v>
      </c>
      <c r="I5" s="331" t="s">
        <v>1</v>
      </c>
      <c r="J5" s="339">
        <v>2000</v>
      </c>
      <c r="K5" s="340"/>
      <c r="L5" s="340"/>
      <c r="M5" s="340"/>
      <c r="N5" s="340"/>
      <c r="O5" s="340"/>
      <c r="P5" s="340"/>
      <c r="Q5" s="340"/>
      <c r="R5" s="340"/>
      <c r="S5" s="340"/>
      <c r="T5" s="340"/>
      <c r="U5" s="341"/>
      <c r="V5" s="8" t="s">
        <v>62</v>
      </c>
    </row>
    <row r="6" spans="1:22" ht="21.75" customHeight="1" thickBot="1" x14ac:dyDescent="0.3">
      <c r="A6" s="330"/>
      <c r="B6" s="1" t="s">
        <v>28</v>
      </c>
      <c r="C6" s="18" t="s">
        <v>78</v>
      </c>
      <c r="D6" s="18" t="s">
        <v>76</v>
      </c>
      <c r="E6" s="334"/>
      <c r="F6" s="334"/>
      <c r="G6" s="334"/>
      <c r="H6" s="334"/>
      <c r="I6" s="332"/>
      <c r="J6" s="9">
        <v>1</v>
      </c>
      <c r="K6" s="9">
        <v>2</v>
      </c>
      <c r="L6" s="9">
        <v>3</v>
      </c>
      <c r="M6" s="9">
        <v>4</v>
      </c>
      <c r="N6" s="9">
        <v>5</v>
      </c>
      <c r="O6" s="80">
        <v>6</v>
      </c>
      <c r="P6" s="9">
        <v>7</v>
      </c>
      <c r="Q6" s="9">
        <v>8</v>
      </c>
      <c r="R6" s="9">
        <v>9</v>
      </c>
      <c r="S6" s="80">
        <v>10</v>
      </c>
      <c r="T6" s="9">
        <v>11</v>
      </c>
      <c r="U6" s="10">
        <v>12</v>
      </c>
      <c r="V6" s="11">
        <v>2000</v>
      </c>
    </row>
    <row r="7" spans="1:22" ht="15.75" x14ac:dyDescent="0.25">
      <c r="A7" s="303">
        <v>480</v>
      </c>
      <c r="B7" s="306" t="s">
        <v>32</v>
      </c>
      <c r="C7" s="306" t="s">
        <v>77</v>
      </c>
      <c r="D7" s="306">
        <v>75</v>
      </c>
      <c r="E7" s="306" t="s">
        <v>64</v>
      </c>
      <c r="F7" s="306" t="s">
        <v>31</v>
      </c>
      <c r="G7" s="306" t="s">
        <v>63</v>
      </c>
      <c r="H7" s="306" t="s">
        <v>31</v>
      </c>
      <c r="I7" s="3" t="s">
        <v>92</v>
      </c>
      <c r="J7" s="15">
        <v>20039</v>
      </c>
      <c r="K7" s="15">
        <v>30543</v>
      </c>
      <c r="L7" s="15">
        <v>22161</v>
      </c>
      <c r="M7" s="15">
        <v>29039</v>
      </c>
      <c r="N7" s="15">
        <v>29344</v>
      </c>
      <c r="O7" s="15">
        <v>28839</v>
      </c>
      <c r="P7" s="15">
        <v>27701</v>
      </c>
      <c r="Q7" s="32">
        <v>28292</v>
      </c>
      <c r="R7" s="52">
        <v>26972</v>
      </c>
      <c r="S7" s="32">
        <v>30346</v>
      </c>
      <c r="T7" s="32">
        <v>23819</v>
      </c>
      <c r="U7" s="32">
        <v>29320</v>
      </c>
      <c r="V7" s="33">
        <f>SUM(J7:U7)</f>
        <v>326415</v>
      </c>
    </row>
    <row r="8" spans="1:22" ht="15.75" customHeight="1" x14ac:dyDescent="0.25">
      <c r="A8" s="304"/>
      <c r="B8" s="307"/>
      <c r="C8" s="307"/>
      <c r="D8" s="307"/>
      <c r="E8" s="307"/>
      <c r="F8" s="307"/>
      <c r="G8" s="307"/>
      <c r="H8" s="307"/>
      <c r="I8" s="3" t="s">
        <v>91</v>
      </c>
      <c r="J8" s="15">
        <v>7306</v>
      </c>
      <c r="K8" s="15">
        <v>8509</v>
      </c>
      <c r="L8" s="15">
        <v>9363</v>
      </c>
      <c r="M8" s="15">
        <v>6447</v>
      </c>
      <c r="N8" s="15">
        <v>8362</v>
      </c>
      <c r="O8" s="15">
        <v>9202</v>
      </c>
      <c r="P8" s="15">
        <v>8041</v>
      </c>
      <c r="Q8" s="15">
        <v>7997</v>
      </c>
      <c r="R8" s="14">
        <v>7393</v>
      </c>
      <c r="S8" s="15">
        <v>6929</v>
      </c>
      <c r="T8" s="15">
        <v>4844</v>
      </c>
      <c r="U8" s="15">
        <v>6444</v>
      </c>
      <c r="V8" s="20">
        <f>SUM(J8:U8)</f>
        <v>90837</v>
      </c>
    </row>
    <row r="9" spans="1:22" ht="15.75" customHeight="1" x14ac:dyDescent="0.25">
      <c r="A9" s="304"/>
      <c r="B9" s="307"/>
      <c r="C9" s="307"/>
      <c r="D9" s="307"/>
      <c r="E9" s="307"/>
      <c r="F9" s="307"/>
      <c r="G9" s="307"/>
      <c r="H9" s="307"/>
      <c r="I9" s="3" t="s">
        <v>103</v>
      </c>
      <c r="J9" s="15">
        <v>5685</v>
      </c>
      <c r="K9" s="15">
        <v>6304</v>
      </c>
      <c r="L9" s="15">
        <v>6316</v>
      </c>
      <c r="M9" s="15">
        <v>6720</v>
      </c>
      <c r="N9" s="15">
        <v>7723</v>
      </c>
      <c r="O9" s="15">
        <v>6487</v>
      </c>
      <c r="P9" s="15">
        <v>11857</v>
      </c>
      <c r="Q9" s="15">
        <v>8937</v>
      </c>
      <c r="R9" s="14">
        <v>8770</v>
      </c>
      <c r="S9" s="15">
        <v>11127</v>
      </c>
      <c r="T9" s="15">
        <v>9632</v>
      </c>
      <c r="U9" s="15">
        <v>7434</v>
      </c>
      <c r="V9" s="20">
        <f>SUM(J9:U9)</f>
        <v>96992</v>
      </c>
    </row>
    <row r="10" spans="1:22" ht="16.5" thickBot="1" x14ac:dyDescent="0.3">
      <c r="A10" s="304"/>
      <c r="B10" s="307"/>
      <c r="C10" s="307"/>
      <c r="D10" s="307"/>
      <c r="E10" s="307"/>
      <c r="F10" s="307"/>
      <c r="G10" s="307"/>
      <c r="H10" s="307"/>
      <c r="I10" s="3" t="s">
        <v>95</v>
      </c>
      <c r="J10" s="15">
        <v>162</v>
      </c>
      <c r="K10" s="15">
        <v>0</v>
      </c>
      <c r="L10" s="15">
        <v>0</v>
      </c>
      <c r="M10" s="15">
        <v>0</v>
      </c>
      <c r="N10" s="15">
        <v>157</v>
      </c>
      <c r="O10" s="15">
        <v>0</v>
      </c>
      <c r="P10" s="15">
        <v>0</v>
      </c>
      <c r="Q10" s="15">
        <v>0</v>
      </c>
      <c r="R10" s="14">
        <v>71</v>
      </c>
      <c r="S10" s="15">
        <v>270</v>
      </c>
      <c r="T10" s="15">
        <v>456</v>
      </c>
      <c r="U10" s="15">
        <v>0</v>
      </c>
      <c r="V10" s="20">
        <f>SUM(J10:U10)</f>
        <v>1116</v>
      </c>
    </row>
    <row r="11" spans="1:22" ht="16.5" thickBot="1" x14ac:dyDescent="0.3">
      <c r="A11" s="36"/>
      <c r="B11" s="37"/>
      <c r="C11" s="37"/>
      <c r="D11" s="37"/>
      <c r="E11" s="37"/>
      <c r="F11" s="37"/>
      <c r="G11" s="37"/>
      <c r="H11" s="37"/>
      <c r="I11" s="37"/>
      <c r="J11" s="59"/>
      <c r="K11" s="28"/>
      <c r="L11" s="28"/>
      <c r="M11" s="28"/>
      <c r="N11" s="28"/>
      <c r="O11" s="28"/>
      <c r="P11" s="28"/>
      <c r="Q11" s="61"/>
      <c r="R11" s="53"/>
      <c r="S11" s="28"/>
      <c r="T11" s="28"/>
      <c r="U11" s="28"/>
      <c r="V11" s="29">
        <f>SUM(V7:V10)</f>
        <v>515360</v>
      </c>
    </row>
    <row r="12" spans="1:22" ht="15.75" x14ac:dyDescent="0.25">
      <c r="A12" s="303">
        <v>481</v>
      </c>
      <c r="B12" s="306" t="s">
        <v>32</v>
      </c>
      <c r="C12" s="306" t="s">
        <v>77</v>
      </c>
      <c r="D12" s="306">
        <v>94</v>
      </c>
      <c r="E12" s="306" t="s">
        <v>64</v>
      </c>
      <c r="F12" s="306" t="s">
        <v>31</v>
      </c>
      <c r="G12" s="306" t="s">
        <v>27</v>
      </c>
      <c r="H12" s="306" t="s">
        <v>31</v>
      </c>
      <c r="I12" s="35" t="s">
        <v>92</v>
      </c>
      <c r="J12" s="13">
        <v>9959</v>
      </c>
      <c r="K12" s="13">
        <v>14923</v>
      </c>
      <c r="L12" s="13">
        <v>11651</v>
      </c>
      <c r="M12" s="13">
        <v>10697</v>
      </c>
      <c r="N12" s="13">
        <v>16896</v>
      </c>
      <c r="O12" s="13">
        <v>10389</v>
      </c>
      <c r="P12" s="13">
        <v>15272</v>
      </c>
      <c r="Q12" s="12">
        <v>13357</v>
      </c>
      <c r="R12" s="12">
        <v>12886</v>
      </c>
      <c r="S12" s="13">
        <v>18292</v>
      </c>
      <c r="T12" s="13">
        <v>15148</v>
      </c>
      <c r="U12" s="13">
        <v>12155</v>
      </c>
      <c r="V12" s="21">
        <f>SUM(J12:U12)</f>
        <v>161625</v>
      </c>
    </row>
    <row r="13" spans="1:22" ht="15.75" customHeight="1" x14ac:dyDescent="0.25">
      <c r="A13" s="304"/>
      <c r="B13" s="307"/>
      <c r="C13" s="307"/>
      <c r="D13" s="307"/>
      <c r="E13" s="307"/>
      <c r="F13" s="307"/>
      <c r="G13" s="307"/>
      <c r="H13" s="307"/>
      <c r="I13" s="3" t="s">
        <v>91</v>
      </c>
      <c r="J13" s="34">
        <v>8198</v>
      </c>
      <c r="K13" s="15">
        <v>9686</v>
      </c>
      <c r="L13" s="15">
        <v>9533</v>
      </c>
      <c r="M13" s="15">
        <v>5935</v>
      </c>
      <c r="N13" s="15">
        <v>10535</v>
      </c>
      <c r="O13" s="15">
        <v>8777</v>
      </c>
      <c r="P13" s="15">
        <v>8351</v>
      </c>
      <c r="Q13" s="14">
        <v>7157</v>
      </c>
      <c r="R13" s="14">
        <v>7968</v>
      </c>
      <c r="S13" s="15">
        <v>8358</v>
      </c>
      <c r="T13" s="15">
        <v>4843</v>
      </c>
      <c r="U13" s="15">
        <v>5966</v>
      </c>
      <c r="V13" s="20">
        <f>SUM(J13:U13)</f>
        <v>95307</v>
      </c>
    </row>
    <row r="14" spans="1:22" ht="15.75" customHeight="1" x14ac:dyDescent="0.25">
      <c r="A14" s="304"/>
      <c r="B14" s="307"/>
      <c r="C14" s="307"/>
      <c r="D14" s="307"/>
      <c r="E14" s="307"/>
      <c r="F14" s="307"/>
      <c r="G14" s="307"/>
      <c r="H14" s="307"/>
      <c r="I14" s="3" t="s">
        <v>103</v>
      </c>
      <c r="J14" s="14">
        <v>7676</v>
      </c>
      <c r="K14" s="15">
        <v>9346</v>
      </c>
      <c r="L14" s="15">
        <v>8990</v>
      </c>
      <c r="M14" s="15">
        <v>6409</v>
      </c>
      <c r="N14" s="15">
        <v>11272</v>
      </c>
      <c r="O14" s="15">
        <v>9399</v>
      </c>
      <c r="P14" s="15">
        <v>7750</v>
      </c>
      <c r="Q14" s="14">
        <v>7710</v>
      </c>
      <c r="R14" s="14">
        <v>7809</v>
      </c>
      <c r="S14" s="15">
        <v>8847</v>
      </c>
      <c r="T14" s="15">
        <v>8124</v>
      </c>
      <c r="U14" s="15">
        <v>6425</v>
      </c>
      <c r="V14" s="20">
        <f>SUM(J14:U14)</f>
        <v>99757</v>
      </c>
    </row>
    <row r="15" spans="1:22" ht="16.5" thickBot="1" x14ac:dyDescent="0.3">
      <c r="A15" s="304"/>
      <c r="B15" s="307"/>
      <c r="C15" s="307"/>
      <c r="D15" s="307"/>
      <c r="E15" s="307"/>
      <c r="F15" s="307"/>
      <c r="G15" s="307"/>
      <c r="H15" s="307"/>
      <c r="I15" s="3" t="s">
        <v>95</v>
      </c>
      <c r="J15" s="15">
        <v>137</v>
      </c>
      <c r="K15" s="15">
        <v>0</v>
      </c>
      <c r="L15" s="15">
        <v>0</v>
      </c>
      <c r="M15" s="15">
        <v>0</v>
      </c>
      <c r="N15" s="15">
        <v>159</v>
      </c>
      <c r="O15" s="15">
        <v>0</v>
      </c>
      <c r="P15" s="15">
        <v>0</v>
      </c>
      <c r="Q15" s="14">
        <v>13</v>
      </c>
      <c r="R15" s="14">
        <v>95</v>
      </c>
      <c r="S15" s="15">
        <v>161</v>
      </c>
      <c r="T15" s="15">
        <v>0</v>
      </c>
      <c r="U15" s="15">
        <v>0</v>
      </c>
      <c r="V15" s="20">
        <f>SUM(J15:U15)</f>
        <v>565</v>
      </c>
    </row>
    <row r="16" spans="1:22" ht="16.5" thickBot="1" x14ac:dyDescent="0.3">
      <c r="A16" s="36"/>
      <c r="B16" s="37"/>
      <c r="C16" s="37"/>
      <c r="D16" s="37"/>
      <c r="E16" s="37"/>
      <c r="F16" s="37"/>
      <c r="G16" s="37"/>
      <c r="H16" s="37"/>
      <c r="I16" s="37"/>
      <c r="J16" s="59"/>
      <c r="K16" s="28"/>
      <c r="L16" s="28"/>
      <c r="M16" s="28"/>
      <c r="N16" s="28"/>
      <c r="O16" s="28"/>
      <c r="P16" s="28"/>
      <c r="Q16" s="61"/>
      <c r="R16" s="53"/>
      <c r="S16" s="28"/>
      <c r="T16" s="28"/>
      <c r="U16" s="28"/>
      <c r="V16" s="29">
        <f>SUM(V12:V15)</f>
        <v>357254</v>
      </c>
    </row>
    <row r="17" spans="1:22" ht="16.149999999999999" customHeight="1" x14ac:dyDescent="0.25">
      <c r="A17" s="303">
        <v>482</v>
      </c>
      <c r="B17" s="306" t="s">
        <v>32</v>
      </c>
      <c r="C17" s="306" t="s">
        <v>79</v>
      </c>
      <c r="D17" s="306">
        <v>225</v>
      </c>
      <c r="E17" s="312" t="s">
        <v>66</v>
      </c>
      <c r="F17" s="306" t="s">
        <v>31</v>
      </c>
      <c r="G17" s="306" t="s">
        <v>64</v>
      </c>
      <c r="H17" s="306" t="s">
        <v>31</v>
      </c>
      <c r="I17" s="35" t="s">
        <v>92</v>
      </c>
      <c r="J17" s="13">
        <v>29998</v>
      </c>
      <c r="K17" s="13">
        <v>45466</v>
      </c>
      <c r="L17" s="13">
        <v>33812</v>
      </c>
      <c r="M17" s="13">
        <v>39736</v>
      </c>
      <c r="N17" s="13">
        <v>46240</v>
      </c>
      <c r="O17" s="13">
        <v>39228</v>
      </c>
      <c r="P17" s="13">
        <v>42973</v>
      </c>
      <c r="Q17" s="12">
        <v>41649</v>
      </c>
      <c r="R17" s="12">
        <v>39858</v>
      </c>
      <c r="S17" s="13">
        <v>48638</v>
      </c>
      <c r="T17" s="13">
        <v>38967</v>
      </c>
      <c r="U17" s="13">
        <v>41475</v>
      </c>
      <c r="V17" s="21">
        <f>SUM(J17:U17)</f>
        <v>488040</v>
      </c>
    </row>
    <row r="18" spans="1:22" ht="16.149999999999999" customHeight="1" x14ac:dyDescent="0.25">
      <c r="A18" s="304"/>
      <c r="B18" s="307"/>
      <c r="C18" s="307"/>
      <c r="D18" s="307"/>
      <c r="E18" s="313"/>
      <c r="F18" s="307"/>
      <c r="G18" s="307"/>
      <c r="H18" s="307"/>
      <c r="I18" s="3" t="s">
        <v>91</v>
      </c>
      <c r="J18" s="15">
        <v>15504</v>
      </c>
      <c r="K18" s="15">
        <v>18195</v>
      </c>
      <c r="L18" s="15">
        <v>18896</v>
      </c>
      <c r="M18" s="15">
        <v>12382</v>
      </c>
      <c r="N18" s="15">
        <v>18897</v>
      </c>
      <c r="O18" s="15">
        <v>17979</v>
      </c>
      <c r="P18" s="15">
        <v>16392</v>
      </c>
      <c r="Q18" s="14">
        <v>15154</v>
      </c>
      <c r="R18" s="14">
        <v>15361</v>
      </c>
      <c r="S18" s="15">
        <v>15287</v>
      </c>
      <c r="T18" s="15">
        <v>9687</v>
      </c>
      <c r="U18" s="15">
        <v>12410</v>
      </c>
      <c r="V18" s="20">
        <f>SUM(J18:U18)</f>
        <v>186144</v>
      </c>
    </row>
    <row r="19" spans="1:22" ht="16.149999999999999" customHeight="1" x14ac:dyDescent="0.25">
      <c r="A19" s="304"/>
      <c r="B19" s="307"/>
      <c r="C19" s="307"/>
      <c r="D19" s="307"/>
      <c r="E19" s="313"/>
      <c r="F19" s="307"/>
      <c r="G19" s="307"/>
      <c r="H19" s="307"/>
      <c r="I19" s="3" t="s">
        <v>103</v>
      </c>
      <c r="J19" s="15">
        <v>13361</v>
      </c>
      <c r="K19" s="15">
        <v>15650</v>
      </c>
      <c r="L19" s="15">
        <v>17863</v>
      </c>
      <c r="M19" s="15">
        <v>13129</v>
      </c>
      <c r="N19" s="15">
        <v>18995</v>
      </c>
      <c r="O19" s="15">
        <v>15886</v>
      </c>
      <c r="P19" s="15">
        <v>19607</v>
      </c>
      <c r="Q19" s="14">
        <v>16647</v>
      </c>
      <c r="R19" s="14">
        <v>16579</v>
      </c>
      <c r="S19" s="15">
        <v>19974</v>
      </c>
      <c r="T19" s="15">
        <v>17756</v>
      </c>
      <c r="U19" s="15">
        <v>13859</v>
      </c>
      <c r="V19" s="20">
        <f>SUM(J19:U19)</f>
        <v>199306</v>
      </c>
    </row>
    <row r="20" spans="1:22" ht="16.149999999999999" customHeight="1" thickBot="1" x14ac:dyDescent="0.3">
      <c r="A20" s="304"/>
      <c r="B20" s="307"/>
      <c r="C20" s="307"/>
      <c r="D20" s="307"/>
      <c r="E20" s="313"/>
      <c r="F20" s="307"/>
      <c r="G20" s="307"/>
      <c r="H20" s="307"/>
      <c r="I20" s="3" t="s">
        <v>95</v>
      </c>
      <c r="J20" s="15">
        <v>299</v>
      </c>
      <c r="K20" s="15">
        <v>0</v>
      </c>
      <c r="L20" s="15">
        <v>0</v>
      </c>
      <c r="M20" s="15">
        <v>0</v>
      </c>
      <c r="N20" s="15">
        <v>316</v>
      </c>
      <c r="O20" s="15">
        <v>0</v>
      </c>
      <c r="P20" s="15">
        <v>0</v>
      </c>
      <c r="Q20" s="14">
        <v>13</v>
      </c>
      <c r="R20" s="14">
        <v>166</v>
      </c>
      <c r="S20" s="15">
        <v>431</v>
      </c>
      <c r="T20" s="15">
        <v>465</v>
      </c>
      <c r="U20" s="15">
        <v>0</v>
      </c>
      <c r="V20" s="20">
        <f>SUM(J20:U20)</f>
        <v>1690</v>
      </c>
    </row>
    <row r="21" spans="1:22" ht="16.5" thickBot="1" x14ac:dyDescent="0.3">
      <c r="A21" s="36"/>
      <c r="B21" s="37"/>
      <c r="C21" s="37"/>
      <c r="D21" s="37"/>
      <c r="E21" s="37"/>
      <c r="F21" s="37"/>
      <c r="G21" s="37"/>
      <c r="H21" s="37"/>
      <c r="I21" s="37"/>
      <c r="J21" s="59"/>
      <c r="K21" s="28"/>
      <c r="L21" s="28"/>
      <c r="M21" s="28"/>
      <c r="N21" s="28"/>
      <c r="O21" s="28"/>
      <c r="P21" s="28"/>
      <c r="Q21" s="61"/>
      <c r="R21" s="53"/>
      <c r="S21" s="28"/>
      <c r="T21" s="28"/>
      <c r="U21" s="28"/>
      <c r="V21" s="29">
        <f>SUM(V17:V20)</f>
        <v>875180</v>
      </c>
    </row>
    <row r="22" spans="1:22" ht="16.5" customHeight="1" thickBot="1" x14ac:dyDescent="0.3">
      <c r="A22" s="38">
        <v>500</v>
      </c>
      <c r="B22" s="39" t="s">
        <v>30</v>
      </c>
      <c r="C22" s="39" t="s">
        <v>80</v>
      </c>
      <c r="D22" s="39">
        <v>36</v>
      </c>
      <c r="E22" s="39" t="s">
        <v>20</v>
      </c>
      <c r="F22" s="39" t="s">
        <v>31</v>
      </c>
      <c r="G22" s="39" t="s">
        <v>21</v>
      </c>
      <c r="H22" s="39" t="s">
        <v>31</v>
      </c>
      <c r="I22" s="39" t="s">
        <v>93</v>
      </c>
      <c r="J22" s="60">
        <v>0</v>
      </c>
      <c r="K22" s="30">
        <v>0</v>
      </c>
      <c r="L22" s="30">
        <v>0</v>
      </c>
      <c r="M22" s="30">
        <v>0</v>
      </c>
      <c r="N22" s="30">
        <v>0</v>
      </c>
      <c r="O22" s="30">
        <v>0</v>
      </c>
      <c r="P22" s="30">
        <v>0</v>
      </c>
      <c r="Q22" s="23">
        <v>0</v>
      </c>
      <c r="R22" s="50">
        <v>0</v>
      </c>
      <c r="S22" s="30">
        <v>0</v>
      </c>
      <c r="T22" s="30">
        <v>0</v>
      </c>
      <c r="U22" s="30">
        <v>0</v>
      </c>
      <c r="V22" s="31">
        <f>SUM(J22:U22)</f>
        <v>0</v>
      </c>
    </row>
    <row r="23" spans="1:22" ht="16.5" thickBot="1" x14ac:dyDescent="0.3">
      <c r="A23" s="40"/>
      <c r="B23" s="37"/>
      <c r="C23" s="37"/>
      <c r="D23" s="37"/>
      <c r="E23" s="37"/>
      <c r="F23" s="37"/>
      <c r="G23" s="37"/>
      <c r="H23" s="37"/>
      <c r="I23" s="37"/>
      <c r="J23" s="59"/>
      <c r="K23" s="28"/>
      <c r="L23" s="28"/>
      <c r="M23" s="28"/>
      <c r="N23" s="28"/>
      <c r="O23" s="28"/>
      <c r="P23" s="28"/>
      <c r="Q23" s="61"/>
      <c r="R23" s="53"/>
      <c r="S23" s="28"/>
      <c r="T23" s="28"/>
      <c r="U23" s="28"/>
      <c r="V23" s="29">
        <f>SUM(V22)</f>
        <v>0</v>
      </c>
    </row>
    <row r="24" spans="1:22" ht="15.75" x14ac:dyDescent="0.25">
      <c r="A24" s="303">
        <v>501</v>
      </c>
      <c r="B24" s="306" t="s">
        <v>30</v>
      </c>
      <c r="C24" s="306" t="s">
        <v>81</v>
      </c>
      <c r="D24" s="306">
        <v>36</v>
      </c>
      <c r="E24" s="306" t="s">
        <v>20</v>
      </c>
      <c r="F24" s="306" t="s">
        <v>31</v>
      </c>
      <c r="G24" s="306" t="s">
        <v>21</v>
      </c>
      <c r="H24" s="306" t="s">
        <v>31</v>
      </c>
      <c r="I24" s="35" t="s">
        <v>92</v>
      </c>
      <c r="J24" s="13">
        <v>0</v>
      </c>
      <c r="K24" s="13">
        <v>0</v>
      </c>
      <c r="L24" s="13">
        <v>0</v>
      </c>
      <c r="M24" s="13">
        <v>0</v>
      </c>
      <c r="N24" s="13">
        <v>0</v>
      </c>
      <c r="O24" s="13">
        <v>0</v>
      </c>
      <c r="P24" s="13">
        <v>62</v>
      </c>
      <c r="Q24" s="14">
        <v>521</v>
      </c>
      <c r="R24" s="12">
        <v>160</v>
      </c>
      <c r="S24" s="13">
        <v>0</v>
      </c>
      <c r="T24" s="13">
        <v>1500</v>
      </c>
      <c r="U24" s="13">
        <v>0</v>
      </c>
      <c r="V24" s="21">
        <f>SUM(J24:U24)</f>
        <v>2243</v>
      </c>
    </row>
    <row r="25" spans="1:22" ht="15.75" x14ac:dyDescent="0.25">
      <c r="A25" s="304"/>
      <c r="B25" s="307"/>
      <c r="C25" s="307"/>
      <c r="D25" s="307"/>
      <c r="E25" s="307"/>
      <c r="F25" s="307"/>
      <c r="G25" s="307"/>
      <c r="H25" s="307"/>
      <c r="I25" s="35" t="s">
        <v>98</v>
      </c>
      <c r="J25" s="13">
        <v>0</v>
      </c>
      <c r="K25" s="13">
        <v>498</v>
      </c>
      <c r="L25" s="13">
        <v>32</v>
      </c>
      <c r="M25" s="13">
        <v>0</v>
      </c>
      <c r="N25" s="13">
        <v>342</v>
      </c>
      <c r="O25" s="13">
        <v>127</v>
      </c>
      <c r="P25" s="13">
        <v>0</v>
      </c>
      <c r="Q25" s="14">
        <v>0</v>
      </c>
      <c r="R25" s="12">
        <v>0</v>
      </c>
      <c r="S25" s="13">
        <v>472</v>
      </c>
      <c r="T25" s="13">
        <v>1180</v>
      </c>
      <c r="U25" s="13">
        <v>1831</v>
      </c>
      <c r="V25" s="21">
        <f>SUM(J25:U25)</f>
        <v>4482</v>
      </c>
    </row>
    <row r="26" spans="1:22" ht="15.75" x14ac:dyDescent="0.25">
      <c r="A26" s="304"/>
      <c r="B26" s="307"/>
      <c r="C26" s="307"/>
      <c r="D26" s="307"/>
      <c r="E26" s="307"/>
      <c r="F26" s="307"/>
      <c r="G26" s="307"/>
      <c r="H26" s="307"/>
      <c r="I26" s="3" t="s">
        <v>93</v>
      </c>
      <c r="J26" s="15">
        <v>236262</v>
      </c>
      <c r="K26" s="15">
        <v>227793</v>
      </c>
      <c r="L26" s="15">
        <v>199721</v>
      </c>
      <c r="M26" s="15">
        <v>238928</v>
      </c>
      <c r="N26" s="15">
        <v>259499</v>
      </c>
      <c r="O26" s="15">
        <v>219785</v>
      </c>
      <c r="P26" s="15">
        <v>233545</v>
      </c>
      <c r="Q26" s="14">
        <v>306347</v>
      </c>
      <c r="R26" s="14">
        <v>108676</v>
      </c>
      <c r="S26" s="15">
        <v>216170</v>
      </c>
      <c r="T26" s="15">
        <v>193648</v>
      </c>
      <c r="U26" s="15">
        <v>186248</v>
      </c>
      <c r="V26" s="20">
        <f>SUM(J26:U26)</f>
        <v>2626622</v>
      </c>
    </row>
    <row r="27" spans="1:22" ht="16.5" thickBot="1" x14ac:dyDescent="0.3">
      <c r="A27" s="305"/>
      <c r="B27" s="308"/>
      <c r="C27" s="308"/>
      <c r="D27" s="308"/>
      <c r="E27" s="308"/>
      <c r="F27" s="308"/>
      <c r="G27" s="308"/>
      <c r="H27" s="308"/>
      <c r="I27" s="39" t="s">
        <v>97</v>
      </c>
      <c r="J27" s="50">
        <v>48873</v>
      </c>
      <c r="K27" s="30">
        <v>50512</v>
      </c>
      <c r="L27" s="30">
        <v>12859</v>
      </c>
      <c r="M27" s="30">
        <v>1340</v>
      </c>
      <c r="N27" s="30">
        <v>0</v>
      </c>
      <c r="O27" s="30">
        <v>0</v>
      </c>
      <c r="P27" s="30">
        <v>0</v>
      </c>
      <c r="Q27" s="50">
        <v>0</v>
      </c>
      <c r="R27" s="50">
        <v>0</v>
      </c>
      <c r="S27" s="30">
        <v>0</v>
      </c>
      <c r="T27" s="30">
        <v>0</v>
      </c>
      <c r="U27" s="30">
        <v>0</v>
      </c>
      <c r="V27" s="31">
        <f>SUM(J27:U27)</f>
        <v>113584</v>
      </c>
    </row>
    <row r="28" spans="1:22" ht="16.5" thickBot="1" x14ac:dyDescent="0.3">
      <c r="A28" s="40"/>
      <c r="B28" s="37"/>
      <c r="C28" s="37"/>
      <c r="D28" s="37"/>
      <c r="E28" s="37"/>
      <c r="F28" s="37"/>
      <c r="G28" s="37"/>
      <c r="H28" s="37"/>
      <c r="I28" s="37"/>
      <c r="J28" s="59"/>
      <c r="K28" s="28"/>
      <c r="L28" s="28"/>
      <c r="M28" s="28"/>
      <c r="N28" s="28"/>
      <c r="O28" s="28"/>
      <c r="P28" s="28"/>
      <c r="Q28" s="61"/>
      <c r="R28" s="53"/>
      <c r="S28" s="28"/>
      <c r="T28" s="28"/>
      <c r="U28" s="28"/>
      <c r="V28" s="29">
        <f>SUM(V24:V27)</f>
        <v>2746931</v>
      </c>
    </row>
    <row r="29" spans="1:22" ht="16.5" customHeight="1" x14ac:dyDescent="0.25">
      <c r="A29" s="303">
        <v>502</v>
      </c>
      <c r="B29" s="306" t="s">
        <v>30</v>
      </c>
      <c r="C29" s="306" t="s">
        <v>77</v>
      </c>
      <c r="D29" s="306">
        <v>36</v>
      </c>
      <c r="E29" s="306" t="s">
        <v>21</v>
      </c>
      <c r="F29" s="306" t="s">
        <v>31</v>
      </c>
      <c r="G29" s="306" t="s">
        <v>20</v>
      </c>
      <c r="H29" s="306" t="s">
        <v>31</v>
      </c>
      <c r="I29" s="35" t="s">
        <v>92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13">
        <v>0</v>
      </c>
      <c r="R29" s="13">
        <v>0</v>
      </c>
      <c r="S29" s="13">
        <v>0</v>
      </c>
      <c r="T29" s="13">
        <v>0</v>
      </c>
      <c r="U29" s="13">
        <v>0</v>
      </c>
      <c r="V29" s="21">
        <f>SUM(J29:U29)</f>
        <v>0</v>
      </c>
    </row>
    <row r="30" spans="1:22" ht="16.5" customHeight="1" x14ac:dyDescent="0.25">
      <c r="A30" s="304"/>
      <c r="B30" s="307"/>
      <c r="C30" s="307"/>
      <c r="D30" s="307"/>
      <c r="E30" s="307"/>
      <c r="F30" s="307"/>
      <c r="G30" s="307"/>
      <c r="H30" s="307"/>
      <c r="I30" s="3" t="s">
        <v>98</v>
      </c>
      <c r="J30" s="15">
        <v>16181</v>
      </c>
      <c r="K30" s="15">
        <v>14160</v>
      </c>
      <c r="L30" s="15">
        <v>9498</v>
      </c>
      <c r="M30" s="15">
        <v>17056</v>
      </c>
      <c r="N30" s="15">
        <v>13351</v>
      </c>
      <c r="O30" s="15">
        <f>6560</f>
        <v>6560</v>
      </c>
      <c r="P30" s="15">
        <v>8369</v>
      </c>
      <c r="Q30" s="15">
        <v>7116</v>
      </c>
      <c r="R30" s="15">
        <v>6367</v>
      </c>
      <c r="S30" s="15">
        <v>8713</v>
      </c>
      <c r="T30" s="15">
        <v>6534</v>
      </c>
      <c r="U30" s="15">
        <v>5969</v>
      </c>
      <c r="V30" s="20">
        <f>SUM(J30:U30)</f>
        <v>119874</v>
      </c>
    </row>
    <row r="31" spans="1:22" ht="16.5" customHeight="1" x14ac:dyDescent="0.25">
      <c r="A31" s="304"/>
      <c r="B31" s="307"/>
      <c r="C31" s="307"/>
      <c r="D31" s="307"/>
      <c r="E31" s="307"/>
      <c r="F31" s="307"/>
      <c r="G31" s="307"/>
      <c r="H31" s="307"/>
      <c r="I31" s="3" t="s">
        <v>91</v>
      </c>
      <c r="J31" s="15">
        <v>1579</v>
      </c>
      <c r="K31" s="15">
        <v>2865</v>
      </c>
      <c r="L31" s="15">
        <v>1068</v>
      </c>
      <c r="M31" s="15">
        <v>6643</v>
      </c>
      <c r="N31" s="15">
        <v>440</v>
      </c>
      <c r="O31" s="15">
        <v>293</v>
      </c>
      <c r="P31" s="15">
        <v>79</v>
      </c>
      <c r="Q31" s="15">
        <v>0</v>
      </c>
      <c r="R31" s="15">
        <v>0</v>
      </c>
      <c r="S31" s="15">
        <v>235</v>
      </c>
      <c r="T31" s="15">
        <v>98</v>
      </c>
      <c r="U31" s="15">
        <v>126</v>
      </c>
      <c r="V31" s="20">
        <f>SUM(J31:U31)</f>
        <v>13426</v>
      </c>
    </row>
    <row r="32" spans="1:22" ht="16.5" customHeight="1" x14ac:dyDescent="0.25">
      <c r="A32" s="304"/>
      <c r="B32" s="307"/>
      <c r="C32" s="307"/>
      <c r="D32" s="307"/>
      <c r="E32" s="307"/>
      <c r="F32" s="307"/>
      <c r="G32" s="307"/>
      <c r="H32" s="307"/>
      <c r="I32" s="3" t="s">
        <v>103</v>
      </c>
      <c r="J32" s="15">
        <v>1839</v>
      </c>
      <c r="K32" s="15">
        <v>2613</v>
      </c>
      <c r="L32" s="15">
        <v>4642</v>
      </c>
      <c r="M32" s="15">
        <v>5323</v>
      </c>
      <c r="N32" s="15">
        <v>7001</v>
      </c>
      <c r="O32" s="15">
        <v>7043</v>
      </c>
      <c r="P32" s="15">
        <v>6541</v>
      </c>
      <c r="Q32" s="15">
        <v>2344</v>
      </c>
      <c r="R32" s="15">
        <v>1746</v>
      </c>
      <c r="S32" s="15">
        <v>6493</v>
      </c>
      <c r="T32" s="15">
        <v>10422</v>
      </c>
      <c r="U32" s="15">
        <v>7639</v>
      </c>
      <c r="V32" s="20">
        <f>SUM(J32:U32)</f>
        <v>63646</v>
      </c>
    </row>
    <row r="33" spans="1:22" ht="16.5" customHeight="1" thickBot="1" x14ac:dyDescent="0.3">
      <c r="A33" s="305"/>
      <c r="B33" s="308"/>
      <c r="C33" s="308"/>
      <c r="D33" s="308"/>
      <c r="E33" s="308"/>
      <c r="F33" s="308"/>
      <c r="G33" s="308"/>
      <c r="H33" s="308"/>
      <c r="I33" s="35" t="s">
        <v>96</v>
      </c>
      <c r="J33" s="30">
        <v>0</v>
      </c>
      <c r="K33" s="30">
        <v>0</v>
      </c>
      <c r="L33" s="30">
        <v>0</v>
      </c>
      <c r="M33" s="30">
        <v>0</v>
      </c>
      <c r="N33" s="30">
        <v>0</v>
      </c>
      <c r="O33" s="30">
        <v>0</v>
      </c>
      <c r="P33" s="30">
        <v>0</v>
      </c>
      <c r="Q33" s="30">
        <v>0</v>
      </c>
      <c r="R33" s="30">
        <v>0</v>
      </c>
      <c r="S33" s="30">
        <v>0</v>
      </c>
      <c r="T33" s="30">
        <v>1901</v>
      </c>
      <c r="U33" s="30">
        <v>0</v>
      </c>
      <c r="V33" s="31">
        <f>SUM(J33:U33)</f>
        <v>1901</v>
      </c>
    </row>
    <row r="34" spans="1:22" ht="16.5" thickBot="1" x14ac:dyDescent="0.3">
      <c r="A34" s="40"/>
      <c r="B34" s="37"/>
      <c r="C34" s="37"/>
      <c r="D34" s="37"/>
      <c r="E34" s="37"/>
      <c r="F34" s="37"/>
      <c r="G34" s="37"/>
      <c r="H34" s="37"/>
      <c r="I34" s="37"/>
      <c r="J34" s="59"/>
      <c r="K34" s="28"/>
      <c r="L34" s="28"/>
      <c r="M34" s="28"/>
      <c r="N34" s="28"/>
      <c r="O34" s="28"/>
      <c r="P34" s="28"/>
      <c r="Q34" s="61"/>
      <c r="R34" s="53"/>
      <c r="S34" s="28"/>
      <c r="T34" s="28"/>
      <c r="U34" s="28"/>
      <c r="V34" s="29">
        <f>SUM(V29:V33)</f>
        <v>198847</v>
      </c>
    </row>
    <row r="35" spans="1:22" ht="15.75" x14ac:dyDescent="0.25">
      <c r="A35" s="303">
        <v>525</v>
      </c>
      <c r="B35" s="306" t="s">
        <v>33</v>
      </c>
      <c r="C35" s="306" t="s">
        <v>81</v>
      </c>
      <c r="D35" s="306">
        <v>15</v>
      </c>
      <c r="E35" s="306" t="s">
        <v>24</v>
      </c>
      <c r="F35" s="306" t="s">
        <v>34</v>
      </c>
      <c r="G35" s="306" t="s">
        <v>25</v>
      </c>
      <c r="H35" s="306" t="s">
        <v>34</v>
      </c>
      <c r="I35" s="56" t="s">
        <v>92</v>
      </c>
      <c r="J35" s="65">
        <v>70271</v>
      </c>
      <c r="K35" s="32">
        <v>59898</v>
      </c>
      <c r="L35" s="32">
        <v>84110</v>
      </c>
      <c r="M35" s="32">
        <v>82651</v>
      </c>
      <c r="N35" s="32">
        <v>89468</v>
      </c>
      <c r="O35" s="32">
        <v>91723</v>
      </c>
      <c r="P35" s="32">
        <v>86738</v>
      </c>
      <c r="Q35" s="52">
        <v>101827</v>
      </c>
      <c r="R35" s="52">
        <v>104337</v>
      </c>
      <c r="S35" s="32">
        <v>113655</v>
      </c>
      <c r="T35" s="32">
        <v>104503</v>
      </c>
      <c r="U35" s="32">
        <v>96505</v>
      </c>
      <c r="V35" s="33">
        <f>SUM(J35:U35)</f>
        <v>1085686</v>
      </c>
    </row>
    <row r="36" spans="1:22" ht="16.5" thickBot="1" x14ac:dyDescent="0.3">
      <c r="A36" s="305"/>
      <c r="B36" s="308"/>
      <c r="C36" s="308"/>
      <c r="D36" s="308"/>
      <c r="E36" s="308"/>
      <c r="F36" s="308"/>
      <c r="G36" s="308"/>
      <c r="H36" s="308"/>
      <c r="I36" s="3" t="s">
        <v>103</v>
      </c>
      <c r="J36" s="77">
        <v>9648</v>
      </c>
      <c r="K36" s="30">
        <v>1990</v>
      </c>
      <c r="L36" s="30">
        <v>1324</v>
      </c>
      <c r="M36" s="30">
        <v>0</v>
      </c>
      <c r="N36" s="30">
        <v>0</v>
      </c>
      <c r="O36" s="30">
        <v>0</v>
      </c>
      <c r="P36" s="30">
        <v>196</v>
      </c>
      <c r="Q36" s="50">
        <v>3027</v>
      </c>
      <c r="R36" s="50">
        <v>3404</v>
      </c>
      <c r="S36" s="30">
        <v>4013</v>
      </c>
      <c r="T36" s="30">
        <v>5175</v>
      </c>
      <c r="U36" s="30">
        <v>2268</v>
      </c>
      <c r="V36" s="31">
        <f>SUM(J36:U36)</f>
        <v>31045</v>
      </c>
    </row>
    <row r="37" spans="1:22" ht="16.5" thickBot="1" x14ac:dyDescent="0.3">
      <c r="A37" s="40"/>
      <c r="B37" s="37"/>
      <c r="C37" s="37"/>
      <c r="D37" s="37"/>
      <c r="E37" s="37"/>
      <c r="F37" s="37"/>
      <c r="G37" s="37"/>
      <c r="H37" s="37"/>
      <c r="I37" s="37"/>
      <c r="J37" s="59"/>
      <c r="K37" s="28"/>
      <c r="L37" s="28"/>
      <c r="M37" s="28"/>
      <c r="N37" s="28"/>
      <c r="O37" s="28"/>
      <c r="P37" s="28"/>
      <c r="Q37" s="61"/>
      <c r="R37" s="53"/>
      <c r="S37" s="28"/>
      <c r="T37" s="28"/>
      <c r="U37" s="28"/>
      <c r="V37" s="29">
        <f>SUM(V35:V36)</f>
        <v>1116731</v>
      </c>
    </row>
    <row r="38" spans="1:22" ht="16.5" thickBot="1" x14ac:dyDescent="0.3">
      <c r="A38" s="38">
        <v>526</v>
      </c>
      <c r="B38" s="39" t="s">
        <v>33</v>
      </c>
      <c r="C38" s="39" t="s">
        <v>82</v>
      </c>
      <c r="D38" s="39">
        <v>15</v>
      </c>
      <c r="E38" s="39" t="s">
        <v>24</v>
      </c>
      <c r="F38" s="39" t="s">
        <v>34</v>
      </c>
      <c r="G38" s="39" t="s">
        <v>25</v>
      </c>
      <c r="H38" s="39" t="s">
        <v>34</v>
      </c>
      <c r="I38" s="39" t="s">
        <v>91</v>
      </c>
      <c r="J38" s="30">
        <v>36346</v>
      </c>
      <c r="K38" s="30">
        <v>31873</v>
      </c>
      <c r="L38" s="30">
        <v>34925</v>
      </c>
      <c r="M38" s="30">
        <v>38090</v>
      </c>
      <c r="N38" s="30">
        <v>41676</v>
      </c>
      <c r="O38" s="30">
        <v>45233</v>
      </c>
      <c r="P38" s="30">
        <v>43338</v>
      </c>
      <c r="Q38" s="23">
        <v>44986</v>
      </c>
      <c r="R38" s="50">
        <v>46371</v>
      </c>
      <c r="S38" s="30">
        <v>49063</v>
      </c>
      <c r="T38" s="30">
        <v>47363</v>
      </c>
      <c r="U38" s="30">
        <v>50163</v>
      </c>
      <c r="V38" s="31">
        <f>SUM(J38:U38)</f>
        <v>509427</v>
      </c>
    </row>
    <row r="39" spans="1:22" ht="16.5" thickBot="1" x14ac:dyDescent="0.3">
      <c r="A39" s="36"/>
      <c r="B39" s="37"/>
      <c r="C39" s="37"/>
      <c r="D39" s="37"/>
      <c r="E39" s="37"/>
      <c r="F39" s="37"/>
      <c r="G39" s="37"/>
      <c r="H39" s="37"/>
      <c r="I39" s="37"/>
      <c r="J39" s="59"/>
      <c r="K39" s="28"/>
      <c r="L39" s="28"/>
      <c r="M39" s="28"/>
      <c r="N39" s="28"/>
      <c r="O39" s="28"/>
      <c r="P39" s="28"/>
      <c r="Q39" s="61"/>
      <c r="R39" s="53"/>
      <c r="S39" s="28"/>
      <c r="T39" s="28"/>
      <c r="U39" s="28"/>
      <c r="V39" s="29">
        <f>SUM(V38)</f>
        <v>509427</v>
      </c>
    </row>
    <row r="40" spans="1:22" ht="15.75" x14ac:dyDescent="0.25">
      <c r="A40" s="303">
        <v>537</v>
      </c>
      <c r="B40" s="306" t="s">
        <v>35</v>
      </c>
      <c r="C40" s="306" t="s">
        <v>83</v>
      </c>
      <c r="D40" s="309">
        <v>363.9</v>
      </c>
      <c r="E40" s="306" t="s">
        <v>16</v>
      </c>
      <c r="F40" s="306" t="s">
        <v>36</v>
      </c>
      <c r="G40" s="312" t="s">
        <v>67</v>
      </c>
      <c r="H40" s="306" t="s">
        <v>37</v>
      </c>
      <c r="I40" s="35" t="s">
        <v>92</v>
      </c>
      <c r="J40" s="13">
        <v>7994</v>
      </c>
      <c r="K40" s="13">
        <v>599</v>
      </c>
      <c r="L40" s="13">
        <v>15502</v>
      </c>
      <c r="M40" s="13">
        <v>8005</v>
      </c>
      <c r="N40" s="13">
        <v>8440</v>
      </c>
      <c r="O40" s="13">
        <v>8484</v>
      </c>
      <c r="P40" s="13">
        <v>15387</v>
      </c>
      <c r="Q40" s="14">
        <v>0</v>
      </c>
      <c r="R40" s="12">
        <v>645</v>
      </c>
      <c r="S40" s="13">
        <v>0</v>
      </c>
      <c r="T40" s="13">
        <v>0</v>
      </c>
      <c r="U40" s="13">
        <v>0</v>
      </c>
      <c r="V40" s="21">
        <f>SUM(J40:U40)</f>
        <v>65056</v>
      </c>
    </row>
    <row r="41" spans="1:22" ht="15.75" x14ac:dyDescent="0.25">
      <c r="A41" s="304"/>
      <c r="B41" s="307"/>
      <c r="C41" s="307"/>
      <c r="D41" s="310"/>
      <c r="E41" s="307"/>
      <c r="F41" s="307"/>
      <c r="G41" s="313"/>
      <c r="H41" s="307"/>
      <c r="I41" s="3" t="s">
        <v>98</v>
      </c>
      <c r="J41" s="13">
        <v>32430</v>
      </c>
      <c r="K41" s="13">
        <v>10105</v>
      </c>
      <c r="L41" s="13">
        <v>19894</v>
      </c>
      <c r="M41" s="13">
        <v>19730</v>
      </c>
      <c r="N41" s="13">
        <v>15650</v>
      </c>
      <c r="O41" s="13">
        <v>35912</v>
      </c>
      <c r="P41" s="13">
        <v>23584</v>
      </c>
      <c r="Q41" s="14">
        <v>0</v>
      </c>
      <c r="R41" s="12">
        <v>2957</v>
      </c>
      <c r="S41" s="13">
        <v>0</v>
      </c>
      <c r="T41" s="13">
        <v>0</v>
      </c>
      <c r="U41" s="13">
        <v>0</v>
      </c>
      <c r="V41" s="20">
        <f>SUM(J41:U41)</f>
        <v>160262</v>
      </c>
    </row>
    <row r="42" spans="1:22" ht="15.75" x14ac:dyDescent="0.25">
      <c r="A42" s="304"/>
      <c r="B42" s="307"/>
      <c r="C42" s="307"/>
      <c r="D42" s="310"/>
      <c r="E42" s="307"/>
      <c r="F42" s="307"/>
      <c r="G42" s="313"/>
      <c r="H42" s="307"/>
      <c r="I42" s="16" t="s">
        <v>91</v>
      </c>
      <c r="J42" s="30">
        <v>44742</v>
      </c>
      <c r="K42" s="30">
        <v>28199</v>
      </c>
      <c r="L42" s="30">
        <v>39522</v>
      </c>
      <c r="M42" s="30">
        <v>32039</v>
      </c>
      <c r="N42" s="30">
        <v>51066</v>
      </c>
      <c r="O42" s="30">
        <v>38947</v>
      </c>
      <c r="P42" s="30">
        <v>36912</v>
      </c>
      <c r="Q42" s="49">
        <v>34256</v>
      </c>
      <c r="R42" s="50">
        <v>3705</v>
      </c>
      <c r="S42" s="30">
        <v>0</v>
      </c>
      <c r="T42" s="30">
        <v>0</v>
      </c>
      <c r="U42" s="30">
        <v>0</v>
      </c>
      <c r="V42" s="27">
        <f>SUM(J42:U42)</f>
        <v>309388</v>
      </c>
    </row>
    <row r="43" spans="1:22" ht="16.5" thickBot="1" x14ac:dyDescent="0.3">
      <c r="A43" s="305"/>
      <c r="B43" s="308"/>
      <c r="C43" s="308"/>
      <c r="D43" s="311"/>
      <c r="E43" s="308"/>
      <c r="F43" s="308"/>
      <c r="G43" s="314"/>
      <c r="H43" s="308"/>
      <c r="I43" s="16" t="s">
        <v>93</v>
      </c>
      <c r="J43" s="26">
        <v>45328</v>
      </c>
      <c r="K43" s="26">
        <v>52783</v>
      </c>
      <c r="L43" s="26">
        <v>37875</v>
      </c>
      <c r="M43" s="26">
        <v>53603</v>
      </c>
      <c r="N43" s="26">
        <v>59722</v>
      </c>
      <c r="O43" s="26">
        <v>51811</v>
      </c>
      <c r="P43" s="26">
        <v>30768</v>
      </c>
      <c r="Q43" s="23">
        <v>14985</v>
      </c>
      <c r="R43" s="49">
        <v>41606</v>
      </c>
      <c r="S43" s="26">
        <v>97765</v>
      </c>
      <c r="T43" s="26">
        <v>65472</v>
      </c>
      <c r="U43" s="26">
        <v>11434</v>
      </c>
      <c r="V43" s="27">
        <f>SUM(J43:U43)</f>
        <v>563152</v>
      </c>
    </row>
    <row r="44" spans="1:22" ht="16.5" thickBot="1" x14ac:dyDescent="0.3">
      <c r="A44" s="36"/>
      <c r="B44" s="37"/>
      <c r="C44" s="37"/>
      <c r="D44" s="37"/>
      <c r="E44" s="37"/>
      <c r="F44" s="37"/>
      <c r="G44" s="37"/>
      <c r="H44" s="37"/>
      <c r="I44" s="37"/>
      <c r="J44" s="59"/>
      <c r="K44" s="28"/>
      <c r="L44" s="28"/>
      <c r="M44" s="28"/>
      <c r="N44" s="28"/>
      <c r="O44" s="28"/>
      <c r="P44" s="28"/>
      <c r="Q44" s="61"/>
      <c r="R44" s="53"/>
      <c r="S44" s="28"/>
      <c r="T44" s="28"/>
      <c r="U44" s="28"/>
      <c r="V44" s="29">
        <f>SUM(V40:V43)</f>
        <v>1097858</v>
      </c>
    </row>
    <row r="45" spans="1:22" ht="15.75" x14ac:dyDescent="0.25">
      <c r="A45" s="304">
        <v>541</v>
      </c>
      <c r="B45" s="307" t="s">
        <v>41</v>
      </c>
      <c r="C45" s="307" t="s">
        <v>81</v>
      </c>
      <c r="D45" s="307">
        <v>93</v>
      </c>
      <c r="E45" s="307" t="s">
        <v>7</v>
      </c>
      <c r="F45" s="307" t="s">
        <v>39</v>
      </c>
      <c r="G45" s="307" t="s">
        <v>8</v>
      </c>
      <c r="H45" s="307" t="s">
        <v>39</v>
      </c>
      <c r="I45" s="35" t="s">
        <v>94</v>
      </c>
      <c r="J45" s="13">
        <v>0</v>
      </c>
      <c r="K45" s="13">
        <v>3325</v>
      </c>
      <c r="L45" s="13">
        <v>2914</v>
      </c>
      <c r="M45" s="13">
        <v>3287</v>
      </c>
      <c r="N45" s="13">
        <v>3181</v>
      </c>
      <c r="O45" s="13">
        <v>1701</v>
      </c>
      <c r="P45" s="13">
        <v>0</v>
      </c>
      <c r="Q45" s="13">
        <v>2194</v>
      </c>
      <c r="R45" s="13">
        <v>2905</v>
      </c>
      <c r="S45" s="13">
        <v>3796</v>
      </c>
      <c r="T45" s="13">
        <v>0</v>
      </c>
      <c r="U45" s="13">
        <v>1910</v>
      </c>
      <c r="V45" s="21">
        <f t="shared" ref="V45:V52" si="0">SUM(J45:U45)</f>
        <v>25213</v>
      </c>
    </row>
    <row r="46" spans="1:22" ht="15.75" x14ac:dyDescent="0.25">
      <c r="A46" s="304"/>
      <c r="B46" s="307"/>
      <c r="C46" s="307"/>
      <c r="D46" s="307"/>
      <c r="E46" s="307"/>
      <c r="F46" s="307"/>
      <c r="G46" s="307"/>
      <c r="H46" s="307"/>
      <c r="I46" s="3" t="s">
        <v>92</v>
      </c>
      <c r="J46" s="15">
        <v>33077</v>
      </c>
      <c r="K46" s="15">
        <v>32781</v>
      </c>
      <c r="L46" s="15">
        <v>8923</v>
      </c>
      <c r="M46" s="15">
        <v>4413</v>
      </c>
      <c r="N46" s="15">
        <v>7647</v>
      </c>
      <c r="O46" s="15">
        <v>3015</v>
      </c>
      <c r="P46" s="15">
        <v>20446</v>
      </c>
      <c r="Q46" s="15">
        <v>16621</v>
      </c>
      <c r="R46" s="15">
        <v>33456</v>
      </c>
      <c r="S46" s="15">
        <v>15902</v>
      </c>
      <c r="T46" s="15">
        <v>11584</v>
      </c>
      <c r="U46" s="15">
        <v>7382</v>
      </c>
      <c r="V46" s="20">
        <f t="shared" si="0"/>
        <v>195247</v>
      </c>
    </row>
    <row r="47" spans="1:22" ht="15.75" x14ac:dyDescent="0.25">
      <c r="A47" s="304"/>
      <c r="B47" s="307"/>
      <c r="C47" s="307"/>
      <c r="D47" s="307"/>
      <c r="E47" s="307"/>
      <c r="F47" s="307"/>
      <c r="G47" s="307"/>
      <c r="H47" s="307"/>
      <c r="I47" s="3" t="s">
        <v>98</v>
      </c>
      <c r="J47" s="15">
        <v>39890</v>
      </c>
      <c r="K47" s="15">
        <v>13943</v>
      </c>
      <c r="L47" s="15">
        <v>15389</v>
      </c>
      <c r="M47" s="15">
        <v>24911</v>
      </c>
      <c r="N47" s="15">
        <v>12572</v>
      </c>
      <c r="O47" s="15">
        <v>0</v>
      </c>
      <c r="P47" s="15">
        <v>13554</v>
      </c>
      <c r="Q47" s="15">
        <v>0</v>
      </c>
      <c r="R47" s="15">
        <v>20475</v>
      </c>
      <c r="S47" s="15">
        <v>14720</v>
      </c>
      <c r="T47" s="15">
        <v>0</v>
      </c>
      <c r="U47" s="15">
        <v>13958</v>
      </c>
      <c r="V47" s="20">
        <f t="shared" si="0"/>
        <v>169412</v>
      </c>
    </row>
    <row r="48" spans="1:22" ht="15.75" x14ac:dyDescent="0.25">
      <c r="A48" s="304"/>
      <c r="B48" s="307"/>
      <c r="C48" s="307"/>
      <c r="D48" s="307"/>
      <c r="E48" s="307"/>
      <c r="F48" s="307"/>
      <c r="G48" s="307"/>
      <c r="H48" s="307"/>
      <c r="I48" s="3" t="s">
        <v>91</v>
      </c>
      <c r="J48" s="15">
        <v>59259</v>
      </c>
      <c r="K48" s="15">
        <v>56713</v>
      </c>
      <c r="L48" s="15">
        <v>74382</v>
      </c>
      <c r="M48" s="15">
        <v>77006</v>
      </c>
      <c r="N48" s="15">
        <v>93390</v>
      </c>
      <c r="O48" s="15">
        <v>103804</v>
      </c>
      <c r="P48" s="15">
        <v>49306</v>
      </c>
      <c r="Q48" s="15">
        <v>89507</v>
      </c>
      <c r="R48" s="15">
        <v>39998</v>
      </c>
      <c r="S48" s="15">
        <v>44480</v>
      </c>
      <c r="T48" s="15">
        <v>23106</v>
      </c>
      <c r="U48" s="15">
        <v>36111</v>
      </c>
      <c r="V48" s="20">
        <f t="shared" si="0"/>
        <v>747062</v>
      </c>
    </row>
    <row r="49" spans="1:22" ht="15.75" x14ac:dyDescent="0.25">
      <c r="A49" s="304"/>
      <c r="B49" s="307"/>
      <c r="C49" s="307"/>
      <c r="D49" s="307"/>
      <c r="E49" s="307"/>
      <c r="F49" s="307"/>
      <c r="G49" s="307"/>
      <c r="H49" s="307"/>
      <c r="I49" s="3" t="s">
        <v>103</v>
      </c>
      <c r="J49" s="15">
        <v>21712</v>
      </c>
      <c r="K49" s="15">
        <v>31878</v>
      </c>
      <c r="L49" s="15">
        <v>36623</v>
      </c>
      <c r="M49" s="15">
        <v>42901</v>
      </c>
      <c r="N49" s="15">
        <v>39371</v>
      </c>
      <c r="O49" s="15">
        <v>34825</v>
      </c>
      <c r="P49" s="15">
        <v>50108</v>
      </c>
      <c r="Q49" s="15">
        <v>36445</v>
      </c>
      <c r="R49" s="15">
        <v>38560</v>
      </c>
      <c r="S49" s="15">
        <v>28794</v>
      </c>
      <c r="T49" s="15">
        <v>83146</v>
      </c>
      <c r="U49" s="15">
        <v>33839</v>
      </c>
      <c r="V49" s="20">
        <f t="shared" si="0"/>
        <v>478202</v>
      </c>
    </row>
    <row r="50" spans="1:22" ht="15.75" x14ac:dyDescent="0.25">
      <c r="A50" s="304"/>
      <c r="B50" s="307"/>
      <c r="C50" s="307"/>
      <c r="D50" s="307"/>
      <c r="E50" s="307"/>
      <c r="F50" s="307"/>
      <c r="G50" s="307"/>
      <c r="H50" s="307"/>
      <c r="I50" s="3" t="s">
        <v>70</v>
      </c>
      <c r="J50" s="15">
        <v>8374</v>
      </c>
      <c r="K50" s="15">
        <v>3723</v>
      </c>
      <c r="L50" s="15">
        <v>9567</v>
      </c>
      <c r="M50" s="15">
        <v>3121</v>
      </c>
      <c r="N50" s="15">
        <v>7453</v>
      </c>
      <c r="O50" s="15">
        <v>7456</v>
      </c>
      <c r="P50" s="15">
        <v>3762</v>
      </c>
      <c r="Q50" s="15">
        <v>6347</v>
      </c>
      <c r="R50" s="15">
        <v>7478</v>
      </c>
      <c r="S50" s="15">
        <v>5868</v>
      </c>
      <c r="T50" s="15">
        <v>0</v>
      </c>
      <c r="U50" s="15">
        <v>3660</v>
      </c>
      <c r="V50" s="20">
        <f t="shared" si="0"/>
        <v>66809</v>
      </c>
    </row>
    <row r="51" spans="1:22" ht="15.75" x14ac:dyDescent="0.25">
      <c r="A51" s="304"/>
      <c r="B51" s="307"/>
      <c r="C51" s="307"/>
      <c r="D51" s="307"/>
      <c r="E51" s="307"/>
      <c r="F51" s="307"/>
      <c r="G51" s="307"/>
      <c r="H51" s="307"/>
      <c r="I51" s="3" t="s">
        <v>93</v>
      </c>
      <c r="J51" s="15">
        <v>52029</v>
      </c>
      <c r="K51" s="15">
        <v>74004</v>
      </c>
      <c r="L51" s="15">
        <v>65828</v>
      </c>
      <c r="M51" s="15">
        <v>90756</v>
      </c>
      <c r="N51" s="15">
        <v>108409</v>
      </c>
      <c r="O51" s="15">
        <v>105793</v>
      </c>
      <c r="P51" s="15">
        <v>48392</v>
      </c>
      <c r="Q51" s="15">
        <v>105032</v>
      </c>
      <c r="R51" s="15">
        <v>81439</v>
      </c>
      <c r="S51" s="15">
        <v>53888</v>
      </c>
      <c r="T51" s="15">
        <v>126362</v>
      </c>
      <c r="U51" s="15">
        <v>96268</v>
      </c>
      <c r="V51" s="20">
        <f t="shared" si="0"/>
        <v>1008200</v>
      </c>
    </row>
    <row r="52" spans="1:22" ht="16.5" thickBot="1" x14ac:dyDescent="0.3">
      <c r="A52" s="304"/>
      <c r="B52" s="307"/>
      <c r="C52" s="307"/>
      <c r="D52" s="307"/>
      <c r="E52" s="307"/>
      <c r="F52" s="307"/>
      <c r="G52" s="307"/>
      <c r="H52" s="307"/>
      <c r="I52" s="3" t="s">
        <v>90</v>
      </c>
      <c r="J52" s="15">
        <v>0</v>
      </c>
      <c r="K52" s="15">
        <v>0</v>
      </c>
      <c r="L52" s="15">
        <v>0</v>
      </c>
      <c r="M52" s="15">
        <v>0</v>
      </c>
      <c r="N52" s="15">
        <v>0</v>
      </c>
      <c r="O52" s="15">
        <v>0</v>
      </c>
      <c r="P52" s="15">
        <v>11358</v>
      </c>
      <c r="Q52" s="15">
        <v>0</v>
      </c>
      <c r="R52" s="15">
        <v>0</v>
      </c>
      <c r="S52" s="15">
        <v>0</v>
      </c>
      <c r="T52" s="15">
        <v>0</v>
      </c>
      <c r="U52" s="15">
        <v>0</v>
      </c>
      <c r="V52" s="20">
        <f t="shared" si="0"/>
        <v>11358</v>
      </c>
    </row>
    <row r="53" spans="1:22" ht="16.5" thickBot="1" x14ac:dyDescent="0.3">
      <c r="A53" s="36"/>
      <c r="B53" s="37"/>
      <c r="C53" s="37"/>
      <c r="D53" s="37"/>
      <c r="E53" s="37"/>
      <c r="F53" s="37"/>
      <c r="G53" s="37"/>
      <c r="H53" s="37"/>
      <c r="I53" s="37"/>
      <c r="J53" s="59"/>
      <c r="K53" s="28"/>
      <c r="L53" s="28"/>
      <c r="M53" s="28"/>
      <c r="N53" s="28"/>
      <c r="O53" s="28"/>
      <c r="P53" s="28"/>
      <c r="Q53" s="61"/>
      <c r="R53" s="53"/>
      <c r="S53" s="28"/>
      <c r="T53" s="28"/>
      <c r="U53" s="28"/>
      <c r="V53" s="29">
        <f>SUM(V45:V52)</f>
        <v>2701503</v>
      </c>
    </row>
    <row r="54" spans="1:22" ht="15.75" x14ac:dyDescent="0.25">
      <c r="A54" s="304">
        <v>542</v>
      </c>
      <c r="B54" s="307" t="s">
        <v>38</v>
      </c>
      <c r="C54" s="307" t="s">
        <v>79</v>
      </c>
      <c r="D54" s="307">
        <v>200</v>
      </c>
      <c r="E54" s="307" t="s">
        <v>7</v>
      </c>
      <c r="F54" s="307" t="s">
        <v>39</v>
      </c>
      <c r="G54" s="307" t="s">
        <v>26</v>
      </c>
      <c r="H54" s="307" t="s">
        <v>40</v>
      </c>
      <c r="I54" s="35" t="s">
        <v>94</v>
      </c>
      <c r="J54" s="13">
        <v>21890</v>
      </c>
      <c r="K54" s="13">
        <v>17252</v>
      </c>
      <c r="L54" s="13">
        <v>22581</v>
      </c>
      <c r="M54" s="13">
        <v>21919</v>
      </c>
      <c r="N54" s="13">
        <v>20467</v>
      </c>
      <c r="O54" s="13">
        <v>19702</v>
      </c>
      <c r="P54" s="13">
        <v>19372</v>
      </c>
      <c r="Q54" s="14">
        <v>17743</v>
      </c>
      <c r="R54" s="12">
        <v>18736</v>
      </c>
      <c r="S54" s="13">
        <v>21010</v>
      </c>
      <c r="T54" s="13">
        <v>16653</v>
      </c>
      <c r="U54" s="13">
        <v>23263</v>
      </c>
      <c r="V54" s="21">
        <f>SUM(J54:U54)</f>
        <v>240588</v>
      </c>
    </row>
    <row r="55" spans="1:22" ht="15.75" x14ac:dyDescent="0.25">
      <c r="A55" s="304"/>
      <c r="B55" s="307"/>
      <c r="C55" s="307"/>
      <c r="D55" s="307"/>
      <c r="E55" s="307"/>
      <c r="F55" s="307"/>
      <c r="G55" s="307"/>
      <c r="H55" s="307"/>
      <c r="I55" s="3" t="s">
        <v>92</v>
      </c>
      <c r="J55" s="15">
        <v>42753</v>
      </c>
      <c r="K55" s="15">
        <v>44906</v>
      </c>
      <c r="L55" s="15">
        <v>42423</v>
      </c>
      <c r="M55" s="15">
        <v>51428</v>
      </c>
      <c r="N55" s="15">
        <v>56058</v>
      </c>
      <c r="O55" s="15">
        <v>57980</v>
      </c>
      <c r="P55" s="15">
        <v>42302</v>
      </c>
      <c r="Q55" s="14">
        <v>52227</v>
      </c>
      <c r="R55" s="14">
        <v>46854</v>
      </c>
      <c r="S55" s="15">
        <v>44262</v>
      </c>
      <c r="T55" s="15">
        <v>59443</v>
      </c>
      <c r="U55" s="15">
        <v>40599</v>
      </c>
      <c r="V55" s="20">
        <f>SUM(J55:U55)</f>
        <v>581235</v>
      </c>
    </row>
    <row r="56" spans="1:22" ht="15.75" x14ac:dyDescent="0.25">
      <c r="A56" s="304"/>
      <c r="B56" s="307"/>
      <c r="C56" s="307"/>
      <c r="D56" s="307"/>
      <c r="E56" s="307"/>
      <c r="F56" s="307"/>
      <c r="G56" s="307"/>
      <c r="H56" s="307"/>
      <c r="I56" s="3" t="s">
        <v>91</v>
      </c>
      <c r="J56" s="15">
        <v>47569</v>
      </c>
      <c r="K56" s="15">
        <v>42490</v>
      </c>
      <c r="L56" s="15">
        <v>41789</v>
      </c>
      <c r="M56" s="15">
        <v>41674</v>
      </c>
      <c r="N56" s="15">
        <v>36716</v>
      </c>
      <c r="O56" s="15">
        <v>38188</v>
      </c>
      <c r="P56" s="15">
        <v>44445</v>
      </c>
      <c r="Q56" s="14">
        <v>35028</v>
      </c>
      <c r="R56" s="14">
        <v>49264</v>
      </c>
      <c r="S56" s="15">
        <v>47876</v>
      </c>
      <c r="T56" s="15">
        <v>33097</v>
      </c>
      <c r="U56" s="15">
        <v>56174</v>
      </c>
      <c r="V56" s="20">
        <f>SUM(J56:U56)</f>
        <v>514310</v>
      </c>
    </row>
    <row r="57" spans="1:22" ht="16.5" thickBot="1" x14ac:dyDescent="0.3">
      <c r="A57" s="304"/>
      <c r="B57" s="307"/>
      <c r="C57" s="307"/>
      <c r="D57" s="307"/>
      <c r="E57" s="307"/>
      <c r="F57" s="307"/>
      <c r="G57" s="307"/>
      <c r="H57" s="307"/>
      <c r="I57" s="16" t="s">
        <v>103</v>
      </c>
      <c r="J57" s="26">
        <v>16747</v>
      </c>
      <c r="K57" s="26">
        <v>8623</v>
      </c>
      <c r="L57" s="26">
        <v>10859</v>
      </c>
      <c r="M57" s="26">
        <v>13449</v>
      </c>
      <c r="N57" s="26">
        <v>8533</v>
      </c>
      <c r="O57" s="26">
        <v>9593</v>
      </c>
      <c r="P57" s="26">
        <v>15669</v>
      </c>
      <c r="Q57" s="23">
        <v>9939</v>
      </c>
      <c r="R57" s="49">
        <v>8898</v>
      </c>
      <c r="S57" s="26">
        <v>7541</v>
      </c>
      <c r="T57" s="26">
        <v>10778</v>
      </c>
      <c r="U57" s="26">
        <v>8246</v>
      </c>
      <c r="V57" s="27">
        <f>SUM(J57:U57)</f>
        <v>128875</v>
      </c>
    </row>
    <row r="58" spans="1:22" ht="16.5" thickBot="1" x14ac:dyDescent="0.3">
      <c r="A58" s="36"/>
      <c r="B58" s="37"/>
      <c r="C58" s="37"/>
      <c r="D58" s="37"/>
      <c r="E58" s="37"/>
      <c r="F58" s="37"/>
      <c r="G58" s="37"/>
      <c r="H58" s="37"/>
      <c r="I58" s="37"/>
      <c r="J58" s="59"/>
      <c r="K58" s="28"/>
      <c r="L58" s="28"/>
      <c r="M58" s="28"/>
      <c r="N58" s="28"/>
      <c r="O58" s="28"/>
      <c r="P58" s="28"/>
      <c r="Q58" s="61"/>
      <c r="R58" s="53"/>
      <c r="S58" s="28"/>
      <c r="T58" s="28"/>
      <c r="U58" s="28"/>
      <c r="V58" s="29">
        <f>SUM(V54:V57)</f>
        <v>1465008</v>
      </c>
    </row>
    <row r="59" spans="1:22" ht="15.75" x14ac:dyDescent="0.25">
      <c r="A59" s="303">
        <v>554</v>
      </c>
      <c r="B59" s="306" t="s">
        <v>43</v>
      </c>
      <c r="C59" s="306" t="s">
        <v>79</v>
      </c>
      <c r="D59" s="306">
        <v>58</v>
      </c>
      <c r="E59" s="306" t="s">
        <v>12</v>
      </c>
      <c r="F59" s="306" t="s">
        <v>37</v>
      </c>
      <c r="G59" s="306" t="s">
        <v>13</v>
      </c>
      <c r="H59" s="306" t="s">
        <v>37</v>
      </c>
      <c r="I59" s="3" t="s">
        <v>92</v>
      </c>
      <c r="J59" s="15">
        <v>1154</v>
      </c>
      <c r="K59" s="15">
        <v>7512</v>
      </c>
      <c r="L59" s="15">
        <v>4184</v>
      </c>
      <c r="M59" s="15">
        <v>7703</v>
      </c>
      <c r="N59" s="15">
        <v>6287</v>
      </c>
      <c r="O59" s="15">
        <v>3087</v>
      </c>
      <c r="P59" s="15">
        <v>3180</v>
      </c>
      <c r="Q59" s="14">
        <v>0</v>
      </c>
      <c r="R59" s="14">
        <v>0</v>
      </c>
      <c r="S59" s="15">
        <v>1273</v>
      </c>
      <c r="T59" s="15">
        <v>2549</v>
      </c>
      <c r="U59" s="15">
        <v>6724</v>
      </c>
      <c r="V59" s="20">
        <f>SUM(J59:U59)</f>
        <v>43653</v>
      </c>
    </row>
    <row r="60" spans="1:22" ht="16.5" thickBot="1" x14ac:dyDescent="0.3">
      <c r="A60" s="305"/>
      <c r="B60" s="308"/>
      <c r="C60" s="308"/>
      <c r="D60" s="308"/>
      <c r="E60" s="308"/>
      <c r="F60" s="308"/>
      <c r="G60" s="308"/>
      <c r="H60" s="308"/>
      <c r="I60" s="16" t="s">
        <v>91</v>
      </c>
      <c r="J60" s="26">
        <v>3095</v>
      </c>
      <c r="K60" s="26">
        <v>0</v>
      </c>
      <c r="L60" s="26">
        <v>1193</v>
      </c>
      <c r="M60" s="26">
        <v>4102</v>
      </c>
      <c r="N60" s="26">
        <v>2531</v>
      </c>
      <c r="O60" s="26">
        <v>2127</v>
      </c>
      <c r="P60" s="26">
        <v>2981</v>
      </c>
      <c r="Q60" s="23">
        <v>0</v>
      </c>
      <c r="R60" s="49">
        <v>0</v>
      </c>
      <c r="S60" s="26">
        <v>1707</v>
      </c>
      <c r="T60" s="26">
        <v>0</v>
      </c>
      <c r="U60" s="26">
        <v>3133</v>
      </c>
      <c r="V60" s="27">
        <f>SUM(J60:U60)</f>
        <v>20869</v>
      </c>
    </row>
    <row r="61" spans="1:22" ht="16.5" thickBot="1" x14ac:dyDescent="0.3">
      <c r="A61" s="36"/>
      <c r="B61" s="37"/>
      <c r="C61" s="37"/>
      <c r="D61" s="37"/>
      <c r="E61" s="37"/>
      <c r="F61" s="37"/>
      <c r="G61" s="37"/>
      <c r="H61" s="37"/>
      <c r="I61" s="37"/>
      <c r="J61" s="59"/>
      <c r="K61" s="28"/>
      <c r="L61" s="28"/>
      <c r="M61" s="28"/>
      <c r="N61" s="28"/>
      <c r="O61" s="28"/>
      <c r="P61" s="28"/>
      <c r="Q61" s="61"/>
      <c r="R61" s="53"/>
      <c r="S61" s="28"/>
      <c r="T61" s="28"/>
      <c r="U61" s="28"/>
      <c r="V61" s="29">
        <f>SUM(V59:V60)</f>
        <v>64522</v>
      </c>
    </row>
    <row r="62" spans="1:22" ht="15.75" x14ac:dyDescent="0.25">
      <c r="A62" s="303">
        <v>560</v>
      </c>
      <c r="B62" s="306" t="s">
        <v>15</v>
      </c>
      <c r="C62" s="306" t="s">
        <v>77</v>
      </c>
      <c r="D62" s="309">
        <v>17.899999999999999</v>
      </c>
      <c r="E62" s="306" t="s">
        <v>14</v>
      </c>
      <c r="F62" s="306" t="s">
        <v>37</v>
      </c>
      <c r="G62" s="306" t="s">
        <v>9</v>
      </c>
      <c r="H62" s="306" t="s">
        <v>37</v>
      </c>
      <c r="I62" s="35" t="s">
        <v>163</v>
      </c>
      <c r="J62" s="13">
        <v>0</v>
      </c>
      <c r="K62" s="13">
        <v>0</v>
      </c>
      <c r="L62" s="13">
        <v>0</v>
      </c>
      <c r="M62" s="13">
        <v>0</v>
      </c>
      <c r="N62" s="13">
        <v>0</v>
      </c>
      <c r="O62" s="13">
        <v>0</v>
      </c>
      <c r="P62" s="13">
        <v>0</v>
      </c>
      <c r="Q62" s="14">
        <v>0</v>
      </c>
      <c r="R62" s="12">
        <v>9258</v>
      </c>
      <c r="S62" s="13">
        <v>5986</v>
      </c>
      <c r="T62" s="13">
        <v>12095</v>
      </c>
      <c r="U62" s="13">
        <v>7581</v>
      </c>
      <c r="V62" s="21">
        <f>SUM(J62:U62)</f>
        <v>34920</v>
      </c>
    </row>
    <row r="63" spans="1:22" ht="15.75" x14ac:dyDescent="0.25">
      <c r="A63" s="304"/>
      <c r="B63" s="307"/>
      <c r="C63" s="307"/>
      <c r="D63" s="310"/>
      <c r="E63" s="307"/>
      <c r="F63" s="307"/>
      <c r="G63" s="307"/>
      <c r="H63" s="307"/>
      <c r="I63" s="3" t="s">
        <v>103</v>
      </c>
      <c r="J63" s="14">
        <v>29235</v>
      </c>
      <c r="K63" s="15">
        <v>33347</v>
      </c>
      <c r="L63" s="15">
        <v>19021</v>
      </c>
      <c r="M63" s="15">
        <v>12301</v>
      </c>
      <c r="N63" s="15">
        <v>29425</v>
      </c>
      <c r="O63" s="15">
        <v>10298</v>
      </c>
      <c r="P63" s="15">
        <v>23457</v>
      </c>
      <c r="Q63" s="14">
        <v>27453</v>
      </c>
      <c r="R63" s="14">
        <v>36098</v>
      </c>
      <c r="S63" s="15">
        <v>21636</v>
      </c>
      <c r="T63" s="15">
        <v>22046</v>
      </c>
      <c r="U63" s="15">
        <v>14849</v>
      </c>
      <c r="V63" s="20">
        <f>SUM(J63:U63)</f>
        <v>279166</v>
      </c>
    </row>
    <row r="64" spans="1:22" ht="16.5" thickBot="1" x14ac:dyDescent="0.3">
      <c r="A64" s="305"/>
      <c r="B64" s="308"/>
      <c r="C64" s="308"/>
      <c r="D64" s="311"/>
      <c r="E64" s="308"/>
      <c r="F64" s="308"/>
      <c r="G64" s="308"/>
      <c r="H64" s="308"/>
      <c r="I64" s="39" t="s">
        <v>164</v>
      </c>
      <c r="J64" s="50">
        <v>1644</v>
      </c>
      <c r="K64" s="30">
        <v>4108</v>
      </c>
      <c r="L64" s="30">
        <v>2480</v>
      </c>
      <c r="M64" s="30">
        <v>3821</v>
      </c>
      <c r="N64" s="30">
        <v>1028</v>
      </c>
      <c r="O64" s="30">
        <v>2815</v>
      </c>
      <c r="P64" s="30">
        <v>4435</v>
      </c>
      <c r="Q64" s="50">
        <v>0</v>
      </c>
      <c r="R64" s="50">
        <v>4036</v>
      </c>
      <c r="S64" s="30">
        <v>9767</v>
      </c>
      <c r="T64" s="30">
        <v>14921</v>
      </c>
      <c r="U64" s="30">
        <v>11111</v>
      </c>
      <c r="V64" s="31">
        <f>SUM(J64:U64)</f>
        <v>60166</v>
      </c>
    </row>
    <row r="65" spans="1:22" ht="16.5" thickBot="1" x14ac:dyDescent="0.3">
      <c r="A65" s="36"/>
      <c r="B65" s="37"/>
      <c r="C65" s="37"/>
      <c r="D65" s="37"/>
      <c r="E65" s="37"/>
      <c r="F65" s="37"/>
      <c r="G65" s="37"/>
      <c r="H65" s="37"/>
      <c r="I65" s="37"/>
      <c r="J65" s="59"/>
      <c r="K65" s="28"/>
      <c r="L65" s="28"/>
      <c r="M65" s="28"/>
      <c r="N65" s="28"/>
      <c r="O65" s="28"/>
      <c r="P65" s="28"/>
      <c r="Q65" s="61"/>
      <c r="R65" s="53"/>
      <c r="S65" s="28"/>
      <c r="T65" s="28"/>
      <c r="U65" s="28"/>
      <c r="V65" s="29">
        <f>SUM(V62:V64)</f>
        <v>374252</v>
      </c>
    </row>
    <row r="66" spans="1:22" ht="16.5" thickBot="1" x14ac:dyDescent="0.3">
      <c r="A66" s="19">
        <v>596</v>
      </c>
      <c r="B66" s="67" t="s">
        <v>44</v>
      </c>
      <c r="C66" s="67" t="s">
        <v>84</v>
      </c>
      <c r="D66" s="67">
        <v>26</v>
      </c>
      <c r="E66" s="67" t="s">
        <v>17</v>
      </c>
      <c r="F66" s="67" t="s">
        <v>45</v>
      </c>
      <c r="G66" s="67" t="s">
        <v>18</v>
      </c>
      <c r="H66" s="57" t="s">
        <v>45</v>
      </c>
      <c r="I66" s="39" t="s">
        <v>91</v>
      </c>
      <c r="J66" s="26">
        <v>0</v>
      </c>
      <c r="K66" s="26">
        <v>0</v>
      </c>
      <c r="L66" s="26">
        <v>0</v>
      </c>
      <c r="M66" s="26">
        <v>0</v>
      </c>
      <c r="N66" s="26">
        <v>0</v>
      </c>
      <c r="O66" s="26">
        <v>0</v>
      </c>
      <c r="P66" s="26">
        <v>0</v>
      </c>
      <c r="Q66" s="23">
        <v>0</v>
      </c>
      <c r="R66" s="23">
        <v>0</v>
      </c>
      <c r="S66" s="23">
        <v>0</v>
      </c>
      <c r="T66" s="23">
        <v>0</v>
      </c>
      <c r="U66" s="26">
        <v>0</v>
      </c>
      <c r="V66" s="27">
        <f>SUM(J66:U66)</f>
        <v>0</v>
      </c>
    </row>
    <row r="67" spans="1:22" ht="16.5" thickBot="1" x14ac:dyDescent="0.3">
      <c r="A67" s="36"/>
      <c r="B67" s="37"/>
      <c r="C67" s="37"/>
      <c r="D67" s="37"/>
      <c r="E67" s="37"/>
      <c r="F67" s="37"/>
      <c r="G67" s="37"/>
      <c r="H67" s="37"/>
      <c r="I67" s="37"/>
      <c r="J67" s="59"/>
      <c r="K67" s="28"/>
      <c r="L67" s="28"/>
      <c r="M67" s="28"/>
      <c r="N67" s="28"/>
      <c r="O67" s="28"/>
      <c r="P67" s="28"/>
      <c r="Q67" s="61"/>
      <c r="R67" s="53"/>
      <c r="S67" s="28"/>
      <c r="T67" s="28"/>
      <c r="U67" s="28"/>
      <c r="V67" s="29">
        <f>SUM(V66)</f>
        <v>0</v>
      </c>
    </row>
    <row r="68" spans="1:22" ht="16.5" thickBot="1" x14ac:dyDescent="0.3">
      <c r="A68" s="38">
        <v>597</v>
      </c>
      <c r="B68" s="39" t="s">
        <v>44</v>
      </c>
      <c r="C68" s="39" t="s">
        <v>79</v>
      </c>
      <c r="D68" s="39">
        <v>26</v>
      </c>
      <c r="E68" s="39" t="s">
        <v>18</v>
      </c>
      <c r="F68" s="39" t="s">
        <v>45</v>
      </c>
      <c r="G68" s="39" t="s">
        <v>17</v>
      </c>
      <c r="H68" s="39" t="s">
        <v>45</v>
      </c>
      <c r="I68" s="39" t="s">
        <v>93</v>
      </c>
      <c r="J68" s="30">
        <v>0</v>
      </c>
      <c r="K68" s="30">
        <v>0</v>
      </c>
      <c r="L68" s="30">
        <v>0</v>
      </c>
      <c r="M68" s="30">
        <v>0</v>
      </c>
      <c r="N68" s="30">
        <v>0</v>
      </c>
      <c r="O68" s="30">
        <v>0</v>
      </c>
      <c r="P68" s="30">
        <v>0</v>
      </c>
      <c r="Q68" s="23">
        <v>0</v>
      </c>
      <c r="R68" s="50">
        <v>0</v>
      </c>
      <c r="S68" s="30">
        <v>0</v>
      </c>
      <c r="T68" s="30">
        <v>0</v>
      </c>
      <c r="U68" s="30">
        <v>0</v>
      </c>
      <c r="V68" s="31">
        <f>SUM(J68:U68)</f>
        <v>0</v>
      </c>
    </row>
    <row r="69" spans="1:22" ht="16.5" thickBot="1" x14ac:dyDescent="0.3">
      <c r="A69" s="36"/>
      <c r="B69" s="37"/>
      <c r="C69" s="37"/>
      <c r="D69" s="37"/>
      <c r="E69" s="37"/>
      <c r="F69" s="37"/>
      <c r="G69" s="37"/>
      <c r="H69" s="37"/>
      <c r="I69" s="37"/>
      <c r="J69" s="59"/>
      <c r="K69" s="28"/>
      <c r="L69" s="28"/>
      <c r="M69" s="28"/>
      <c r="N69" s="28"/>
      <c r="O69" s="28"/>
      <c r="P69" s="28"/>
      <c r="Q69" s="61"/>
      <c r="R69" s="53"/>
      <c r="S69" s="28"/>
      <c r="T69" s="28"/>
      <c r="U69" s="28"/>
      <c r="V69" s="29">
        <f>SUM(V68)</f>
        <v>0</v>
      </c>
    </row>
    <row r="70" spans="1:22" ht="15.75" x14ac:dyDescent="0.25">
      <c r="A70" s="304">
        <v>598</v>
      </c>
      <c r="B70" s="307" t="s">
        <v>46</v>
      </c>
      <c r="C70" s="307" t="s">
        <v>84</v>
      </c>
      <c r="D70" s="307">
        <v>16</v>
      </c>
      <c r="E70" s="307" t="s">
        <v>18</v>
      </c>
      <c r="F70" s="307" t="s">
        <v>45</v>
      </c>
      <c r="G70" s="307" t="s">
        <v>22</v>
      </c>
      <c r="H70" s="307" t="s">
        <v>45</v>
      </c>
      <c r="I70" s="35" t="s">
        <v>92</v>
      </c>
      <c r="J70" s="13">
        <v>0</v>
      </c>
      <c r="K70" s="13">
        <v>0</v>
      </c>
      <c r="L70" s="13">
        <v>0</v>
      </c>
      <c r="M70" s="13">
        <v>0</v>
      </c>
      <c r="N70" s="13">
        <v>0</v>
      </c>
      <c r="O70" s="13">
        <v>0</v>
      </c>
      <c r="P70" s="13">
        <v>0</v>
      </c>
      <c r="Q70" s="14">
        <v>0</v>
      </c>
      <c r="R70" s="12">
        <v>0</v>
      </c>
      <c r="S70" s="13">
        <v>0</v>
      </c>
      <c r="T70" s="13">
        <v>0</v>
      </c>
      <c r="U70" s="13">
        <v>0</v>
      </c>
      <c r="V70" s="21">
        <f>SUM(J70:U70)</f>
        <v>0</v>
      </c>
    </row>
    <row r="71" spans="1:22" ht="16.5" thickBot="1" x14ac:dyDescent="0.3">
      <c r="A71" s="304"/>
      <c r="B71" s="307"/>
      <c r="C71" s="307"/>
      <c r="D71" s="307"/>
      <c r="E71" s="307"/>
      <c r="F71" s="307"/>
      <c r="G71" s="307"/>
      <c r="H71" s="307"/>
      <c r="I71" s="16" t="s">
        <v>98</v>
      </c>
      <c r="J71" s="26">
        <v>0</v>
      </c>
      <c r="K71" s="26">
        <v>0</v>
      </c>
      <c r="L71" s="26">
        <v>0</v>
      </c>
      <c r="M71" s="26">
        <v>0</v>
      </c>
      <c r="N71" s="26">
        <v>0</v>
      </c>
      <c r="O71" s="26">
        <v>0</v>
      </c>
      <c r="P71" s="26">
        <v>0</v>
      </c>
      <c r="Q71" s="23">
        <v>0</v>
      </c>
      <c r="R71" s="49">
        <v>0</v>
      </c>
      <c r="S71" s="26">
        <v>0</v>
      </c>
      <c r="T71" s="26">
        <v>301</v>
      </c>
      <c r="U71" s="26">
        <v>0</v>
      </c>
      <c r="V71" s="27">
        <f>SUM(J71:U71)</f>
        <v>301</v>
      </c>
    </row>
    <row r="72" spans="1:22" ht="16.5" thickBot="1" x14ac:dyDescent="0.3">
      <c r="A72" s="36"/>
      <c r="B72" s="37"/>
      <c r="C72" s="37"/>
      <c r="D72" s="37"/>
      <c r="E72" s="37"/>
      <c r="F72" s="37"/>
      <c r="G72" s="37"/>
      <c r="H72" s="37"/>
      <c r="I72" s="37"/>
      <c r="J72" s="59"/>
      <c r="K72" s="28"/>
      <c r="L72" s="28"/>
      <c r="M72" s="28"/>
      <c r="N72" s="28"/>
      <c r="O72" s="28"/>
      <c r="P72" s="28"/>
      <c r="Q72" s="61"/>
      <c r="R72" s="53"/>
      <c r="S72" s="28"/>
      <c r="T72" s="28"/>
      <c r="U72" s="28"/>
      <c r="V72" s="29">
        <f>SUM(V70:V71)</f>
        <v>301</v>
      </c>
    </row>
    <row r="73" spans="1:22" ht="15.75" x14ac:dyDescent="0.25">
      <c r="A73" s="303">
        <v>608</v>
      </c>
      <c r="B73" s="306" t="s">
        <v>47</v>
      </c>
      <c r="C73" s="306" t="s">
        <v>85</v>
      </c>
      <c r="D73" s="306">
        <v>98</v>
      </c>
      <c r="E73" s="306" t="s">
        <v>19</v>
      </c>
      <c r="F73" s="306" t="s">
        <v>45</v>
      </c>
      <c r="G73" s="306" t="s">
        <v>18</v>
      </c>
      <c r="H73" s="306" t="s">
        <v>45</v>
      </c>
      <c r="I73" s="3" t="s">
        <v>92</v>
      </c>
      <c r="J73" s="15">
        <v>0</v>
      </c>
      <c r="K73" s="15">
        <v>0</v>
      </c>
      <c r="L73" s="15">
        <v>0</v>
      </c>
      <c r="M73" s="15">
        <v>0</v>
      </c>
      <c r="N73" s="15">
        <v>0</v>
      </c>
      <c r="O73" s="15">
        <v>0</v>
      </c>
      <c r="P73" s="15">
        <v>49887</v>
      </c>
      <c r="Q73" s="14">
        <v>30555</v>
      </c>
      <c r="R73" s="14">
        <v>27628</v>
      </c>
      <c r="S73" s="14">
        <v>12663</v>
      </c>
      <c r="T73" s="14">
        <v>0</v>
      </c>
      <c r="U73" s="14">
        <v>0</v>
      </c>
      <c r="V73" s="20">
        <f>SUM(J73:U73)</f>
        <v>120733</v>
      </c>
    </row>
    <row r="74" spans="1:22" ht="15.75" x14ac:dyDescent="0.25">
      <c r="A74" s="304"/>
      <c r="B74" s="307"/>
      <c r="C74" s="307"/>
      <c r="D74" s="307"/>
      <c r="E74" s="307"/>
      <c r="F74" s="307"/>
      <c r="G74" s="307"/>
      <c r="H74" s="307"/>
      <c r="I74" s="16" t="s">
        <v>91</v>
      </c>
      <c r="J74" s="26">
        <v>0</v>
      </c>
      <c r="K74" s="26">
        <v>0</v>
      </c>
      <c r="L74" s="26">
        <v>0</v>
      </c>
      <c r="M74" s="26">
        <v>0</v>
      </c>
      <c r="N74" s="26">
        <v>14347</v>
      </c>
      <c r="O74" s="26">
        <v>0</v>
      </c>
      <c r="P74" s="26">
        <v>3835</v>
      </c>
      <c r="Q74" s="49">
        <v>0</v>
      </c>
      <c r="R74" s="49">
        <v>0</v>
      </c>
      <c r="S74" s="49">
        <v>0</v>
      </c>
      <c r="T74" s="49">
        <v>0</v>
      </c>
      <c r="U74" s="49">
        <v>0</v>
      </c>
      <c r="V74" s="27">
        <f>SUM(J74:U74)</f>
        <v>18182</v>
      </c>
    </row>
    <row r="75" spans="1:22" ht="15.75" x14ac:dyDescent="0.25">
      <c r="A75" s="304"/>
      <c r="B75" s="307"/>
      <c r="C75" s="307"/>
      <c r="D75" s="307"/>
      <c r="E75" s="307"/>
      <c r="F75" s="307"/>
      <c r="G75" s="307"/>
      <c r="H75" s="307"/>
      <c r="I75" s="16" t="s">
        <v>93</v>
      </c>
      <c r="J75" s="26">
        <v>264548</v>
      </c>
      <c r="K75" s="26">
        <v>190406</v>
      </c>
      <c r="L75" s="26">
        <v>236004</v>
      </c>
      <c r="M75" s="26">
        <v>185664</v>
      </c>
      <c r="N75" s="26">
        <v>256868</v>
      </c>
      <c r="O75" s="26">
        <v>261886</v>
      </c>
      <c r="P75" s="26">
        <v>165406</v>
      </c>
      <c r="Q75" s="49">
        <v>226700</v>
      </c>
      <c r="R75" s="49">
        <v>149166</v>
      </c>
      <c r="S75" s="49">
        <v>128610</v>
      </c>
      <c r="T75" s="49">
        <v>0</v>
      </c>
      <c r="U75" s="49">
        <v>0</v>
      </c>
      <c r="V75" s="27">
        <f>SUM(J75:U75)</f>
        <v>2065258</v>
      </c>
    </row>
    <row r="76" spans="1:22" ht="16.5" thickBot="1" x14ac:dyDescent="0.3">
      <c r="A76" s="305"/>
      <c r="B76" s="308"/>
      <c r="C76" s="308"/>
      <c r="D76" s="308"/>
      <c r="E76" s="308"/>
      <c r="F76" s="308"/>
      <c r="G76" s="308"/>
      <c r="H76" s="308"/>
      <c r="I76" s="16" t="s">
        <v>96</v>
      </c>
      <c r="J76" s="26">
        <v>0</v>
      </c>
      <c r="K76" s="26">
        <v>0</v>
      </c>
      <c r="L76" s="26">
        <v>0</v>
      </c>
      <c r="M76" s="26">
        <v>0</v>
      </c>
      <c r="N76" s="26">
        <v>0</v>
      </c>
      <c r="O76" s="26">
        <v>0</v>
      </c>
      <c r="P76" s="26">
        <v>0</v>
      </c>
      <c r="Q76" s="23">
        <v>0</v>
      </c>
      <c r="R76" s="23">
        <v>0</v>
      </c>
      <c r="S76" s="23">
        <v>0</v>
      </c>
      <c r="T76" s="23">
        <v>0</v>
      </c>
      <c r="U76" s="23">
        <v>0</v>
      </c>
      <c r="V76" s="27">
        <f>SUM(J76:U76)</f>
        <v>0</v>
      </c>
    </row>
    <row r="77" spans="1:22" ht="16.5" thickBot="1" x14ac:dyDescent="0.3">
      <c r="A77" s="36"/>
      <c r="B77" s="37"/>
      <c r="C77" s="37"/>
      <c r="D77" s="37"/>
      <c r="E77" s="37"/>
      <c r="F77" s="37"/>
      <c r="G77" s="37"/>
      <c r="H77" s="37"/>
      <c r="I77" s="37"/>
      <c r="J77" s="59"/>
      <c r="K77" s="28"/>
      <c r="L77" s="28"/>
      <c r="M77" s="28"/>
      <c r="N77" s="28"/>
      <c r="O77" s="28"/>
      <c r="P77" s="28"/>
      <c r="Q77" s="61"/>
      <c r="R77" s="53"/>
      <c r="S77" s="28"/>
      <c r="T77" s="28"/>
      <c r="U77" s="28"/>
      <c r="V77" s="29">
        <f>SUM(V73:V76)</f>
        <v>2204173</v>
      </c>
    </row>
    <row r="78" spans="1:22" ht="15.75" x14ac:dyDescent="0.25">
      <c r="A78" s="303">
        <v>611</v>
      </c>
      <c r="B78" s="306" t="s">
        <v>38</v>
      </c>
      <c r="C78" s="306" t="s">
        <v>77</v>
      </c>
      <c r="D78" s="306">
        <v>66</v>
      </c>
      <c r="E78" s="306" t="s">
        <v>26</v>
      </c>
      <c r="F78" s="306" t="s">
        <v>40</v>
      </c>
      <c r="G78" s="312" t="s">
        <v>99</v>
      </c>
      <c r="H78" s="306" t="s">
        <v>40</v>
      </c>
      <c r="I78" s="35" t="s">
        <v>94</v>
      </c>
      <c r="J78" s="13">
        <v>8890</v>
      </c>
      <c r="K78" s="13">
        <v>8390</v>
      </c>
      <c r="L78" s="13">
        <v>9675</v>
      </c>
      <c r="M78" s="13">
        <v>8027</v>
      </c>
      <c r="N78" s="13">
        <v>6127</v>
      </c>
      <c r="O78" s="13">
        <v>7440</v>
      </c>
      <c r="P78" s="13">
        <v>8435</v>
      </c>
      <c r="Q78" s="14">
        <v>5028</v>
      </c>
      <c r="R78" s="12">
        <v>8866</v>
      </c>
      <c r="S78" s="13">
        <v>4214</v>
      </c>
      <c r="T78" s="13">
        <v>4778</v>
      </c>
      <c r="U78" s="13">
        <v>7673</v>
      </c>
      <c r="V78" s="21">
        <f t="shared" ref="V78:V86" si="1">SUM(J78:U78)</f>
        <v>87543</v>
      </c>
    </row>
    <row r="79" spans="1:22" ht="15.75" x14ac:dyDescent="0.25">
      <c r="A79" s="304"/>
      <c r="B79" s="307"/>
      <c r="C79" s="307"/>
      <c r="D79" s="307"/>
      <c r="E79" s="307"/>
      <c r="F79" s="307"/>
      <c r="G79" s="313"/>
      <c r="H79" s="307"/>
      <c r="I79" s="3" t="s">
        <v>92</v>
      </c>
      <c r="J79" s="15">
        <v>16288</v>
      </c>
      <c r="K79" s="15">
        <v>11393</v>
      </c>
      <c r="L79" s="15">
        <v>15359</v>
      </c>
      <c r="M79" s="15">
        <v>9592</v>
      </c>
      <c r="N79" s="15">
        <v>19461</v>
      </c>
      <c r="O79" s="15">
        <v>17322</v>
      </c>
      <c r="P79" s="15">
        <v>14168</v>
      </c>
      <c r="Q79" s="14">
        <v>12336</v>
      </c>
      <c r="R79" s="14">
        <v>13971</v>
      </c>
      <c r="S79" s="15">
        <v>15620</v>
      </c>
      <c r="T79" s="15">
        <v>16539</v>
      </c>
      <c r="U79" s="15">
        <v>13305</v>
      </c>
      <c r="V79" s="20">
        <f t="shared" si="1"/>
        <v>175354</v>
      </c>
    </row>
    <row r="80" spans="1:22" ht="15.75" x14ac:dyDescent="0.25">
      <c r="A80" s="304"/>
      <c r="B80" s="307"/>
      <c r="C80" s="307"/>
      <c r="D80" s="307"/>
      <c r="E80" s="307"/>
      <c r="F80" s="307"/>
      <c r="G80" s="313"/>
      <c r="H80" s="307"/>
      <c r="I80" s="3" t="s">
        <v>91</v>
      </c>
      <c r="J80" s="15">
        <v>18403</v>
      </c>
      <c r="K80" s="15">
        <v>14513</v>
      </c>
      <c r="L80" s="15">
        <v>14638</v>
      </c>
      <c r="M80" s="15">
        <v>17524</v>
      </c>
      <c r="N80" s="15">
        <v>14908</v>
      </c>
      <c r="O80" s="15">
        <v>13248</v>
      </c>
      <c r="P80" s="15">
        <v>16392</v>
      </c>
      <c r="Q80" s="14">
        <v>13852</v>
      </c>
      <c r="R80" s="14">
        <v>18685</v>
      </c>
      <c r="S80" s="15">
        <v>16128</v>
      </c>
      <c r="T80" s="15">
        <v>17914</v>
      </c>
      <c r="U80" s="15">
        <v>21331</v>
      </c>
      <c r="V80" s="20">
        <f t="shared" si="1"/>
        <v>197536</v>
      </c>
    </row>
    <row r="81" spans="1:22" ht="16.5" thickBot="1" x14ac:dyDescent="0.3">
      <c r="A81" s="305"/>
      <c r="B81" s="308"/>
      <c r="C81" s="308"/>
      <c r="D81" s="308"/>
      <c r="E81" s="308"/>
      <c r="F81" s="308"/>
      <c r="G81" s="314"/>
      <c r="H81" s="308"/>
      <c r="I81" s="39" t="s">
        <v>95</v>
      </c>
      <c r="J81" s="50">
        <v>0</v>
      </c>
      <c r="K81" s="30">
        <v>0</v>
      </c>
      <c r="L81" s="30">
        <v>9</v>
      </c>
      <c r="M81" s="30">
        <v>0</v>
      </c>
      <c r="N81" s="30">
        <v>0</v>
      </c>
      <c r="O81" s="30">
        <v>0</v>
      </c>
      <c r="P81" s="30">
        <v>0</v>
      </c>
      <c r="Q81" s="62">
        <v>0</v>
      </c>
      <c r="R81" s="50">
        <v>0</v>
      </c>
      <c r="S81" s="30">
        <v>0</v>
      </c>
      <c r="T81" s="30">
        <v>0</v>
      </c>
      <c r="U81" s="30">
        <v>0</v>
      </c>
      <c r="V81" s="31">
        <f t="shared" si="1"/>
        <v>9</v>
      </c>
    </row>
    <row r="82" spans="1:22" ht="16.5" thickBot="1" x14ac:dyDescent="0.3">
      <c r="A82" s="43"/>
      <c r="B82" s="37"/>
      <c r="C82" s="37"/>
      <c r="D82" s="37"/>
      <c r="E82" s="37"/>
      <c r="F82" s="37"/>
      <c r="G82" s="37"/>
      <c r="H82" s="37"/>
      <c r="I82" s="37"/>
      <c r="J82" s="59"/>
      <c r="K82" s="28"/>
      <c r="L82" s="28"/>
      <c r="M82" s="28"/>
      <c r="N82" s="28"/>
      <c r="O82" s="28"/>
      <c r="P82" s="28"/>
      <c r="Q82" s="61"/>
      <c r="R82" s="53"/>
      <c r="S82" s="28"/>
      <c r="T82" s="28"/>
      <c r="U82" s="28"/>
      <c r="V82" s="29">
        <f>SUM(V78:V81)</f>
        <v>460442</v>
      </c>
    </row>
    <row r="83" spans="1:22" ht="15.75" x14ac:dyDescent="0.25">
      <c r="A83" s="303">
        <v>624</v>
      </c>
      <c r="B83" s="306" t="s">
        <v>56</v>
      </c>
      <c r="C83" s="323" t="s">
        <v>88</v>
      </c>
      <c r="D83" s="326" t="s">
        <v>89</v>
      </c>
      <c r="E83" s="306" t="s">
        <v>100</v>
      </c>
      <c r="F83" s="306" t="s">
        <v>42</v>
      </c>
      <c r="G83" s="306" t="s">
        <v>23</v>
      </c>
      <c r="H83" s="306" t="s">
        <v>57</v>
      </c>
      <c r="I83" s="35" t="s">
        <v>92</v>
      </c>
      <c r="J83" s="13">
        <v>192205</v>
      </c>
      <c r="K83" s="13">
        <v>232492</v>
      </c>
      <c r="L83" s="13">
        <v>203279</v>
      </c>
      <c r="M83" s="13">
        <v>265960</v>
      </c>
      <c r="N83" s="13">
        <v>237818</v>
      </c>
      <c r="O83" s="13">
        <v>217087</v>
      </c>
      <c r="P83" s="13">
        <v>291509</v>
      </c>
      <c r="Q83" s="14">
        <v>290292</v>
      </c>
      <c r="R83" s="12">
        <v>314962</v>
      </c>
      <c r="S83" s="13">
        <v>346658</v>
      </c>
      <c r="T83" s="13">
        <v>298944</v>
      </c>
      <c r="U83" s="13">
        <v>244298</v>
      </c>
      <c r="V83" s="21">
        <f t="shared" si="1"/>
        <v>3135504</v>
      </c>
    </row>
    <row r="84" spans="1:22" ht="15.75" x14ac:dyDescent="0.25">
      <c r="A84" s="304"/>
      <c r="B84" s="307"/>
      <c r="C84" s="324"/>
      <c r="D84" s="327"/>
      <c r="E84" s="307"/>
      <c r="F84" s="307"/>
      <c r="G84" s="307"/>
      <c r="H84" s="307"/>
      <c r="I84" s="3" t="s">
        <v>91</v>
      </c>
      <c r="J84" s="15">
        <v>139429</v>
      </c>
      <c r="K84" s="15">
        <v>109639</v>
      </c>
      <c r="L84" s="15">
        <v>105214</v>
      </c>
      <c r="M84" s="15">
        <v>132002</v>
      </c>
      <c r="N84" s="15">
        <v>130148</v>
      </c>
      <c r="O84" s="15">
        <v>108723</v>
      </c>
      <c r="P84" s="15">
        <v>151800</v>
      </c>
      <c r="Q84" s="14">
        <v>113391</v>
      </c>
      <c r="R84" s="14">
        <v>127994</v>
      </c>
      <c r="S84" s="15">
        <v>157158</v>
      </c>
      <c r="T84" s="15">
        <v>138285</v>
      </c>
      <c r="U84" s="15">
        <v>159149</v>
      </c>
      <c r="V84" s="20">
        <f t="shared" si="1"/>
        <v>1572932</v>
      </c>
    </row>
    <row r="85" spans="1:22" ht="15.75" x14ac:dyDescent="0.25">
      <c r="A85" s="304"/>
      <c r="B85" s="307"/>
      <c r="C85" s="324"/>
      <c r="D85" s="327"/>
      <c r="E85" s="307"/>
      <c r="F85" s="307"/>
      <c r="G85" s="307"/>
      <c r="H85" s="307"/>
      <c r="I85" s="3" t="s">
        <v>103</v>
      </c>
      <c r="J85" s="14">
        <v>10755</v>
      </c>
      <c r="K85" s="14">
        <v>12831</v>
      </c>
      <c r="L85" s="15">
        <v>13454</v>
      </c>
      <c r="M85" s="15">
        <v>0</v>
      </c>
      <c r="N85" s="15">
        <v>0</v>
      </c>
      <c r="O85" s="15">
        <v>0</v>
      </c>
      <c r="P85" s="15">
        <v>14168</v>
      </c>
      <c r="Q85" s="14">
        <v>13471</v>
      </c>
      <c r="R85" s="14">
        <v>13565</v>
      </c>
      <c r="S85" s="15">
        <v>13554</v>
      </c>
      <c r="T85" s="15">
        <v>13759</v>
      </c>
      <c r="U85" s="15">
        <v>13318</v>
      </c>
      <c r="V85" s="20">
        <f t="shared" si="1"/>
        <v>118875</v>
      </c>
    </row>
    <row r="86" spans="1:22" ht="16.5" thickBot="1" x14ac:dyDescent="0.3">
      <c r="A86" s="305"/>
      <c r="B86" s="308"/>
      <c r="C86" s="325"/>
      <c r="D86" s="328"/>
      <c r="E86" s="308"/>
      <c r="F86" s="308"/>
      <c r="G86" s="308"/>
      <c r="H86" s="308"/>
      <c r="I86" s="39" t="s">
        <v>90</v>
      </c>
      <c r="J86" s="50">
        <v>0</v>
      </c>
      <c r="K86" s="50">
        <v>0</v>
      </c>
      <c r="L86" s="30">
        <v>0</v>
      </c>
      <c r="M86" s="30">
        <v>0</v>
      </c>
      <c r="N86" s="30">
        <v>0</v>
      </c>
      <c r="O86" s="30">
        <v>0</v>
      </c>
      <c r="P86" s="30">
        <v>0</v>
      </c>
      <c r="Q86" s="62">
        <v>0</v>
      </c>
      <c r="R86" s="50">
        <v>0</v>
      </c>
      <c r="S86" s="30">
        <v>0</v>
      </c>
      <c r="T86" s="30">
        <v>507</v>
      </c>
      <c r="U86" s="30">
        <v>1149</v>
      </c>
      <c r="V86" s="31">
        <f t="shared" si="1"/>
        <v>1656</v>
      </c>
    </row>
    <row r="87" spans="1:22" ht="16.5" thickBot="1" x14ac:dyDescent="0.3">
      <c r="A87" s="36"/>
      <c r="B87" s="37"/>
      <c r="C87" s="37"/>
      <c r="D87" s="37"/>
      <c r="E87" s="37"/>
      <c r="F87" s="37"/>
      <c r="G87" s="37"/>
      <c r="H87" s="37"/>
      <c r="I87" s="37"/>
      <c r="J87" s="59"/>
      <c r="K87" s="28"/>
      <c r="L87" s="28"/>
      <c r="M87" s="28"/>
      <c r="N87" s="28"/>
      <c r="O87" s="28"/>
      <c r="P87" s="28"/>
      <c r="Q87" s="61"/>
      <c r="R87" s="53"/>
      <c r="S87" s="28"/>
      <c r="T87" s="28"/>
      <c r="U87" s="28"/>
      <c r="V87" s="29">
        <f>SUM(V83:V86)</f>
        <v>4828967</v>
      </c>
    </row>
    <row r="88" spans="1:22" ht="15.75" x14ac:dyDescent="0.25">
      <c r="A88" s="303">
        <v>625</v>
      </c>
      <c r="B88" s="306" t="s">
        <v>53</v>
      </c>
      <c r="C88" s="306" t="s">
        <v>85</v>
      </c>
      <c r="D88" s="306">
        <v>372</v>
      </c>
      <c r="E88" s="306" t="s">
        <v>5</v>
      </c>
      <c r="F88" s="306" t="s">
        <v>42</v>
      </c>
      <c r="G88" s="306" t="s">
        <v>9</v>
      </c>
      <c r="H88" s="306" t="s">
        <v>37</v>
      </c>
      <c r="I88" s="35" t="s">
        <v>94</v>
      </c>
      <c r="J88" s="13">
        <v>74915</v>
      </c>
      <c r="K88" s="13">
        <v>79871</v>
      </c>
      <c r="L88" s="13">
        <v>69565</v>
      </c>
      <c r="M88" s="13">
        <v>84373</v>
      </c>
      <c r="N88" s="13">
        <v>21127</v>
      </c>
      <c r="O88" s="13">
        <v>34728</v>
      </c>
      <c r="P88" s="13">
        <v>44437</v>
      </c>
      <c r="Q88" s="14">
        <v>37359</v>
      </c>
      <c r="R88" s="12">
        <v>28540</v>
      </c>
      <c r="S88" s="13">
        <v>36700</v>
      </c>
      <c r="T88" s="13">
        <v>43569</v>
      </c>
      <c r="U88" s="13">
        <v>70646</v>
      </c>
      <c r="V88" s="21">
        <f t="shared" ref="V88:V95" si="2">SUM(J88:U88)</f>
        <v>625830</v>
      </c>
    </row>
    <row r="89" spans="1:22" ht="15.75" x14ac:dyDescent="0.25">
      <c r="A89" s="304"/>
      <c r="B89" s="307"/>
      <c r="C89" s="307"/>
      <c r="D89" s="307"/>
      <c r="E89" s="307"/>
      <c r="F89" s="307"/>
      <c r="G89" s="307"/>
      <c r="H89" s="307"/>
      <c r="I89" s="3" t="s">
        <v>92</v>
      </c>
      <c r="J89" s="15">
        <v>75466</v>
      </c>
      <c r="K89" s="15">
        <v>49016</v>
      </c>
      <c r="L89" s="15">
        <v>24470</v>
      </c>
      <c r="M89" s="15">
        <v>21988</v>
      </c>
      <c r="N89" s="15">
        <v>39160</v>
      </c>
      <c r="O89" s="15">
        <v>22865</v>
      </c>
      <c r="P89" s="15">
        <v>8659</v>
      </c>
      <c r="Q89" s="14">
        <v>24016</v>
      </c>
      <c r="R89" s="14">
        <v>17060</v>
      </c>
      <c r="S89" s="15">
        <v>15444</v>
      </c>
      <c r="T89" s="15">
        <v>17150</v>
      </c>
      <c r="U89" s="15">
        <v>44891</v>
      </c>
      <c r="V89" s="20">
        <f t="shared" si="2"/>
        <v>360185</v>
      </c>
    </row>
    <row r="90" spans="1:22" ht="15.75" x14ac:dyDescent="0.25">
      <c r="A90" s="304"/>
      <c r="B90" s="307"/>
      <c r="C90" s="307"/>
      <c r="D90" s="307"/>
      <c r="E90" s="307"/>
      <c r="F90" s="307"/>
      <c r="G90" s="307"/>
      <c r="H90" s="307"/>
      <c r="I90" s="3" t="s">
        <v>98</v>
      </c>
      <c r="J90" s="15">
        <v>13376</v>
      </c>
      <c r="K90" s="15">
        <v>13762</v>
      </c>
      <c r="L90" s="15">
        <v>24567</v>
      </c>
      <c r="M90" s="15">
        <v>11873</v>
      </c>
      <c r="N90" s="15">
        <v>26916</v>
      </c>
      <c r="O90" s="15">
        <v>30934</v>
      </c>
      <c r="P90" s="15">
        <v>0</v>
      </c>
      <c r="Q90" s="14">
        <v>26916</v>
      </c>
      <c r="R90" s="14">
        <v>22871</v>
      </c>
      <c r="S90" s="15">
        <v>0</v>
      </c>
      <c r="T90" s="15">
        <v>0</v>
      </c>
      <c r="U90" s="15">
        <v>11295</v>
      </c>
      <c r="V90" s="20">
        <f t="shared" si="2"/>
        <v>182510</v>
      </c>
    </row>
    <row r="91" spans="1:22" ht="15.75" x14ac:dyDescent="0.25">
      <c r="A91" s="304"/>
      <c r="B91" s="307"/>
      <c r="C91" s="307"/>
      <c r="D91" s="307"/>
      <c r="E91" s="307"/>
      <c r="F91" s="307"/>
      <c r="G91" s="307"/>
      <c r="H91" s="307"/>
      <c r="I91" s="3" t="s">
        <v>91</v>
      </c>
      <c r="J91" s="15">
        <v>30595</v>
      </c>
      <c r="K91" s="15">
        <v>41048</v>
      </c>
      <c r="L91" s="15">
        <v>31341</v>
      </c>
      <c r="M91" s="15">
        <v>34308</v>
      </c>
      <c r="N91" s="15">
        <v>45563</v>
      </c>
      <c r="O91" s="15">
        <v>44695</v>
      </c>
      <c r="P91" s="15">
        <v>31429</v>
      </c>
      <c r="Q91" s="14">
        <v>19024</v>
      </c>
      <c r="R91" s="14">
        <v>22871</v>
      </c>
      <c r="S91" s="15">
        <v>36090</v>
      </c>
      <c r="T91" s="15">
        <v>29987</v>
      </c>
      <c r="U91" s="15">
        <v>61672</v>
      </c>
      <c r="V91" s="20">
        <f t="shared" si="2"/>
        <v>428623</v>
      </c>
    </row>
    <row r="92" spans="1:22" ht="15.75" x14ac:dyDescent="0.25">
      <c r="A92" s="304"/>
      <c r="B92" s="307"/>
      <c r="C92" s="307"/>
      <c r="D92" s="307"/>
      <c r="E92" s="307"/>
      <c r="F92" s="307"/>
      <c r="G92" s="307"/>
      <c r="H92" s="307"/>
      <c r="I92" s="3" t="s">
        <v>103</v>
      </c>
      <c r="J92" s="15">
        <v>0</v>
      </c>
      <c r="K92" s="15">
        <v>0</v>
      </c>
      <c r="L92" s="15">
        <v>0</v>
      </c>
      <c r="M92" s="15">
        <v>0</v>
      </c>
      <c r="N92" s="15">
        <v>0</v>
      </c>
      <c r="O92" s="15">
        <v>4416</v>
      </c>
      <c r="P92" s="15">
        <v>0</v>
      </c>
      <c r="Q92" s="14">
        <v>0</v>
      </c>
      <c r="R92" s="14">
        <v>0</v>
      </c>
      <c r="S92" s="15">
        <v>4192</v>
      </c>
      <c r="T92" s="15">
        <v>2619</v>
      </c>
      <c r="U92" s="15">
        <v>0</v>
      </c>
      <c r="V92" s="20">
        <f t="shared" si="2"/>
        <v>11227</v>
      </c>
    </row>
    <row r="93" spans="1:22" ht="15.75" x14ac:dyDescent="0.25">
      <c r="A93" s="304"/>
      <c r="B93" s="307"/>
      <c r="C93" s="307"/>
      <c r="D93" s="307"/>
      <c r="E93" s="307"/>
      <c r="F93" s="307"/>
      <c r="G93" s="307"/>
      <c r="H93" s="307"/>
      <c r="I93" s="3" t="s">
        <v>70</v>
      </c>
      <c r="J93" s="14">
        <v>21554</v>
      </c>
      <c r="K93" s="14">
        <v>14975</v>
      </c>
      <c r="L93" s="15">
        <v>18125</v>
      </c>
      <c r="M93" s="15">
        <v>21447</v>
      </c>
      <c r="N93" s="15">
        <v>0</v>
      </c>
      <c r="O93" s="15">
        <v>17026</v>
      </c>
      <c r="P93" s="15">
        <v>30179</v>
      </c>
      <c r="Q93" s="14">
        <v>15898</v>
      </c>
      <c r="R93" s="14">
        <v>8749</v>
      </c>
      <c r="S93" s="15">
        <v>23972</v>
      </c>
      <c r="T93" s="15">
        <v>0</v>
      </c>
      <c r="U93" s="15">
        <v>9766</v>
      </c>
      <c r="V93" s="20">
        <f t="shared" si="2"/>
        <v>181691</v>
      </c>
    </row>
    <row r="94" spans="1:22" ht="15.75" x14ac:dyDescent="0.25">
      <c r="A94" s="304"/>
      <c r="B94" s="307"/>
      <c r="C94" s="307"/>
      <c r="D94" s="307"/>
      <c r="E94" s="307"/>
      <c r="F94" s="307"/>
      <c r="G94" s="307"/>
      <c r="H94" s="307"/>
      <c r="I94" s="3" t="s">
        <v>93</v>
      </c>
      <c r="J94" s="34">
        <v>0</v>
      </c>
      <c r="K94" s="14">
        <v>0</v>
      </c>
      <c r="L94" s="15">
        <v>0</v>
      </c>
      <c r="M94" s="15">
        <v>21394</v>
      </c>
      <c r="N94" s="15">
        <v>0</v>
      </c>
      <c r="O94" s="15">
        <v>0</v>
      </c>
      <c r="P94" s="15">
        <v>33975</v>
      </c>
      <c r="Q94" s="14">
        <v>0</v>
      </c>
      <c r="R94" s="14">
        <v>0</v>
      </c>
      <c r="S94" s="15">
        <v>0</v>
      </c>
      <c r="T94" s="15">
        <v>21028</v>
      </c>
      <c r="U94" s="15">
        <v>0</v>
      </c>
      <c r="V94" s="20">
        <f t="shared" si="2"/>
        <v>76397</v>
      </c>
    </row>
    <row r="95" spans="1:22" ht="16.5" thickBot="1" x14ac:dyDescent="0.3">
      <c r="A95" s="305"/>
      <c r="B95" s="308"/>
      <c r="C95" s="308"/>
      <c r="D95" s="308"/>
      <c r="E95" s="308"/>
      <c r="F95" s="308"/>
      <c r="G95" s="308"/>
      <c r="H95" s="308"/>
      <c r="I95" s="39" t="s">
        <v>90</v>
      </c>
      <c r="J95" s="50">
        <v>827</v>
      </c>
      <c r="K95" s="50">
        <v>14875</v>
      </c>
      <c r="L95" s="30">
        <v>0</v>
      </c>
      <c r="M95" s="30">
        <v>0</v>
      </c>
      <c r="N95" s="30">
        <v>0</v>
      </c>
      <c r="O95" s="30">
        <v>0</v>
      </c>
      <c r="P95" s="30">
        <v>0</v>
      </c>
      <c r="Q95" s="62">
        <v>9655</v>
      </c>
      <c r="R95" s="50">
        <v>9099</v>
      </c>
      <c r="S95" s="30">
        <v>17138</v>
      </c>
      <c r="T95" s="30">
        <v>14253</v>
      </c>
      <c r="U95" s="30">
        <v>26918</v>
      </c>
      <c r="V95" s="31">
        <f t="shared" si="2"/>
        <v>92765</v>
      </c>
    </row>
    <row r="96" spans="1:22" ht="16.5" thickBot="1" x14ac:dyDescent="0.3">
      <c r="A96" s="36"/>
      <c r="B96" s="37"/>
      <c r="C96" s="37"/>
      <c r="D96" s="37"/>
      <c r="E96" s="37"/>
      <c r="F96" s="37"/>
      <c r="G96" s="37"/>
      <c r="H96" s="37"/>
      <c r="I96" s="37"/>
      <c r="J96" s="59"/>
      <c r="K96" s="28"/>
      <c r="L96" s="28"/>
      <c r="M96" s="28"/>
      <c r="N96" s="28"/>
      <c r="O96" s="28"/>
      <c r="P96" s="28"/>
      <c r="Q96" s="53"/>
      <c r="R96" s="53"/>
      <c r="S96" s="28"/>
      <c r="T96" s="28"/>
      <c r="U96" s="28"/>
      <c r="V96" s="29">
        <f>SUM(V88:V95)</f>
        <v>1959228</v>
      </c>
    </row>
    <row r="97" spans="1:22" ht="15.75" x14ac:dyDescent="0.25">
      <c r="A97" s="303">
        <v>631</v>
      </c>
      <c r="B97" s="306" t="s">
        <v>58</v>
      </c>
      <c r="C97" s="306" t="s">
        <v>80</v>
      </c>
      <c r="D97" s="306">
        <v>50</v>
      </c>
      <c r="E97" s="306" t="s">
        <v>2</v>
      </c>
      <c r="F97" s="306" t="s">
        <v>42</v>
      </c>
      <c r="G97" s="306" t="s">
        <v>3</v>
      </c>
      <c r="H97" s="306" t="s">
        <v>42</v>
      </c>
      <c r="I97" s="35" t="s">
        <v>94</v>
      </c>
      <c r="J97" s="13">
        <v>0</v>
      </c>
      <c r="K97" s="13">
        <v>14468</v>
      </c>
      <c r="L97" s="13">
        <v>0</v>
      </c>
      <c r="M97" s="13">
        <v>0</v>
      </c>
      <c r="N97" s="13">
        <v>0</v>
      </c>
      <c r="O97" s="13">
        <v>10692</v>
      </c>
      <c r="P97" s="13">
        <v>0</v>
      </c>
      <c r="Q97" s="14">
        <v>0</v>
      </c>
      <c r="R97" s="12">
        <v>0</v>
      </c>
      <c r="S97" s="13">
        <v>0</v>
      </c>
      <c r="T97" s="13">
        <v>0</v>
      </c>
      <c r="U97" s="13">
        <v>0</v>
      </c>
      <c r="V97" s="21">
        <f>SUM(J97:U97)</f>
        <v>25160</v>
      </c>
    </row>
    <row r="98" spans="1:22" ht="15.75" x14ac:dyDescent="0.25">
      <c r="A98" s="304"/>
      <c r="B98" s="307"/>
      <c r="C98" s="307"/>
      <c r="D98" s="307"/>
      <c r="E98" s="307"/>
      <c r="F98" s="307"/>
      <c r="G98" s="307"/>
      <c r="H98" s="307"/>
      <c r="I98" s="35" t="s">
        <v>92</v>
      </c>
      <c r="J98" s="13">
        <v>78825</v>
      </c>
      <c r="K98" s="13">
        <v>35283</v>
      </c>
      <c r="L98" s="13">
        <v>60399</v>
      </c>
      <c r="M98" s="13">
        <v>74702</v>
      </c>
      <c r="N98" s="13">
        <v>64574</v>
      </c>
      <c r="O98" s="13">
        <v>70726</v>
      </c>
      <c r="P98" s="13">
        <v>100875</v>
      </c>
      <c r="Q98" s="14">
        <v>72246</v>
      </c>
      <c r="R98" s="12">
        <v>81580</v>
      </c>
      <c r="S98" s="13">
        <v>106030</v>
      </c>
      <c r="T98" s="13">
        <v>66981</v>
      </c>
      <c r="U98" s="13">
        <v>115388</v>
      </c>
      <c r="V98" s="21">
        <v>622457</v>
      </c>
    </row>
    <row r="99" spans="1:22" ht="15.75" x14ac:dyDescent="0.25">
      <c r="A99" s="304"/>
      <c r="B99" s="307"/>
      <c r="C99" s="307"/>
      <c r="D99" s="307"/>
      <c r="E99" s="307"/>
      <c r="F99" s="307"/>
      <c r="G99" s="307"/>
      <c r="H99" s="307"/>
      <c r="I99" s="3" t="s">
        <v>91</v>
      </c>
      <c r="J99" s="15">
        <v>56456</v>
      </c>
      <c r="K99" s="15">
        <v>39823</v>
      </c>
      <c r="L99" s="15">
        <v>55018</v>
      </c>
      <c r="M99" s="15">
        <v>52793</v>
      </c>
      <c r="N99" s="15">
        <v>26989</v>
      </c>
      <c r="O99" s="15">
        <v>51745</v>
      </c>
      <c r="P99" s="15">
        <v>55620</v>
      </c>
      <c r="Q99" s="14">
        <v>26701</v>
      </c>
      <c r="R99" s="14">
        <v>33584</v>
      </c>
      <c r="S99" s="15">
        <v>32567</v>
      </c>
      <c r="T99" s="15">
        <v>44351</v>
      </c>
      <c r="U99" s="15">
        <v>34785</v>
      </c>
      <c r="V99" s="20">
        <f>SUM(J99:U99)</f>
        <v>510432</v>
      </c>
    </row>
    <row r="100" spans="1:22" ht="16.5" thickBot="1" x14ac:dyDescent="0.3">
      <c r="A100" s="304"/>
      <c r="B100" s="307"/>
      <c r="C100" s="307"/>
      <c r="D100" s="307"/>
      <c r="E100" s="307"/>
      <c r="F100" s="307"/>
      <c r="G100" s="307"/>
      <c r="H100" s="307"/>
      <c r="I100" s="3" t="s">
        <v>103</v>
      </c>
      <c r="J100" s="15">
        <v>53784</v>
      </c>
      <c r="K100" s="15">
        <v>50841</v>
      </c>
      <c r="L100" s="15">
        <v>59715</v>
      </c>
      <c r="M100" s="15">
        <v>58899</v>
      </c>
      <c r="N100" s="15">
        <v>16264</v>
      </c>
      <c r="O100" s="15">
        <v>47276</v>
      </c>
      <c r="P100" s="15">
        <v>30592</v>
      </c>
      <c r="Q100" s="14">
        <v>59289</v>
      </c>
      <c r="R100" s="14">
        <v>50316</v>
      </c>
      <c r="S100" s="15">
        <v>43564</v>
      </c>
      <c r="T100" s="15">
        <v>60584</v>
      </c>
      <c r="U100" s="15">
        <v>55208</v>
      </c>
      <c r="V100" s="20">
        <f>SUM(J100:U100)</f>
        <v>586332</v>
      </c>
    </row>
    <row r="101" spans="1:22" ht="16.5" thickBot="1" x14ac:dyDescent="0.3">
      <c r="A101" s="43"/>
      <c r="B101" s="37"/>
      <c r="C101" s="37"/>
      <c r="D101" s="37"/>
      <c r="E101" s="37"/>
      <c r="F101" s="37"/>
      <c r="G101" s="37"/>
      <c r="H101" s="37"/>
      <c r="I101" s="37"/>
      <c r="J101" s="59"/>
      <c r="K101" s="28"/>
      <c r="L101" s="28"/>
      <c r="M101" s="28"/>
      <c r="N101" s="28"/>
      <c r="O101" s="28"/>
      <c r="P101" s="28"/>
      <c r="Q101" s="61"/>
      <c r="R101" s="53"/>
      <c r="S101" s="28"/>
      <c r="T101" s="28"/>
      <c r="U101" s="28"/>
      <c r="V101" s="29">
        <f>SUM(V97:V100)</f>
        <v>1744381</v>
      </c>
    </row>
    <row r="102" spans="1:22" ht="15.75" x14ac:dyDescent="0.25">
      <c r="A102" s="303">
        <v>632</v>
      </c>
      <c r="B102" s="306" t="s">
        <v>48</v>
      </c>
      <c r="C102" s="306" t="s">
        <v>80</v>
      </c>
      <c r="D102" s="309">
        <v>50.4</v>
      </c>
      <c r="E102" s="306" t="s">
        <v>3</v>
      </c>
      <c r="F102" s="306" t="s">
        <v>42</v>
      </c>
      <c r="G102" s="306" t="s">
        <v>2</v>
      </c>
      <c r="H102" s="306" t="s">
        <v>42</v>
      </c>
      <c r="I102" s="35" t="s">
        <v>98</v>
      </c>
      <c r="J102" s="13">
        <v>27327</v>
      </c>
      <c r="K102" s="13">
        <v>43083</v>
      </c>
      <c r="L102" s="13">
        <v>23536</v>
      </c>
      <c r="M102" s="13">
        <v>45309</v>
      </c>
      <c r="N102" s="13">
        <v>50214</v>
      </c>
      <c r="O102" s="13">
        <v>25354</v>
      </c>
      <c r="P102" s="13">
        <v>23668</v>
      </c>
      <c r="Q102" s="14">
        <v>44907</v>
      </c>
      <c r="R102" s="12">
        <v>73923</v>
      </c>
      <c r="S102" s="13">
        <v>36267</v>
      </c>
      <c r="T102" s="13">
        <v>39435</v>
      </c>
      <c r="U102" s="13">
        <v>18403</v>
      </c>
      <c r="V102" s="21">
        <f>SUM(J102:U102)</f>
        <v>451426</v>
      </c>
    </row>
    <row r="103" spans="1:22" ht="15.75" x14ac:dyDescent="0.25">
      <c r="A103" s="304"/>
      <c r="B103" s="307"/>
      <c r="C103" s="307"/>
      <c r="D103" s="310"/>
      <c r="E103" s="307"/>
      <c r="F103" s="307"/>
      <c r="G103" s="307"/>
      <c r="H103" s="307"/>
      <c r="I103" s="3" t="s">
        <v>75</v>
      </c>
      <c r="J103" s="15">
        <v>0</v>
      </c>
      <c r="K103" s="15">
        <v>0</v>
      </c>
      <c r="L103" s="15">
        <v>0</v>
      </c>
      <c r="M103" s="15">
        <v>1044</v>
      </c>
      <c r="N103" s="15">
        <v>44688</v>
      </c>
      <c r="O103" s="15">
        <v>0</v>
      </c>
      <c r="P103" s="15">
        <v>0</v>
      </c>
      <c r="Q103" s="14">
        <v>25651</v>
      </c>
      <c r="R103" s="14">
        <v>0</v>
      </c>
      <c r="S103" s="15">
        <v>0</v>
      </c>
      <c r="T103" s="15">
        <v>0</v>
      </c>
      <c r="U103" s="15">
        <v>0</v>
      </c>
      <c r="V103" s="20">
        <f>SUM(J103:U103)</f>
        <v>71383</v>
      </c>
    </row>
    <row r="104" spans="1:22" ht="15.75" x14ac:dyDescent="0.25">
      <c r="A104" s="304"/>
      <c r="B104" s="307"/>
      <c r="C104" s="307"/>
      <c r="D104" s="310"/>
      <c r="E104" s="307"/>
      <c r="F104" s="307"/>
      <c r="G104" s="307"/>
      <c r="H104" s="307"/>
      <c r="I104" s="3" t="s">
        <v>97</v>
      </c>
      <c r="J104" s="15">
        <v>130047</v>
      </c>
      <c r="K104" s="15">
        <v>104943</v>
      </c>
      <c r="L104" s="15">
        <v>184707</v>
      </c>
      <c r="M104" s="15">
        <v>75631</v>
      </c>
      <c r="N104" s="15">
        <v>52361</v>
      </c>
      <c r="O104" s="15">
        <v>102340</v>
      </c>
      <c r="P104" s="15">
        <v>86651</v>
      </c>
      <c r="Q104" s="14">
        <v>58866</v>
      </c>
      <c r="R104" s="14">
        <v>90139</v>
      </c>
      <c r="S104" s="15">
        <v>111021</v>
      </c>
      <c r="T104" s="15">
        <v>114361</v>
      </c>
      <c r="U104" s="15">
        <v>132038</v>
      </c>
      <c r="V104" s="20">
        <f>SUM(J104:U104)</f>
        <v>1243105</v>
      </c>
    </row>
    <row r="105" spans="1:22" ht="16.5" thickBot="1" x14ac:dyDescent="0.3">
      <c r="A105" s="305"/>
      <c r="B105" s="308"/>
      <c r="C105" s="308"/>
      <c r="D105" s="311"/>
      <c r="E105" s="308"/>
      <c r="F105" s="308"/>
      <c r="G105" s="308"/>
      <c r="H105" s="308"/>
      <c r="I105" s="39" t="s">
        <v>102</v>
      </c>
      <c r="J105" s="30">
        <v>0</v>
      </c>
      <c r="K105" s="30">
        <v>0</v>
      </c>
      <c r="L105" s="30">
        <v>0</v>
      </c>
      <c r="M105" s="30">
        <v>0</v>
      </c>
      <c r="N105" s="30">
        <v>24611</v>
      </c>
      <c r="O105" s="30">
        <v>0</v>
      </c>
      <c r="P105" s="30">
        <v>0</v>
      </c>
      <c r="Q105" s="50">
        <v>19020</v>
      </c>
      <c r="R105" s="50">
        <v>20767</v>
      </c>
      <c r="S105" s="30">
        <v>0</v>
      </c>
      <c r="T105" s="30">
        <v>24006</v>
      </c>
      <c r="U105" s="30">
        <v>31522</v>
      </c>
      <c r="V105" s="31">
        <f>SUM(J105:U105)</f>
        <v>119926</v>
      </c>
    </row>
    <row r="106" spans="1:22" ht="16.5" thickBot="1" x14ac:dyDescent="0.3">
      <c r="A106" s="36"/>
      <c r="B106" s="37"/>
      <c r="C106" s="37"/>
      <c r="D106" s="37"/>
      <c r="E106" s="37"/>
      <c r="F106" s="37"/>
      <c r="G106" s="37"/>
      <c r="H106" s="37"/>
      <c r="I106" s="37"/>
      <c r="J106" s="59"/>
      <c r="K106" s="28"/>
      <c r="L106" s="28"/>
      <c r="M106" s="28"/>
      <c r="N106" s="28"/>
      <c r="O106" s="28"/>
      <c r="P106" s="28"/>
      <c r="Q106" s="61"/>
      <c r="R106" s="53"/>
      <c r="S106" s="28"/>
      <c r="T106" s="28"/>
      <c r="U106" s="28"/>
      <c r="V106" s="29">
        <f>SUM(V102:V105)</f>
        <v>1885840</v>
      </c>
    </row>
    <row r="107" spans="1:22" ht="15.75" x14ac:dyDescent="0.25">
      <c r="A107" s="303">
        <v>645</v>
      </c>
      <c r="B107" s="306" t="s">
        <v>50</v>
      </c>
      <c r="C107" s="306" t="s">
        <v>80</v>
      </c>
      <c r="D107" s="306">
        <v>46</v>
      </c>
      <c r="E107" s="306" t="s">
        <v>4</v>
      </c>
      <c r="F107" s="306" t="s">
        <v>42</v>
      </c>
      <c r="G107" s="306" t="s">
        <v>2</v>
      </c>
      <c r="H107" s="306" t="s">
        <v>42</v>
      </c>
      <c r="I107" s="56" t="s">
        <v>92</v>
      </c>
      <c r="J107" s="13">
        <v>0</v>
      </c>
      <c r="K107" s="13">
        <v>0</v>
      </c>
      <c r="L107" s="13">
        <v>0</v>
      </c>
      <c r="M107" s="13">
        <v>0</v>
      </c>
      <c r="N107" s="13">
        <v>0</v>
      </c>
      <c r="O107" s="13">
        <v>0</v>
      </c>
      <c r="P107" s="13">
        <v>0</v>
      </c>
      <c r="Q107" s="13">
        <v>0</v>
      </c>
      <c r="R107" s="13">
        <v>5388</v>
      </c>
      <c r="S107" s="13">
        <v>0</v>
      </c>
      <c r="T107" s="13">
        <v>0</v>
      </c>
      <c r="U107" s="13">
        <v>0</v>
      </c>
      <c r="V107" s="21">
        <f>SUM(J107:U107)</f>
        <v>5388</v>
      </c>
    </row>
    <row r="108" spans="1:22" ht="15.75" x14ac:dyDescent="0.25">
      <c r="A108" s="304"/>
      <c r="B108" s="307"/>
      <c r="C108" s="307"/>
      <c r="D108" s="307"/>
      <c r="E108" s="307"/>
      <c r="F108" s="307"/>
      <c r="G108" s="307"/>
      <c r="H108" s="307"/>
      <c r="I108" s="55" t="s">
        <v>91</v>
      </c>
      <c r="J108" s="14">
        <v>0</v>
      </c>
      <c r="K108" s="15">
        <v>0</v>
      </c>
      <c r="L108" s="15">
        <v>0</v>
      </c>
      <c r="M108" s="15">
        <v>5037</v>
      </c>
      <c r="N108" s="15">
        <v>0</v>
      </c>
      <c r="O108" s="15">
        <v>0</v>
      </c>
      <c r="P108" s="15">
        <v>0</v>
      </c>
      <c r="Q108" s="14">
        <v>0</v>
      </c>
      <c r="R108" s="14">
        <v>5441</v>
      </c>
      <c r="S108" s="15">
        <v>0</v>
      </c>
      <c r="T108" s="15">
        <v>0</v>
      </c>
      <c r="U108" s="15">
        <v>0</v>
      </c>
      <c r="V108" s="20">
        <f>SUM(J108:U108)</f>
        <v>10478</v>
      </c>
    </row>
    <row r="109" spans="1:22" ht="16.5" thickBot="1" x14ac:dyDescent="0.3">
      <c r="A109" s="305"/>
      <c r="B109" s="308"/>
      <c r="C109" s="308"/>
      <c r="D109" s="308"/>
      <c r="E109" s="308"/>
      <c r="F109" s="308"/>
      <c r="G109" s="308"/>
      <c r="H109" s="308"/>
      <c r="I109" s="57" t="s">
        <v>103</v>
      </c>
      <c r="J109" s="50">
        <v>119662</v>
      </c>
      <c r="K109" s="30">
        <v>131797</v>
      </c>
      <c r="L109" s="30">
        <v>181522</v>
      </c>
      <c r="M109" s="30">
        <v>163602</v>
      </c>
      <c r="N109" s="30">
        <v>191000</v>
      </c>
      <c r="O109" s="30">
        <v>193879</v>
      </c>
      <c r="P109" s="30">
        <v>201088</v>
      </c>
      <c r="Q109" s="50">
        <v>197321</v>
      </c>
      <c r="R109" s="50">
        <v>146886</v>
      </c>
      <c r="S109" s="30">
        <v>190523</v>
      </c>
      <c r="T109" s="30">
        <v>179263</v>
      </c>
      <c r="U109" s="30">
        <v>181887</v>
      </c>
      <c r="V109" s="31">
        <f>SUM(J109:U109)</f>
        <v>2078430</v>
      </c>
    </row>
    <row r="110" spans="1:22" ht="16.5" thickBot="1" x14ac:dyDescent="0.3">
      <c r="A110" s="36"/>
      <c r="B110" s="37"/>
      <c r="C110" s="37"/>
      <c r="D110" s="37"/>
      <c r="E110" s="37"/>
      <c r="F110" s="37"/>
      <c r="G110" s="37"/>
      <c r="H110" s="37"/>
      <c r="I110" s="37"/>
      <c r="J110" s="59"/>
      <c r="K110" s="28"/>
      <c r="L110" s="28"/>
      <c r="M110" s="28"/>
      <c r="N110" s="28"/>
      <c r="O110" s="28"/>
      <c r="P110" s="28"/>
      <c r="Q110" s="61"/>
      <c r="R110" s="53"/>
      <c r="S110" s="28"/>
      <c r="T110" s="28"/>
      <c r="U110" s="28"/>
      <c r="V110" s="29">
        <f>SUM(V107:V109)</f>
        <v>2094296</v>
      </c>
    </row>
    <row r="111" spans="1:22" ht="15.75" x14ac:dyDescent="0.25">
      <c r="A111" s="19">
        <v>646</v>
      </c>
      <c r="B111" s="307" t="s">
        <v>51</v>
      </c>
      <c r="C111" s="307" t="s">
        <v>79</v>
      </c>
      <c r="D111" s="307">
        <v>37</v>
      </c>
      <c r="E111" s="307" t="s">
        <v>4</v>
      </c>
      <c r="F111" s="307" t="s">
        <v>42</v>
      </c>
      <c r="G111" s="307" t="s">
        <v>2</v>
      </c>
      <c r="H111" s="307" t="s">
        <v>42</v>
      </c>
      <c r="I111" s="64" t="s">
        <v>92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2">
        <v>0</v>
      </c>
      <c r="R111" s="12">
        <v>0</v>
      </c>
      <c r="S111" s="13">
        <v>0</v>
      </c>
      <c r="T111" s="13">
        <v>0</v>
      </c>
      <c r="U111" s="13">
        <v>0</v>
      </c>
      <c r="V111" s="21">
        <f>SUM(J111:U111)</f>
        <v>0</v>
      </c>
    </row>
    <row r="112" spans="1:22" ht="15.75" x14ac:dyDescent="0.25">
      <c r="A112" s="19"/>
      <c r="B112" s="307"/>
      <c r="C112" s="307"/>
      <c r="D112" s="307"/>
      <c r="E112" s="307"/>
      <c r="F112" s="307"/>
      <c r="G112" s="307"/>
      <c r="H112" s="307"/>
      <c r="I112" s="3" t="s">
        <v>91</v>
      </c>
      <c r="J112" s="15">
        <v>892</v>
      </c>
      <c r="K112" s="15">
        <v>4212</v>
      </c>
      <c r="L112" s="15">
        <v>0</v>
      </c>
      <c r="M112" s="15">
        <v>4304</v>
      </c>
      <c r="N112" s="15">
        <v>0</v>
      </c>
      <c r="O112" s="15">
        <v>0</v>
      </c>
      <c r="P112" s="15">
        <v>0</v>
      </c>
      <c r="Q112" s="49">
        <v>0</v>
      </c>
      <c r="R112" s="50">
        <v>0</v>
      </c>
      <c r="S112" s="30">
        <v>4223</v>
      </c>
      <c r="T112" s="30">
        <v>0</v>
      </c>
      <c r="U112" s="30">
        <v>0</v>
      </c>
      <c r="V112" s="31">
        <f>SUM(J112:U112)</f>
        <v>13631</v>
      </c>
    </row>
    <row r="113" spans="1:22" ht="16.5" thickBot="1" x14ac:dyDescent="0.3">
      <c r="A113" s="19"/>
      <c r="B113" s="307"/>
      <c r="C113" s="307"/>
      <c r="D113" s="307"/>
      <c r="E113" s="307"/>
      <c r="F113" s="307"/>
      <c r="G113" s="307"/>
      <c r="H113" s="307"/>
      <c r="I113" s="16" t="s">
        <v>103</v>
      </c>
      <c r="J113" s="26">
        <v>24042</v>
      </c>
      <c r="K113" s="26">
        <v>25493</v>
      </c>
      <c r="L113" s="26">
        <v>16202</v>
      </c>
      <c r="M113" s="26">
        <v>19573</v>
      </c>
      <c r="N113" s="26">
        <v>5970</v>
      </c>
      <c r="O113" s="26">
        <v>8195</v>
      </c>
      <c r="P113" s="26">
        <v>6514</v>
      </c>
      <c r="Q113" s="49">
        <v>5311</v>
      </c>
      <c r="R113" s="49">
        <v>35661</v>
      </c>
      <c r="S113" s="26">
        <v>8769</v>
      </c>
      <c r="T113" s="26">
        <v>12849</v>
      </c>
      <c r="U113" s="26">
        <v>0</v>
      </c>
      <c r="V113" s="27">
        <f>SUM(J113:U113)</f>
        <v>168579</v>
      </c>
    </row>
    <row r="114" spans="1:22" ht="16.5" thickBot="1" x14ac:dyDescent="0.3">
      <c r="A114" s="36"/>
      <c r="B114" s="37"/>
      <c r="C114" s="37"/>
      <c r="D114" s="37"/>
      <c r="E114" s="37"/>
      <c r="F114" s="37"/>
      <c r="G114" s="37"/>
      <c r="H114" s="37"/>
      <c r="I114" s="37"/>
      <c r="J114" s="59"/>
      <c r="K114" s="28"/>
      <c r="L114" s="28"/>
      <c r="M114" s="28"/>
      <c r="N114" s="28"/>
      <c r="O114" s="28"/>
      <c r="P114" s="28"/>
      <c r="Q114" s="61"/>
      <c r="R114" s="53"/>
      <c r="S114" s="28"/>
      <c r="T114" s="28"/>
      <c r="U114" s="28"/>
      <c r="V114" s="29">
        <f>SUM(V111:V113)</f>
        <v>182210</v>
      </c>
    </row>
    <row r="115" spans="1:22" ht="15.75" x14ac:dyDescent="0.25">
      <c r="A115" s="303">
        <v>647</v>
      </c>
      <c r="B115" s="306" t="s">
        <v>59</v>
      </c>
      <c r="C115" s="306" t="s">
        <v>83</v>
      </c>
      <c r="D115" s="309">
        <v>37.9</v>
      </c>
      <c r="E115" s="306" t="s">
        <v>2</v>
      </c>
      <c r="F115" s="306" t="s">
        <v>42</v>
      </c>
      <c r="G115" s="306" t="s">
        <v>4</v>
      </c>
      <c r="H115" s="306" t="s">
        <v>42</v>
      </c>
      <c r="I115" s="35" t="s">
        <v>98</v>
      </c>
      <c r="J115" s="13">
        <v>25171</v>
      </c>
      <c r="K115" s="13">
        <v>36873</v>
      </c>
      <c r="L115" s="13">
        <v>24554</v>
      </c>
      <c r="M115" s="13">
        <v>6932</v>
      </c>
      <c r="N115" s="13">
        <v>9829</v>
      </c>
      <c r="O115" s="13">
        <v>0</v>
      </c>
      <c r="P115" s="13">
        <v>48121</v>
      </c>
      <c r="Q115" s="12">
        <v>15697</v>
      </c>
      <c r="R115" s="12">
        <v>39268</v>
      </c>
      <c r="S115" s="13">
        <v>9375</v>
      </c>
      <c r="T115" s="13">
        <v>0</v>
      </c>
      <c r="U115" s="13">
        <v>0</v>
      </c>
      <c r="V115" s="21">
        <f>SUM(J115:U115)</f>
        <v>215820</v>
      </c>
    </row>
    <row r="116" spans="1:22" ht="15.75" x14ac:dyDescent="0.25">
      <c r="A116" s="304"/>
      <c r="B116" s="307"/>
      <c r="C116" s="307"/>
      <c r="D116" s="310"/>
      <c r="E116" s="307"/>
      <c r="F116" s="307"/>
      <c r="G116" s="307"/>
      <c r="H116" s="307"/>
      <c r="I116" s="35" t="s">
        <v>75</v>
      </c>
      <c r="J116" s="12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2">
        <v>10453</v>
      </c>
      <c r="R116" s="12">
        <v>0</v>
      </c>
      <c r="S116" s="13">
        <v>0</v>
      </c>
      <c r="T116" s="13">
        <v>0</v>
      </c>
      <c r="U116" s="13">
        <v>0</v>
      </c>
      <c r="V116" s="21">
        <f>SUM(J116:U116)</f>
        <v>10453</v>
      </c>
    </row>
    <row r="117" spans="1:22" ht="15.75" x14ac:dyDescent="0.25">
      <c r="A117" s="304"/>
      <c r="B117" s="307"/>
      <c r="C117" s="307"/>
      <c r="D117" s="310"/>
      <c r="E117" s="307"/>
      <c r="F117" s="307"/>
      <c r="G117" s="307"/>
      <c r="H117" s="307"/>
      <c r="I117" s="3" t="s">
        <v>97</v>
      </c>
      <c r="J117" s="14">
        <v>123343</v>
      </c>
      <c r="K117" s="15">
        <v>166330</v>
      </c>
      <c r="L117" s="15">
        <v>214335</v>
      </c>
      <c r="M117" s="15">
        <v>194501</v>
      </c>
      <c r="N117" s="15">
        <v>244751</v>
      </c>
      <c r="O117" s="15">
        <v>217177</v>
      </c>
      <c r="P117" s="15">
        <v>191670</v>
      </c>
      <c r="Q117" s="14">
        <v>126903</v>
      </c>
      <c r="R117" s="14">
        <v>98658</v>
      </c>
      <c r="S117" s="15">
        <v>143552</v>
      </c>
      <c r="T117" s="15">
        <v>265869</v>
      </c>
      <c r="U117" s="15">
        <v>330084</v>
      </c>
      <c r="V117" s="20">
        <f>SUM(J117:U117)</f>
        <v>2317173</v>
      </c>
    </row>
    <row r="118" spans="1:22" ht="15.75" x14ac:dyDescent="0.25">
      <c r="A118" s="304"/>
      <c r="B118" s="307"/>
      <c r="C118" s="307"/>
      <c r="D118" s="310"/>
      <c r="E118" s="307"/>
      <c r="F118" s="307"/>
      <c r="G118" s="307"/>
      <c r="H118" s="307"/>
      <c r="I118" s="3" t="s">
        <v>96</v>
      </c>
      <c r="J118" s="50">
        <v>0</v>
      </c>
      <c r="K118" s="30">
        <v>0</v>
      </c>
      <c r="L118" s="30">
        <v>0</v>
      </c>
      <c r="M118" s="30">
        <v>0</v>
      </c>
      <c r="N118" s="30">
        <v>0</v>
      </c>
      <c r="O118" s="30">
        <v>0</v>
      </c>
      <c r="P118" s="30">
        <v>0</v>
      </c>
      <c r="Q118" s="50">
        <v>0</v>
      </c>
      <c r="R118" s="50">
        <v>0</v>
      </c>
      <c r="S118" s="30">
        <v>0</v>
      </c>
      <c r="T118" s="30">
        <v>0</v>
      </c>
      <c r="U118" s="30">
        <v>0</v>
      </c>
      <c r="V118" s="31">
        <f>SUM(J118:U118)</f>
        <v>0</v>
      </c>
    </row>
    <row r="119" spans="1:22" ht="16.5" thickBot="1" x14ac:dyDescent="0.3">
      <c r="A119" s="305"/>
      <c r="B119" s="308"/>
      <c r="C119" s="308"/>
      <c r="D119" s="311"/>
      <c r="E119" s="308"/>
      <c r="F119" s="308"/>
      <c r="G119" s="308"/>
      <c r="H119" s="308"/>
      <c r="I119" s="39" t="s">
        <v>102</v>
      </c>
      <c r="J119" s="26">
        <v>0</v>
      </c>
      <c r="K119" s="49">
        <v>0</v>
      </c>
      <c r="L119" s="49">
        <v>0</v>
      </c>
      <c r="M119" s="26">
        <v>0</v>
      </c>
      <c r="N119" s="26">
        <v>0</v>
      </c>
      <c r="O119" s="26">
        <v>0</v>
      </c>
      <c r="P119" s="24">
        <v>0</v>
      </c>
      <c r="Q119" s="23">
        <v>0</v>
      </c>
      <c r="R119" s="23">
        <v>8535</v>
      </c>
      <c r="S119" s="24">
        <v>20907</v>
      </c>
      <c r="T119" s="24">
        <v>0</v>
      </c>
      <c r="U119" s="24">
        <v>0</v>
      </c>
      <c r="V119" s="25">
        <f>SUM(J119:U119)</f>
        <v>29442</v>
      </c>
    </row>
    <row r="120" spans="1:22" ht="16.5" thickBot="1" x14ac:dyDescent="0.3">
      <c r="A120" s="36"/>
      <c r="B120" s="37"/>
      <c r="C120" s="37"/>
      <c r="D120" s="37"/>
      <c r="E120" s="37"/>
      <c r="F120" s="37"/>
      <c r="G120" s="37"/>
      <c r="H120" s="37"/>
      <c r="I120" s="37"/>
      <c r="J120" s="59"/>
      <c r="K120" s="28"/>
      <c r="L120" s="28"/>
      <c r="M120" s="28"/>
      <c r="N120" s="28"/>
      <c r="O120" s="28"/>
      <c r="P120" s="28"/>
      <c r="Q120" s="61"/>
      <c r="R120" s="53"/>
      <c r="S120" s="28"/>
      <c r="T120" s="28"/>
      <c r="U120" s="28"/>
      <c r="V120" s="29">
        <f>SUM(V115:V119)</f>
        <v>2572888</v>
      </c>
    </row>
    <row r="121" spans="1:22" ht="15.75" x14ac:dyDescent="0.25">
      <c r="A121" s="303">
        <v>648</v>
      </c>
      <c r="B121" s="306" t="s">
        <v>52</v>
      </c>
      <c r="C121" s="306" t="s">
        <v>83</v>
      </c>
      <c r="D121" s="309">
        <v>37.799999999999997</v>
      </c>
      <c r="E121" s="306" t="s">
        <v>4</v>
      </c>
      <c r="F121" s="306" t="s">
        <v>42</v>
      </c>
      <c r="G121" s="306" t="s">
        <v>2</v>
      </c>
      <c r="H121" s="306" t="s">
        <v>42</v>
      </c>
      <c r="I121" s="35" t="s">
        <v>92</v>
      </c>
      <c r="J121" s="13">
        <v>160379</v>
      </c>
      <c r="K121" s="13">
        <v>131628</v>
      </c>
      <c r="L121" s="13">
        <v>125449</v>
      </c>
      <c r="M121" s="13">
        <v>111050</v>
      </c>
      <c r="N121" s="13">
        <v>176526</v>
      </c>
      <c r="O121" s="13">
        <v>198634</v>
      </c>
      <c r="P121" s="13">
        <v>185566</v>
      </c>
      <c r="Q121" s="12">
        <v>160891</v>
      </c>
      <c r="R121" s="12">
        <v>153566</v>
      </c>
      <c r="S121" s="13">
        <v>203217</v>
      </c>
      <c r="T121" s="13">
        <v>199255</v>
      </c>
      <c r="U121" s="13">
        <v>161266</v>
      </c>
      <c r="V121" s="21">
        <f>SUM(J121:U121)</f>
        <v>1967427</v>
      </c>
    </row>
    <row r="122" spans="1:22" ht="15.75" x14ac:dyDescent="0.25">
      <c r="A122" s="304"/>
      <c r="B122" s="307"/>
      <c r="C122" s="307"/>
      <c r="D122" s="310"/>
      <c r="E122" s="307"/>
      <c r="F122" s="307"/>
      <c r="G122" s="307"/>
      <c r="H122" s="307"/>
      <c r="I122" s="3" t="s">
        <v>91</v>
      </c>
      <c r="J122" s="15">
        <v>37296</v>
      </c>
      <c r="K122" s="15">
        <v>13924</v>
      </c>
      <c r="L122" s="15">
        <v>0</v>
      </c>
      <c r="M122" s="15">
        <v>35630</v>
      </c>
      <c r="N122" s="15">
        <v>50968</v>
      </c>
      <c r="O122" s="15">
        <v>15254</v>
      </c>
      <c r="P122" s="15">
        <v>0</v>
      </c>
      <c r="Q122" s="14">
        <v>28720</v>
      </c>
      <c r="R122" s="14">
        <v>31725</v>
      </c>
      <c r="S122" s="15">
        <v>34912</v>
      </c>
      <c r="T122" s="15">
        <v>35005</v>
      </c>
      <c r="U122" s="15">
        <v>32819</v>
      </c>
      <c r="V122" s="20">
        <f>SUM(J122:U122)</f>
        <v>316253</v>
      </c>
    </row>
    <row r="123" spans="1:22" ht="15.75" x14ac:dyDescent="0.25">
      <c r="A123" s="304"/>
      <c r="B123" s="307"/>
      <c r="C123" s="307"/>
      <c r="D123" s="310"/>
      <c r="E123" s="307"/>
      <c r="F123" s="307"/>
      <c r="G123" s="307"/>
      <c r="H123" s="307"/>
      <c r="I123" s="3" t="s">
        <v>93</v>
      </c>
      <c r="J123" s="15">
        <v>0</v>
      </c>
      <c r="K123" s="15">
        <v>8864</v>
      </c>
      <c r="L123" s="15">
        <v>0</v>
      </c>
      <c r="M123" s="15">
        <v>15470</v>
      </c>
      <c r="N123" s="15">
        <v>9075</v>
      </c>
      <c r="O123" s="15">
        <v>10345</v>
      </c>
      <c r="P123" s="15">
        <v>5316</v>
      </c>
      <c r="Q123" s="14">
        <v>0</v>
      </c>
      <c r="R123" s="14">
        <v>0</v>
      </c>
      <c r="S123" s="15">
        <v>0</v>
      </c>
      <c r="T123" s="15">
        <v>0</v>
      </c>
      <c r="U123" s="15">
        <v>0</v>
      </c>
      <c r="V123" s="20">
        <f>SUM(J123:U123)</f>
        <v>49070</v>
      </c>
    </row>
    <row r="124" spans="1:22" ht="16.5" thickBot="1" x14ac:dyDescent="0.3">
      <c r="A124" s="305"/>
      <c r="B124" s="308"/>
      <c r="C124" s="308"/>
      <c r="D124" s="311"/>
      <c r="E124" s="308"/>
      <c r="F124" s="308"/>
      <c r="G124" s="308"/>
      <c r="H124" s="308"/>
      <c r="I124" s="39" t="s">
        <v>115</v>
      </c>
      <c r="J124" s="30">
        <v>0</v>
      </c>
      <c r="K124" s="30">
        <v>0</v>
      </c>
      <c r="L124" s="30">
        <v>0</v>
      </c>
      <c r="M124" s="30">
        <v>0</v>
      </c>
      <c r="N124" s="30">
        <v>0</v>
      </c>
      <c r="O124" s="30">
        <v>0</v>
      </c>
      <c r="P124" s="30">
        <v>0</v>
      </c>
      <c r="Q124" s="50">
        <v>0</v>
      </c>
      <c r="R124" s="50">
        <v>0</v>
      </c>
      <c r="S124" s="30">
        <v>0</v>
      </c>
      <c r="T124" s="30">
        <v>0</v>
      </c>
      <c r="U124" s="30">
        <v>0</v>
      </c>
      <c r="V124" s="31">
        <f>SUM(J124:U124)</f>
        <v>0</v>
      </c>
    </row>
    <row r="125" spans="1:22" ht="16.5" thickBot="1" x14ac:dyDescent="0.3">
      <c r="A125" s="36"/>
      <c r="B125" s="37"/>
      <c r="C125" s="37"/>
      <c r="D125" s="37"/>
      <c r="E125" s="37"/>
      <c r="F125" s="37"/>
      <c r="G125" s="37"/>
      <c r="H125" s="37"/>
      <c r="I125" s="37"/>
      <c r="J125" s="59"/>
      <c r="K125" s="28"/>
      <c r="L125" s="28"/>
      <c r="M125" s="28"/>
      <c r="N125" s="28"/>
      <c r="O125" s="28"/>
      <c r="P125" s="28"/>
      <c r="Q125" s="61"/>
      <c r="R125" s="53"/>
      <c r="S125" s="28"/>
      <c r="T125" s="28"/>
      <c r="U125" s="28"/>
      <c r="V125" s="29">
        <f>SUM(V121:V124)</f>
        <v>2332750</v>
      </c>
    </row>
    <row r="126" spans="1:22" ht="15.75" x14ac:dyDescent="0.25">
      <c r="A126" s="303">
        <v>658</v>
      </c>
      <c r="B126" s="306" t="s">
        <v>54</v>
      </c>
      <c r="C126" s="306" t="s">
        <v>83</v>
      </c>
      <c r="D126" s="309">
        <v>152.69999999999999</v>
      </c>
      <c r="E126" s="306" t="s">
        <v>6</v>
      </c>
      <c r="F126" s="306" t="s">
        <v>42</v>
      </c>
      <c r="G126" s="306" t="s">
        <v>5</v>
      </c>
      <c r="H126" s="306" t="s">
        <v>42</v>
      </c>
      <c r="I126" s="35" t="s">
        <v>94</v>
      </c>
      <c r="J126" s="13">
        <v>110874</v>
      </c>
      <c r="K126" s="13">
        <v>123895</v>
      </c>
      <c r="L126" s="13">
        <v>115948</v>
      </c>
      <c r="M126" s="13">
        <v>75792</v>
      </c>
      <c r="N126" s="13">
        <v>20894</v>
      </c>
      <c r="O126" s="13">
        <v>110941</v>
      </c>
      <c r="P126" s="13">
        <v>70022</v>
      </c>
      <c r="Q126" s="12">
        <v>63037</v>
      </c>
      <c r="R126" s="12">
        <v>88595</v>
      </c>
      <c r="S126" s="13">
        <v>46148</v>
      </c>
      <c r="T126" s="13">
        <v>69478</v>
      </c>
      <c r="U126" s="13">
        <v>91796</v>
      </c>
      <c r="V126" s="21">
        <f t="shared" ref="V126:V131" si="3">SUM(J126:U126)</f>
        <v>987420</v>
      </c>
    </row>
    <row r="127" spans="1:22" ht="15.75" x14ac:dyDescent="0.25">
      <c r="A127" s="304"/>
      <c r="B127" s="307"/>
      <c r="C127" s="307"/>
      <c r="D127" s="310"/>
      <c r="E127" s="307"/>
      <c r="F127" s="307"/>
      <c r="G127" s="307"/>
      <c r="H127" s="307"/>
      <c r="I127" s="3" t="s">
        <v>92</v>
      </c>
      <c r="J127" s="15">
        <v>37834</v>
      </c>
      <c r="K127" s="15">
        <v>14676</v>
      </c>
      <c r="L127" s="15">
        <v>18862</v>
      </c>
      <c r="M127" s="15">
        <v>9866</v>
      </c>
      <c r="N127" s="15">
        <v>23424</v>
      </c>
      <c r="O127" s="15">
        <v>17985</v>
      </c>
      <c r="P127" s="15">
        <v>0</v>
      </c>
      <c r="Q127" s="14">
        <v>5988</v>
      </c>
      <c r="R127" s="14">
        <v>9794</v>
      </c>
      <c r="S127" s="15">
        <v>12603</v>
      </c>
      <c r="T127" s="15">
        <v>8935</v>
      </c>
      <c r="U127" s="15">
        <v>18910</v>
      </c>
      <c r="V127" s="20">
        <f t="shared" si="3"/>
        <v>178877</v>
      </c>
    </row>
    <row r="128" spans="1:22" ht="15.75" x14ac:dyDescent="0.25">
      <c r="A128" s="304"/>
      <c r="B128" s="307"/>
      <c r="C128" s="307"/>
      <c r="D128" s="310"/>
      <c r="E128" s="307"/>
      <c r="F128" s="307"/>
      <c r="G128" s="307"/>
      <c r="H128" s="307"/>
      <c r="I128" s="3" t="s">
        <v>91</v>
      </c>
      <c r="J128" s="15">
        <v>25712</v>
      </c>
      <c r="K128" s="15">
        <v>23723</v>
      </c>
      <c r="L128" s="15">
        <v>37546</v>
      </c>
      <c r="M128" s="15">
        <v>36251</v>
      </c>
      <c r="N128" s="15">
        <v>15062</v>
      </c>
      <c r="O128" s="15">
        <v>34576</v>
      </c>
      <c r="P128" s="15">
        <v>15265</v>
      </c>
      <c r="Q128" s="14">
        <v>31885</v>
      </c>
      <c r="R128" s="14">
        <v>60148</v>
      </c>
      <c r="S128" s="15">
        <v>30372</v>
      </c>
      <c r="T128" s="15">
        <v>36470</v>
      </c>
      <c r="U128" s="15">
        <v>45906</v>
      </c>
      <c r="V128" s="20">
        <f t="shared" si="3"/>
        <v>392916</v>
      </c>
    </row>
    <row r="129" spans="1:22" ht="15.75" x14ac:dyDescent="0.25">
      <c r="A129" s="304"/>
      <c r="B129" s="307"/>
      <c r="C129" s="307"/>
      <c r="D129" s="310"/>
      <c r="E129" s="307"/>
      <c r="F129" s="307"/>
      <c r="G129" s="307"/>
      <c r="H129" s="307"/>
      <c r="I129" s="3" t="s">
        <v>70</v>
      </c>
      <c r="J129" s="15">
        <v>8000</v>
      </c>
      <c r="K129" s="15">
        <v>0</v>
      </c>
      <c r="L129" s="15">
        <v>5911</v>
      </c>
      <c r="M129" s="15">
        <v>10341</v>
      </c>
      <c r="N129" s="15">
        <v>0</v>
      </c>
      <c r="O129" s="15">
        <v>0</v>
      </c>
      <c r="P129" s="15">
        <v>9946</v>
      </c>
      <c r="Q129" s="14">
        <v>0</v>
      </c>
      <c r="R129" s="14">
        <v>0</v>
      </c>
      <c r="S129" s="15">
        <v>9068</v>
      </c>
      <c r="T129" s="15">
        <v>0</v>
      </c>
      <c r="U129" s="15">
        <v>10052</v>
      </c>
      <c r="V129" s="20">
        <f t="shared" si="3"/>
        <v>53318</v>
      </c>
    </row>
    <row r="130" spans="1:22" ht="15.75" x14ac:dyDescent="0.25">
      <c r="A130" s="304"/>
      <c r="B130" s="307"/>
      <c r="C130" s="307"/>
      <c r="D130" s="310"/>
      <c r="E130" s="307"/>
      <c r="F130" s="307"/>
      <c r="G130" s="307"/>
      <c r="H130" s="307"/>
      <c r="I130" s="3" t="s">
        <v>93</v>
      </c>
      <c r="J130" s="15">
        <v>90564</v>
      </c>
      <c r="K130" s="15">
        <v>104734</v>
      </c>
      <c r="L130" s="15">
        <v>95906</v>
      </c>
      <c r="M130" s="15">
        <v>104559</v>
      </c>
      <c r="N130" s="15">
        <v>97493</v>
      </c>
      <c r="O130" s="15">
        <v>82562</v>
      </c>
      <c r="P130" s="15">
        <v>17651</v>
      </c>
      <c r="Q130" s="14">
        <v>55087</v>
      </c>
      <c r="R130" s="14">
        <v>95475</v>
      </c>
      <c r="S130" s="15">
        <v>88973</v>
      </c>
      <c r="T130" s="15">
        <v>91689</v>
      </c>
      <c r="U130" s="15">
        <v>92108</v>
      </c>
      <c r="V130" s="20">
        <f t="shared" si="3"/>
        <v>1016801</v>
      </c>
    </row>
    <row r="131" spans="1:22" ht="16.5" thickBot="1" x14ac:dyDescent="0.3">
      <c r="A131" s="305"/>
      <c r="B131" s="308"/>
      <c r="C131" s="308"/>
      <c r="D131" s="311"/>
      <c r="E131" s="308"/>
      <c r="F131" s="308"/>
      <c r="G131" s="308"/>
      <c r="H131" s="308"/>
      <c r="I131" s="39" t="s">
        <v>90</v>
      </c>
      <c r="J131" s="30">
        <v>19483</v>
      </c>
      <c r="K131" s="30">
        <v>15185</v>
      </c>
      <c r="L131" s="30">
        <v>21021</v>
      </c>
      <c r="M131" s="30">
        <v>17415</v>
      </c>
      <c r="N131" s="30">
        <v>32354</v>
      </c>
      <c r="O131" s="30">
        <v>18435</v>
      </c>
      <c r="P131" s="30">
        <v>0</v>
      </c>
      <c r="Q131" s="50">
        <v>26319</v>
      </c>
      <c r="R131" s="50">
        <v>32243</v>
      </c>
      <c r="S131" s="30">
        <v>7891</v>
      </c>
      <c r="T131" s="30">
        <v>14011</v>
      </c>
      <c r="U131" s="30">
        <v>27105</v>
      </c>
      <c r="V131" s="31">
        <f t="shared" si="3"/>
        <v>231462</v>
      </c>
    </row>
    <row r="132" spans="1:22" ht="16.5" thickBot="1" x14ac:dyDescent="0.3">
      <c r="A132" s="36"/>
      <c r="B132" s="37"/>
      <c r="C132" s="37"/>
      <c r="D132" s="37"/>
      <c r="E132" s="37"/>
      <c r="F132" s="37"/>
      <c r="G132" s="37"/>
      <c r="H132" s="37"/>
      <c r="I132" s="37"/>
      <c r="J132" s="59"/>
      <c r="K132" s="28"/>
      <c r="L132" s="28"/>
      <c r="M132" s="28"/>
      <c r="N132" s="28"/>
      <c r="O132" s="28"/>
      <c r="P132" s="28"/>
      <c r="Q132" s="61"/>
      <c r="R132" s="53"/>
      <c r="S132" s="28"/>
      <c r="T132" s="28"/>
      <c r="U132" s="28"/>
      <c r="V132" s="29">
        <f>SUM(V126:V131)</f>
        <v>2860794</v>
      </c>
    </row>
    <row r="133" spans="1:22" ht="15.75" x14ac:dyDescent="0.25">
      <c r="A133" s="19">
        <v>667</v>
      </c>
      <c r="B133" s="307" t="s">
        <v>49</v>
      </c>
      <c r="C133" s="307" t="s">
        <v>79</v>
      </c>
      <c r="D133" s="310">
        <v>98.8</v>
      </c>
      <c r="E133" s="307" t="s">
        <v>3</v>
      </c>
      <c r="F133" s="307" t="s">
        <v>42</v>
      </c>
      <c r="G133" s="307" t="s">
        <v>6</v>
      </c>
      <c r="H133" s="307" t="s">
        <v>42</v>
      </c>
      <c r="I133" s="35" t="s">
        <v>94</v>
      </c>
      <c r="J133" s="13">
        <v>22934</v>
      </c>
      <c r="K133" s="13">
        <v>15295</v>
      </c>
      <c r="L133" s="13">
        <v>18321</v>
      </c>
      <c r="M133" s="13">
        <v>19735</v>
      </c>
      <c r="N133" s="13">
        <v>11989</v>
      </c>
      <c r="O133" s="13">
        <v>0</v>
      </c>
      <c r="P133" s="13">
        <v>0</v>
      </c>
      <c r="Q133" s="12">
        <v>0</v>
      </c>
      <c r="R133" s="12">
        <v>7381</v>
      </c>
      <c r="S133" s="13">
        <v>0</v>
      </c>
      <c r="T133" s="13">
        <v>0</v>
      </c>
      <c r="U133" s="13">
        <v>0</v>
      </c>
      <c r="V133" s="21">
        <f>SUM(J133:U133)</f>
        <v>95655</v>
      </c>
    </row>
    <row r="134" spans="1:22" ht="15.75" x14ac:dyDescent="0.25">
      <c r="A134" s="19"/>
      <c r="B134" s="307"/>
      <c r="C134" s="307"/>
      <c r="D134" s="310"/>
      <c r="E134" s="307"/>
      <c r="F134" s="307"/>
      <c r="G134" s="307"/>
      <c r="H134" s="307"/>
      <c r="I134" s="3" t="s">
        <v>92</v>
      </c>
      <c r="J134" s="15">
        <v>0</v>
      </c>
      <c r="K134" s="15">
        <v>0</v>
      </c>
      <c r="L134" s="15">
        <v>0</v>
      </c>
      <c r="M134" s="15">
        <v>0</v>
      </c>
      <c r="N134" s="15">
        <v>0</v>
      </c>
      <c r="O134" s="15">
        <v>22413</v>
      </c>
      <c r="P134" s="15">
        <v>52204</v>
      </c>
      <c r="Q134" s="14">
        <v>20285</v>
      </c>
      <c r="R134" s="14">
        <v>19561</v>
      </c>
      <c r="S134" s="15">
        <v>24979</v>
      </c>
      <c r="T134" s="15">
        <v>36789</v>
      </c>
      <c r="U134" s="15">
        <v>30553</v>
      </c>
      <c r="V134" s="20">
        <f>SUM(J134:U134)</f>
        <v>206784</v>
      </c>
    </row>
    <row r="135" spans="1:22" ht="15.75" x14ac:dyDescent="0.25">
      <c r="A135" s="19"/>
      <c r="B135" s="307"/>
      <c r="C135" s="307"/>
      <c r="D135" s="310"/>
      <c r="E135" s="307"/>
      <c r="F135" s="307"/>
      <c r="G135" s="307"/>
      <c r="H135" s="307"/>
      <c r="I135" s="3" t="s">
        <v>91</v>
      </c>
      <c r="J135" s="15">
        <v>0</v>
      </c>
      <c r="K135" s="15">
        <v>0</v>
      </c>
      <c r="L135" s="15">
        <v>0</v>
      </c>
      <c r="M135" s="15">
        <v>0</v>
      </c>
      <c r="N135" s="15">
        <v>5678</v>
      </c>
      <c r="O135" s="15">
        <v>5816</v>
      </c>
      <c r="P135" s="15">
        <v>0</v>
      </c>
      <c r="Q135" s="14">
        <v>2499</v>
      </c>
      <c r="R135" s="14">
        <v>4759</v>
      </c>
      <c r="S135" s="15">
        <v>0</v>
      </c>
      <c r="T135" s="15">
        <v>0</v>
      </c>
      <c r="U135" s="15">
        <v>10543</v>
      </c>
      <c r="V135" s="20">
        <f>SUM(J135:U135)</f>
        <v>29295</v>
      </c>
    </row>
    <row r="136" spans="1:22" ht="16.5" thickBot="1" x14ac:dyDescent="0.3">
      <c r="A136" s="19"/>
      <c r="B136" s="307"/>
      <c r="C136" s="307"/>
      <c r="D136" s="310"/>
      <c r="E136" s="307"/>
      <c r="F136" s="307"/>
      <c r="G136" s="307"/>
      <c r="H136" s="307"/>
      <c r="I136" s="16" t="s">
        <v>103</v>
      </c>
      <c r="J136" s="26">
        <v>0</v>
      </c>
      <c r="K136" s="26">
        <v>0</v>
      </c>
      <c r="L136" s="26">
        <v>0</v>
      </c>
      <c r="M136" s="26">
        <v>0</v>
      </c>
      <c r="N136" s="26">
        <v>4934</v>
      </c>
      <c r="O136" s="26">
        <v>5107</v>
      </c>
      <c r="P136" s="26">
        <v>0</v>
      </c>
      <c r="Q136" s="49">
        <v>0</v>
      </c>
      <c r="R136" s="49">
        <v>0</v>
      </c>
      <c r="S136" s="26">
        <v>0</v>
      </c>
      <c r="T136" s="26">
        <v>0</v>
      </c>
      <c r="U136" s="26">
        <v>0</v>
      </c>
      <c r="V136" s="27">
        <f>SUM(J136:U136)</f>
        <v>10041</v>
      </c>
    </row>
    <row r="137" spans="1:22" ht="16.5" thickBot="1" x14ac:dyDescent="0.3">
      <c r="A137" s="36"/>
      <c r="B137" s="37"/>
      <c r="C137" s="37"/>
      <c r="D137" s="37"/>
      <c r="E137" s="37"/>
      <c r="F137" s="37"/>
      <c r="G137" s="37"/>
      <c r="H137" s="37"/>
      <c r="I137" s="37"/>
      <c r="J137" s="59"/>
      <c r="K137" s="28"/>
      <c r="L137" s="28"/>
      <c r="M137" s="28"/>
      <c r="N137" s="28"/>
      <c r="O137" s="28"/>
      <c r="P137" s="28"/>
      <c r="Q137" s="61"/>
      <c r="R137" s="53"/>
      <c r="S137" s="28"/>
      <c r="T137" s="28"/>
      <c r="U137" s="28"/>
      <c r="V137" s="29">
        <f>SUM(V133:V136)</f>
        <v>341775</v>
      </c>
    </row>
    <row r="138" spans="1:22" ht="15.75" x14ac:dyDescent="0.25">
      <c r="A138" s="303">
        <v>668</v>
      </c>
      <c r="B138" s="306" t="s">
        <v>49</v>
      </c>
      <c r="C138" s="306" t="s">
        <v>80</v>
      </c>
      <c r="D138" s="309">
        <v>98.8</v>
      </c>
      <c r="E138" s="306" t="s">
        <v>6</v>
      </c>
      <c r="F138" s="306" t="s">
        <v>42</v>
      </c>
      <c r="G138" s="306" t="s">
        <v>3</v>
      </c>
      <c r="H138" s="306" t="s">
        <v>42</v>
      </c>
      <c r="I138" s="3" t="s">
        <v>94</v>
      </c>
      <c r="J138" s="15">
        <v>0</v>
      </c>
      <c r="K138" s="15">
        <v>0</v>
      </c>
      <c r="L138" s="15">
        <v>0</v>
      </c>
      <c r="M138" s="15">
        <v>0</v>
      </c>
      <c r="N138" s="15">
        <v>16497</v>
      </c>
      <c r="O138" s="15">
        <v>19975</v>
      </c>
      <c r="P138" s="15">
        <v>12483</v>
      </c>
      <c r="Q138" s="14">
        <v>23961</v>
      </c>
      <c r="R138" s="14">
        <v>25955</v>
      </c>
      <c r="S138" s="15">
        <v>21975</v>
      </c>
      <c r="T138" s="15">
        <v>30685</v>
      </c>
      <c r="U138" s="15">
        <v>8149</v>
      </c>
      <c r="V138" s="20">
        <f>SUM(J138:U138)</f>
        <v>159680</v>
      </c>
    </row>
    <row r="139" spans="1:22" ht="15.75" x14ac:dyDescent="0.25">
      <c r="A139" s="304"/>
      <c r="B139" s="307"/>
      <c r="C139" s="307"/>
      <c r="D139" s="310"/>
      <c r="E139" s="307"/>
      <c r="F139" s="307"/>
      <c r="G139" s="307"/>
      <c r="H139" s="307"/>
      <c r="I139" s="3" t="s">
        <v>92</v>
      </c>
      <c r="J139" s="15">
        <v>9491</v>
      </c>
      <c r="K139" s="15">
        <v>24184</v>
      </c>
      <c r="L139" s="15">
        <v>0</v>
      </c>
      <c r="M139" s="15">
        <v>27289</v>
      </c>
      <c r="N139" s="15">
        <v>0</v>
      </c>
      <c r="O139" s="15">
        <v>0</v>
      </c>
      <c r="P139" s="15">
        <v>0</v>
      </c>
      <c r="Q139" s="14">
        <v>0</v>
      </c>
      <c r="R139" s="14">
        <v>0</v>
      </c>
      <c r="S139" s="15">
        <v>0</v>
      </c>
      <c r="T139" s="15">
        <v>0</v>
      </c>
      <c r="U139" s="15">
        <v>0</v>
      </c>
      <c r="V139" s="20">
        <f>SUM(J139:U139)</f>
        <v>60964</v>
      </c>
    </row>
    <row r="140" spans="1:22" ht="16.5" thickBot="1" x14ac:dyDescent="0.3">
      <c r="A140" s="304"/>
      <c r="B140" s="307"/>
      <c r="C140" s="307"/>
      <c r="D140" s="310"/>
      <c r="E140" s="307"/>
      <c r="F140" s="307"/>
      <c r="G140" s="307"/>
      <c r="H140" s="307"/>
      <c r="I140" s="3" t="s">
        <v>91</v>
      </c>
      <c r="J140" s="15">
        <v>16437</v>
      </c>
      <c r="K140" s="15">
        <v>0</v>
      </c>
      <c r="L140" s="15">
        <v>0</v>
      </c>
      <c r="M140" s="15">
        <v>3030</v>
      </c>
      <c r="N140" s="15">
        <v>9485</v>
      </c>
      <c r="O140" s="15">
        <v>9498</v>
      </c>
      <c r="P140" s="15">
        <v>0</v>
      </c>
      <c r="Q140" s="14">
        <v>9579</v>
      </c>
      <c r="R140" s="14">
        <v>0</v>
      </c>
      <c r="S140" s="15">
        <v>30897</v>
      </c>
      <c r="T140" s="15">
        <v>0</v>
      </c>
      <c r="U140" s="15">
        <v>0</v>
      </c>
      <c r="V140" s="20">
        <f>SUM(J140:U140)</f>
        <v>78926</v>
      </c>
    </row>
    <row r="141" spans="1:22" ht="16.5" thickBot="1" x14ac:dyDescent="0.3">
      <c r="A141" s="36"/>
      <c r="B141" s="37"/>
      <c r="C141" s="37"/>
      <c r="D141" s="37"/>
      <c r="E141" s="37"/>
      <c r="F141" s="37"/>
      <c r="G141" s="37"/>
      <c r="H141" s="37"/>
      <c r="I141" s="37"/>
      <c r="J141" s="59"/>
      <c r="K141" s="28"/>
      <c r="L141" s="28"/>
      <c r="M141" s="28"/>
      <c r="N141" s="28"/>
      <c r="O141" s="28"/>
      <c r="P141" s="28"/>
      <c r="Q141" s="61"/>
      <c r="R141" s="53"/>
      <c r="S141" s="28"/>
      <c r="T141" s="28"/>
      <c r="U141" s="28"/>
      <c r="V141" s="29">
        <f>SUM(V138:V140)</f>
        <v>299570</v>
      </c>
    </row>
    <row r="142" spans="1:22" ht="15.75" x14ac:dyDescent="0.25">
      <c r="A142" s="303">
        <v>669</v>
      </c>
      <c r="B142" s="306" t="s">
        <v>49</v>
      </c>
      <c r="C142" s="306" t="s">
        <v>85</v>
      </c>
      <c r="D142" s="309">
        <v>98.8</v>
      </c>
      <c r="E142" s="306" t="s">
        <v>6</v>
      </c>
      <c r="F142" s="306" t="s">
        <v>42</v>
      </c>
      <c r="G142" s="306" t="s">
        <v>3</v>
      </c>
      <c r="H142" s="306" t="s">
        <v>42</v>
      </c>
      <c r="I142" s="35" t="s">
        <v>98</v>
      </c>
      <c r="J142" s="13">
        <v>35923</v>
      </c>
      <c r="K142" s="13">
        <v>35215</v>
      </c>
      <c r="L142" s="13">
        <v>38849</v>
      </c>
      <c r="M142" s="13">
        <v>41090</v>
      </c>
      <c r="N142" s="13">
        <v>70085</v>
      </c>
      <c r="O142" s="13">
        <v>56633</v>
      </c>
      <c r="P142" s="13">
        <v>47705</v>
      </c>
      <c r="Q142" s="12">
        <v>32847</v>
      </c>
      <c r="R142" s="12">
        <v>74590</v>
      </c>
      <c r="S142" s="13">
        <v>25203</v>
      </c>
      <c r="T142" s="13">
        <v>70974</v>
      </c>
      <c r="U142" s="13">
        <v>38799</v>
      </c>
      <c r="V142" s="21">
        <f>SUM(J142:U142)</f>
        <v>567913</v>
      </c>
    </row>
    <row r="143" spans="1:22" ht="15.75" x14ac:dyDescent="0.25">
      <c r="A143" s="304"/>
      <c r="B143" s="307"/>
      <c r="C143" s="307"/>
      <c r="D143" s="310"/>
      <c r="E143" s="307"/>
      <c r="F143" s="307"/>
      <c r="G143" s="307"/>
      <c r="H143" s="307"/>
      <c r="I143" s="3" t="s">
        <v>75</v>
      </c>
      <c r="J143" s="15">
        <v>0</v>
      </c>
      <c r="K143" s="15">
        <v>0</v>
      </c>
      <c r="L143" s="15">
        <v>0</v>
      </c>
      <c r="M143" s="15">
        <v>0</v>
      </c>
      <c r="N143" s="15">
        <v>45799</v>
      </c>
      <c r="O143" s="15">
        <v>0</v>
      </c>
      <c r="P143" s="15">
        <v>0</v>
      </c>
      <c r="Q143" s="14">
        <v>25600</v>
      </c>
      <c r="R143" s="14">
        <v>0</v>
      </c>
      <c r="S143" s="15">
        <v>0</v>
      </c>
      <c r="T143" s="15">
        <v>0</v>
      </c>
      <c r="U143" s="15">
        <v>0</v>
      </c>
      <c r="V143" s="20">
        <f>SUM(J143:U143)</f>
        <v>71399</v>
      </c>
    </row>
    <row r="144" spans="1:22" ht="15.75" x14ac:dyDescent="0.25">
      <c r="A144" s="304"/>
      <c r="B144" s="307"/>
      <c r="C144" s="307"/>
      <c r="D144" s="310"/>
      <c r="E144" s="307"/>
      <c r="F144" s="307"/>
      <c r="G144" s="307"/>
      <c r="H144" s="307"/>
      <c r="I144" s="3" t="s">
        <v>97</v>
      </c>
      <c r="J144" s="15">
        <v>72245</v>
      </c>
      <c r="K144" s="15">
        <v>91710</v>
      </c>
      <c r="L144" s="15">
        <v>172473</v>
      </c>
      <c r="M144" s="15">
        <v>80989</v>
      </c>
      <c r="N144" s="15">
        <v>46248</v>
      </c>
      <c r="O144" s="15">
        <v>63104</v>
      </c>
      <c r="P144" s="15">
        <v>85866</v>
      </c>
      <c r="Q144" s="14">
        <v>0</v>
      </c>
      <c r="R144" s="14">
        <v>38585</v>
      </c>
      <c r="S144" s="15">
        <v>122746</v>
      </c>
      <c r="T144" s="15">
        <v>97306</v>
      </c>
      <c r="U144" s="15">
        <v>133128</v>
      </c>
      <c r="V144" s="20">
        <f>SUM(J144:U144)</f>
        <v>1004400</v>
      </c>
    </row>
    <row r="145" spans="1:22" ht="16.5" thickBot="1" x14ac:dyDescent="0.3">
      <c r="A145" s="304"/>
      <c r="B145" s="307"/>
      <c r="C145" s="307"/>
      <c r="D145" s="310"/>
      <c r="E145" s="307"/>
      <c r="F145" s="307"/>
      <c r="G145" s="307"/>
      <c r="H145" s="307"/>
      <c r="I145" s="3" t="s">
        <v>102</v>
      </c>
      <c r="J145" s="34">
        <v>0</v>
      </c>
      <c r="K145" s="15">
        <v>0</v>
      </c>
      <c r="L145" s="15">
        <v>0</v>
      </c>
      <c r="M145" s="15">
        <v>0</v>
      </c>
      <c r="N145" s="15">
        <v>24699</v>
      </c>
      <c r="O145" s="15">
        <v>0</v>
      </c>
      <c r="P145" s="15">
        <v>0</v>
      </c>
      <c r="Q145" s="14">
        <v>19336</v>
      </c>
      <c r="R145" s="14">
        <v>20213</v>
      </c>
      <c r="S145" s="15">
        <v>0</v>
      </c>
      <c r="T145" s="15">
        <v>24155</v>
      </c>
      <c r="U145" s="15">
        <v>27824</v>
      </c>
      <c r="V145" s="20">
        <f>SUM(J145:U145)</f>
        <v>116227</v>
      </c>
    </row>
    <row r="146" spans="1:22" ht="16.5" thickBot="1" x14ac:dyDescent="0.3">
      <c r="A146" s="43"/>
      <c r="B146" s="37"/>
      <c r="C146" s="37"/>
      <c r="D146" s="37"/>
      <c r="E146" s="37"/>
      <c r="F146" s="37"/>
      <c r="G146" s="37"/>
      <c r="H146" s="37"/>
      <c r="I146" s="37"/>
      <c r="J146" s="59"/>
      <c r="K146" s="28"/>
      <c r="L146" s="28"/>
      <c r="M146" s="28"/>
      <c r="N146" s="28"/>
      <c r="O146" s="28"/>
      <c r="P146" s="28"/>
      <c r="Q146" s="61"/>
      <c r="R146" s="53"/>
      <c r="S146" s="28"/>
      <c r="T146" s="28"/>
      <c r="U146" s="28"/>
      <c r="V146" s="29">
        <f>SUM(V142:V145)</f>
        <v>1759939</v>
      </c>
    </row>
    <row r="147" spans="1:22" ht="15.75" customHeight="1" x14ac:dyDescent="0.25">
      <c r="A147" s="320" t="s">
        <v>73</v>
      </c>
      <c r="B147" s="306" t="s">
        <v>55</v>
      </c>
      <c r="C147" s="306" t="s">
        <v>86</v>
      </c>
      <c r="D147" s="309">
        <v>58.7</v>
      </c>
      <c r="E147" s="312" t="s">
        <v>104</v>
      </c>
      <c r="F147" s="306" t="s">
        <v>42</v>
      </c>
      <c r="G147" s="312" t="s">
        <v>105</v>
      </c>
      <c r="H147" s="306" t="s">
        <v>42</v>
      </c>
      <c r="I147" s="35" t="s">
        <v>94</v>
      </c>
      <c r="J147" s="13">
        <v>105291</v>
      </c>
      <c r="K147" s="13">
        <v>127043</v>
      </c>
      <c r="L147" s="13">
        <v>46075</v>
      </c>
      <c r="M147" s="13">
        <v>141929</v>
      </c>
      <c r="N147" s="13">
        <v>29401</v>
      </c>
      <c r="O147" s="13">
        <v>69390</v>
      </c>
      <c r="P147" s="13">
        <v>64056</v>
      </c>
      <c r="Q147" s="12">
        <v>70394</v>
      </c>
      <c r="R147" s="12">
        <v>69387</v>
      </c>
      <c r="S147" s="13">
        <v>72263</v>
      </c>
      <c r="T147" s="13">
        <v>72952</v>
      </c>
      <c r="U147" s="13">
        <v>99198</v>
      </c>
      <c r="V147" s="21">
        <f>SUM(J147:U147)</f>
        <v>967379</v>
      </c>
    </row>
    <row r="148" spans="1:22" ht="15.75" customHeight="1" x14ac:dyDescent="0.25">
      <c r="A148" s="321"/>
      <c r="B148" s="307"/>
      <c r="C148" s="307"/>
      <c r="D148" s="310"/>
      <c r="E148" s="313"/>
      <c r="F148" s="307"/>
      <c r="G148" s="313"/>
      <c r="H148" s="307"/>
      <c r="I148" s="35" t="s">
        <v>92</v>
      </c>
      <c r="J148" s="13">
        <v>128634</v>
      </c>
      <c r="K148" s="13">
        <v>160979</v>
      </c>
      <c r="L148" s="13">
        <v>66969</v>
      </c>
      <c r="M148" s="13">
        <v>210863</v>
      </c>
      <c r="N148" s="13">
        <v>99171</v>
      </c>
      <c r="O148" s="13">
        <v>141670</v>
      </c>
      <c r="P148" s="13">
        <v>73801</v>
      </c>
      <c r="Q148" s="12">
        <v>135136</v>
      </c>
      <c r="R148" s="12">
        <v>132748</v>
      </c>
      <c r="S148" s="13">
        <v>69620</v>
      </c>
      <c r="T148" s="13">
        <v>151845</v>
      </c>
      <c r="U148" s="13">
        <v>178851</v>
      </c>
      <c r="V148" s="21">
        <f>SUM(J148:U148)</f>
        <v>1550287</v>
      </c>
    </row>
    <row r="149" spans="1:22" ht="15.75" x14ac:dyDescent="0.25">
      <c r="A149" s="321"/>
      <c r="B149" s="307"/>
      <c r="C149" s="307"/>
      <c r="D149" s="310"/>
      <c r="E149" s="313"/>
      <c r="F149" s="307"/>
      <c r="G149" s="313"/>
      <c r="H149" s="307"/>
      <c r="I149" s="3" t="s">
        <v>91</v>
      </c>
      <c r="J149" s="15">
        <v>362989</v>
      </c>
      <c r="K149" s="15">
        <v>293136</v>
      </c>
      <c r="L149" s="15">
        <v>271829</v>
      </c>
      <c r="M149" s="15">
        <v>303599</v>
      </c>
      <c r="N149" s="15">
        <v>239840</v>
      </c>
      <c r="O149" s="15">
        <v>268927</v>
      </c>
      <c r="P149" s="15">
        <v>409362</v>
      </c>
      <c r="Q149" s="14">
        <v>191348</v>
      </c>
      <c r="R149" s="14">
        <v>185800</v>
      </c>
      <c r="S149" s="15">
        <v>248334</v>
      </c>
      <c r="T149" s="15">
        <v>271646</v>
      </c>
      <c r="U149" s="15">
        <v>332963</v>
      </c>
      <c r="V149" s="20">
        <f>SUM(J149:U149)</f>
        <v>3379773</v>
      </c>
    </row>
    <row r="150" spans="1:22" ht="16.5" thickBot="1" x14ac:dyDescent="0.3">
      <c r="A150" s="321"/>
      <c r="B150" s="307"/>
      <c r="C150" s="307"/>
      <c r="D150" s="310"/>
      <c r="E150" s="313"/>
      <c r="F150" s="307"/>
      <c r="G150" s="313"/>
      <c r="H150" s="307"/>
      <c r="I150" s="16" t="s">
        <v>93</v>
      </c>
      <c r="J150" s="26">
        <v>523742</v>
      </c>
      <c r="K150" s="26">
        <v>636629</v>
      </c>
      <c r="L150" s="26">
        <v>614374</v>
      </c>
      <c r="M150" s="26">
        <v>500419</v>
      </c>
      <c r="N150" s="26">
        <v>721752</v>
      </c>
      <c r="O150" s="26">
        <v>697010</v>
      </c>
      <c r="P150" s="26">
        <v>615091</v>
      </c>
      <c r="Q150" s="49">
        <v>645037</v>
      </c>
      <c r="R150" s="49">
        <v>660460</v>
      </c>
      <c r="S150" s="26">
        <v>613311</v>
      </c>
      <c r="T150" s="26">
        <v>666833</v>
      </c>
      <c r="U150" s="26">
        <v>531924</v>
      </c>
      <c r="V150" s="27">
        <f>SUM(J150:U150)</f>
        <v>7426582</v>
      </c>
    </row>
    <row r="151" spans="1:22" ht="16.5" thickBot="1" x14ac:dyDescent="0.3">
      <c r="A151" s="78"/>
      <c r="B151" s="79"/>
      <c r="C151" s="79"/>
      <c r="D151" s="79"/>
      <c r="E151" s="79"/>
      <c r="F151" s="79"/>
      <c r="G151" s="79"/>
      <c r="H151" s="79"/>
      <c r="I151" s="37"/>
      <c r="J151" s="53"/>
      <c r="K151" s="28"/>
      <c r="L151" s="28"/>
      <c r="M151" s="28"/>
      <c r="N151" s="28"/>
      <c r="O151" s="28"/>
      <c r="P151" s="28"/>
      <c r="Q151" s="61"/>
      <c r="R151" s="53"/>
      <c r="S151" s="28"/>
      <c r="T151" s="28"/>
      <c r="U151" s="28"/>
      <c r="V151" s="29">
        <f>SUM(V147:V150)</f>
        <v>13324021</v>
      </c>
    </row>
    <row r="152" spans="1:22" ht="16.5" customHeight="1" x14ac:dyDescent="0.25">
      <c r="A152" s="320" t="s">
        <v>73</v>
      </c>
      <c r="B152" s="306" t="s">
        <v>55</v>
      </c>
      <c r="C152" s="306" t="s">
        <v>86</v>
      </c>
      <c r="D152" s="309">
        <v>36.200000000000003</v>
      </c>
      <c r="E152" s="306" t="s">
        <v>10</v>
      </c>
      <c r="F152" s="306" t="s">
        <v>42</v>
      </c>
      <c r="G152" s="312" t="s">
        <v>104</v>
      </c>
      <c r="H152" s="306" t="s">
        <v>42</v>
      </c>
      <c r="I152" s="35" t="s">
        <v>94</v>
      </c>
      <c r="J152" s="13">
        <v>0</v>
      </c>
      <c r="K152" s="13">
        <v>0</v>
      </c>
      <c r="L152" s="13">
        <v>0</v>
      </c>
      <c r="M152" s="13">
        <v>0</v>
      </c>
      <c r="N152" s="13">
        <v>0</v>
      </c>
      <c r="O152" s="13">
        <v>0</v>
      </c>
      <c r="P152" s="13">
        <v>0</v>
      </c>
      <c r="Q152" s="12">
        <v>0</v>
      </c>
      <c r="R152" s="12">
        <v>0</v>
      </c>
      <c r="S152" s="13">
        <v>0</v>
      </c>
      <c r="T152" s="13">
        <v>0</v>
      </c>
      <c r="U152" s="13">
        <v>0</v>
      </c>
      <c r="V152" s="21">
        <f>SUM(J152:U152)</f>
        <v>0</v>
      </c>
    </row>
    <row r="153" spans="1:22" ht="16.5" customHeight="1" x14ac:dyDescent="0.25">
      <c r="A153" s="321"/>
      <c r="B153" s="307"/>
      <c r="C153" s="307"/>
      <c r="D153" s="310"/>
      <c r="E153" s="307"/>
      <c r="F153" s="307"/>
      <c r="G153" s="313"/>
      <c r="H153" s="307"/>
      <c r="I153" s="3" t="s">
        <v>92</v>
      </c>
      <c r="J153" s="15">
        <v>166276</v>
      </c>
      <c r="K153" s="15">
        <v>182103</v>
      </c>
      <c r="L153" s="15">
        <v>80181</v>
      </c>
      <c r="M153" s="15">
        <v>210863</v>
      </c>
      <c r="N153" s="15">
        <v>99171</v>
      </c>
      <c r="O153" s="15">
        <v>141670</v>
      </c>
      <c r="P153" s="15">
        <v>73801</v>
      </c>
      <c r="Q153" s="14">
        <v>144572</v>
      </c>
      <c r="R153" s="14">
        <v>132748</v>
      </c>
      <c r="S153" s="15">
        <v>107067</v>
      </c>
      <c r="T153" s="15">
        <v>169575</v>
      </c>
      <c r="U153" s="15">
        <v>216426</v>
      </c>
      <c r="V153" s="20">
        <f>SUM(J153:U153)</f>
        <v>1724453</v>
      </c>
    </row>
    <row r="154" spans="1:22" ht="15.75" x14ac:dyDescent="0.25">
      <c r="A154" s="321"/>
      <c r="B154" s="307"/>
      <c r="C154" s="307"/>
      <c r="D154" s="310"/>
      <c r="E154" s="307"/>
      <c r="F154" s="307"/>
      <c r="G154" s="313"/>
      <c r="H154" s="307"/>
      <c r="I154" s="3" t="s">
        <v>91</v>
      </c>
      <c r="J154" s="15">
        <v>240353</v>
      </c>
      <c r="K154" s="15">
        <v>244318</v>
      </c>
      <c r="L154" s="15">
        <v>239834</v>
      </c>
      <c r="M154" s="15">
        <v>275504</v>
      </c>
      <c r="N154" s="15">
        <v>156714</v>
      </c>
      <c r="O154" s="15">
        <v>233314</v>
      </c>
      <c r="P154" s="15">
        <v>267232</v>
      </c>
      <c r="Q154" s="14">
        <v>150545</v>
      </c>
      <c r="R154" s="14">
        <v>210324</v>
      </c>
      <c r="S154" s="15">
        <v>212404</v>
      </c>
      <c r="T154" s="15">
        <v>211317</v>
      </c>
      <c r="U154" s="15">
        <v>281828</v>
      </c>
      <c r="V154" s="20">
        <f>SUM(J154:U154)</f>
        <v>2723687</v>
      </c>
    </row>
    <row r="155" spans="1:22" ht="15.75" customHeight="1" thickBot="1" x14ac:dyDescent="0.3">
      <c r="A155" s="321"/>
      <c r="B155" s="307"/>
      <c r="C155" s="307"/>
      <c r="D155" s="310"/>
      <c r="E155" s="307"/>
      <c r="F155" s="307"/>
      <c r="G155" s="313"/>
      <c r="H155" s="307"/>
      <c r="I155" s="3" t="s">
        <v>93</v>
      </c>
      <c r="J155" s="15">
        <v>125123</v>
      </c>
      <c r="K155" s="15">
        <v>157533</v>
      </c>
      <c r="L155" s="15">
        <v>145022</v>
      </c>
      <c r="M155" s="15">
        <v>109637</v>
      </c>
      <c r="N155" s="15">
        <v>205830</v>
      </c>
      <c r="O155" s="15">
        <v>188603</v>
      </c>
      <c r="P155" s="15">
        <v>123503</v>
      </c>
      <c r="Q155" s="14">
        <v>190450</v>
      </c>
      <c r="R155" s="14">
        <v>167540</v>
      </c>
      <c r="S155" s="15">
        <v>151217</v>
      </c>
      <c r="T155" s="15">
        <v>165129</v>
      </c>
      <c r="U155" s="15">
        <v>107766</v>
      </c>
      <c r="V155" s="20">
        <f>SUM(J155:U155)</f>
        <v>1837353</v>
      </c>
    </row>
    <row r="156" spans="1:22" ht="15.75" customHeight="1" thickBot="1" x14ac:dyDescent="0.3">
      <c r="A156" s="36"/>
      <c r="B156" s="37"/>
      <c r="C156" s="44"/>
      <c r="D156" s="44"/>
      <c r="E156" s="37"/>
      <c r="F156" s="37"/>
      <c r="G156" s="37"/>
      <c r="H156" s="37"/>
      <c r="I156" s="37"/>
      <c r="J156" s="59"/>
      <c r="K156" s="28"/>
      <c r="L156" s="28"/>
      <c r="M156" s="28"/>
      <c r="N156" s="28"/>
      <c r="O156" s="28"/>
      <c r="P156" s="28"/>
      <c r="Q156" s="61"/>
      <c r="R156" s="53"/>
      <c r="S156" s="28"/>
      <c r="T156" s="28"/>
      <c r="U156" s="28"/>
      <c r="V156" s="29">
        <f>SUM(V152:V155)</f>
        <v>6285493</v>
      </c>
    </row>
    <row r="157" spans="1:22" ht="16.5" customHeight="1" x14ac:dyDescent="0.25">
      <c r="A157" s="320" t="s">
        <v>73</v>
      </c>
      <c r="B157" s="306" t="s">
        <v>55</v>
      </c>
      <c r="C157" s="306" t="s">
        <v>86</v>
      </c>
      <c r="D157" s="309">
        <v>24.7</v>
      </c>
      <c r="E157" s="312" t="s">
        <v>105</v>
      </c>
      <c r="F157" s="306" t="s">
        <v>42</v>
      </c>
      <c r="G157" s="306" t="s">
        <v>2</v>
      </c>
      <c r="H157" s="306" t="s">
        <v>42</v>
      </c>
      <c r="I157" s="35" t="s">
        <v>94</v>
      </c>
      <c r="J157" s="13">
        <v>0</v>
      </c>
      <c r="K157" s="13">
        <v>0</v>
      </c>
      <c r="L157" s="13">
        <v>0</v>
      </c>
      <c r="M157" s="13">
        <v>0</v>
      </c>
      <c r="N157" s="13">
        <v>0</v>
      </c>
      <c r="O157" s="13">
        <v>0</v>
      </c>
      <c r="P157" s="13">
        <v>0</v>
      </c>
      <c r="Q157" s="12">
        <v>0</v>
      </c>
      <c r="R157" s="12">
        <v>0</v>
      </c>
      <c r="S157" s="13">
        <v>0</v>
      </c>
      <c r="T157" s="13">
        <v>0</v>
      </c>
      <c r="U157" s="13">
        <v>0</v>
      </c>
      <c r="V157" s="21">
        <f>SUM(J157:U157)</f>
        <v>0</v>
      </c>
    </row>
    <row r="158" spans="1:22" ht="16.5" customHeight="1" x14ac:dyDescent="0.25">
      <c r="A158" s="321"/>
      <c r="B158" s="307"/>
      <c r="C158" s="307"/>
      <c r="D158" s="310"/>
      <c r="E158" s="313"/>
      <c r="F158" s="307"/>
      <c r="G158" s="307"/>
      <c r="H158" s="307"/>
      <c r="I158" s="3" t="s">
        <v>92</v>
      </c>
      <c r="J158" s="13">
        <v>0</v>
      </c>
      <c r="K158" s="13">
        <v>0</v>
      </c>
      <c r="L158" s="13">
        <v>22193</v>
      </c>
      <c r="M158" s="13">
        <v>15058</v>
      </c>
      <c r="N158" s="13">
        <v>10172</v>
      </c>
      <c r="O158" s="13">
        <v>37236</v>
      </c>
      <c r="P158" s="13">
        <v>0</v>
      </c>
      <c r="Q158" s="12">
        <v>0</v>
      </c>
      <c r="R158" s="12">
        <v>0</v>
      </c>
      <c r="S158" s="13">
        <v>0</v>
      </c>
      <c r="T158" s="13">
        <v>0</v>
      </c>
      <c r="U158" s="13">
        <v>0</v>
      </c>
      <c r="V158" s="21">
        <f>SUM(J158:U158)</f>
        <v>84659</v>
      </c>
    </row>
    <row r="159" spans="1:22" ht="15.75" x14ac:dyDescent="0.25">
      <c r="A159" s="321"/>
      <c r="B159" s="307"/>
      <c r="C159" s="307"/>
      <c r="D159" s="310"/>
      <c r="E159" s="313"/>
      <c r="F159" s="307"/>
      <c r="G159" s="307"/>
      <c r="H159" s="307"/>
      <c r="I159" s="3" t="s">
        <v>91</v>
      </c>
      <c r="J159" s="15">
        <v>0</v>
      </c>
      <c r="K159" s="15">
        <v>0</v>
      </c>
      <c r="L159" s="15">
        <v>6614</v>
      </c>
      <c r="M159" s="15">
        <v>24332</v>
      </c>
      <c r="N159" s="15">
        <v>12596</v>
      </c>
      <c r="O159" s="15">
        <v>5752</v>
      </c>
      <c r="P159" s="15">
        <v>0</v>
      </c>
      <c r="Q159" s="14">
        <v>5695</v>
      </c>
      <c r="R159" s="14">
        <v>0</v>
      </c>
      <c r="S159" s="15">
        <v>0</v>
      </c>
      <c r="T159" s="15">
        <v>0</v>
      </c>
      <c r="U159" s="15">
        <v>6925</v>
      </c>
      <c r="V159" s="20">
        <f>SUM(J159:U159)</f>
        <v>61914</v>
      </c>
    </row>
    <row r="160" spans="1:22" ht="16.5" thickBot="1" x14ac:dyDescent="0.3">
      <c r="A160" s="322"/>
      <c r="B160" s="308"/>
      <c r="C160" s="308"/>
      <c r="D160" s="311"/>
      <c r="E160" s="314"/>
      <c r="F160" s="308"/>
      <c r="G160" s="308"/>
      <c r="H160" s="308"/>
      <c r="I160" s="3" t="s">
        <v>93</v>
      </c>
      <c r="J160" s="15">
        <v>0</v>
      </c>
      <c r="K160" s="15">
        <v>3179</v>
      </c>
      <c r="L160" s="15">
        <v>0</v>
      </c>
      <c r="M160" s="15">
        <v>5523</v>
      </c>
      <c r="N160" s="15">
        <v>4840</v>
      </c>
      <c r="O160" s="15">
        <v>10345</v>
      </c>
      <c r="P160" s="15">
        <v>0</v>
      </c>
      <c r="Q160" s="14">
        <v>0</v>
      </c>
      <c r="R160" s="14">
        <v>0</v>
      </c>
      <c r="S160" s="15">
        <v>0</v>
      </c>
      <c r="T160" s="15">
        <v>0</v>
      </c>
      <c r="U160" s="15">
        <v>0</v>
      </c>
      <c r="V160" s="20">
        <f>SUM(J160:U160)</f>
        <v>23887</v>
      </c>
    </row>
    <row r="161" spans="1:22" ht="16.5" thickBot="1" x14ac:dyDescent="0.3">
      <c r="A161" s="43"/>
      <c r="B161" s="37"/>
      <c r="C161" s="37"/>
      <c r="D161" s="37"/>
      <c r="E161" s="37"/>
      <c r="F161" s="37"/>
      <c r="G161" s="37"/>
      <c r="H161" s="37"/>
      <c r="I161" s="37"/>
      <c r="J161" s="59"/>
      <c r="K161" s="28"/>
      <c r="L161" s="28"/>
      <c r="M161" s="28"/>
      <c r="N161" s="28"/>
      <c r="O161" s="28"/>
      <c r="P161" s="28"/>
      <c r="Q161" s="61"/>
      <c r="R161" s="53"/>
      <c r="S161" s="28"/>
      <c r="T161" s="28"/>
      <c r="U161" s="28"/>
      <c r="V161" s="29">
        <f>SUM(V157:V160)</f>
        <v>170460</v>
      </c>
    </row>
    <row r="162" spans="1:22" ht="15.75" x14ac:dyDescent="0.25">
      <c r="A162" s="303">
        <v>719</v>
      </c>
      <c r="B162" s="306" t="s">
        <v>55</v>
      </c>
      <c r="C162" s="306" t="s">
        <v>87</v>
      </c>
      <c r="D162" s="309">
        <v>120.3</v>
      </c>
      <c r="E162" s="306" t="s">
        <v>10</v>
      </c>
      <c r="F162" s="306" t="s">
        <v>42</v>
      </c>
      <c r="G162" s="306" t="s">
        <v>2</v>
      </c>
      <c r="H162" s="306" t="s">
        <v>42</v>
      </c>
      <c r="I162" s="35" t="s">
        <v>92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2">
        <v>0</v>
      </c>
      <c r="S162" s="13">
        <v>0</v>
      </c>
      <c r="T162" s="13">
        <v>0</v>
      </c>
      <c r="U162" s="13">
        <v>0</v>
      </c>
      <c r="V162" s="21">
        <f>SUM(J162:U162)</f>
        <v>0</v>
      </c>
    </row>
    <row r="163" spans="1:22" ht="15.75" x14ac:dyDescent="0.25">
      <c r="A163" s="304"/>
      <c r="B163" s="307"/>
      <c r="C163" s="307"/>
      <c r="D163" s="310"/>
      <c r="E163" s="307"/>
      <c r="F163" s="307"/>
      <c r="G163" s="307"/>
      <c r="H163" s="307"/>
      <c r="I163" s="35" t="s">
        <v>98</v>
      </c>
      <c r="J163" s="13">
        <v>10547</v>
      </c>
      <c r="K163" s="13">
        <v>36976</v>
      </c>
      <c r="L163" s="13">
        <v>32816</v>
      </c>
      <c r="M163" s="13">
        <v>76302</v>
      </c>
      <c r="N163" s="13">
        <v>3977</v>
      </c>
      <c r="O163" s="13">
        <v>4305</v>
      </c>
      <c r="P163" s="13">
        <v>63306</v>
      </c>
      <c r="Q163" s="13">
        <v>46061</v>
      </c>
      <c r="R163" s="12">
        <v>90840</v>
      </c>
      <c r="S163" s="13">
        <v>71763</v>
      </c>
      <c r="T163" s="13">
        <v>3639</v>
      </c>
      <c r="U163" s="13">
        <v>53339</v>
      </c>
      <c r="V163" s="21">
        <v>397141</v>
      </c>
    </row>
    <row r="164" spans="1:22" ht="15.75" x14ac:dyDescent="0.25">
      <c r="A164" s="304"/>
      <c r="B164" s="307"/>
      <c r="C164" s="307"/>
      <c r="D164" s="310"/>
      <c r="E164" s="307"/>
      <c r="F164" s="307"/>
      <c r="G164" s="307"/>
      <c r="H164" s="307"/>
      <c r="I164" s="3" t="s">
        <v>75</v>
      </c>
      <c r="J164" s="15">
        <v>0</v>
      </c>
      <c r="K164" s="15">
        <v>0</v>
      </c>
      <c r="L164" s="15">
        <v>0</v>
      </c>
      <c r="M164" s="15">
        <v>0</v>
      </c>
      <c r="N164" s="15">
        <v>24695</v>
      </c>
      <c r="O164" s="15">
        <v>0</v>
      </c>
      <c r="P164" s="15">
        <v>0</v>
      </c>
      <c r="Q164" s="15">
        <v>29335</v>
      </c>
      <c r="R164" s="14">
        <v>29424</v>
      </c>
      <c r="S164" s="15">
        <v>0</v>
      </c>
      <c r="T164" s="15">
        <v>0</v>
      </c>
      <c r="U164" s="15">
        <v>0</v>
      </c>
      <c r="V164" s="20">
        <f>SUM(J164:U164)</f>
        <v>83454</v>
      </c>
    </row>
    <row r="165" spans="1:22" ht="15.75" x14ac:dyDescent="0.25">
      <c r="A165" s="304"/>
      <c r="B165" s="307"/>
      <c r="C165" s="307"/>
      <c r="D165" s="310"/>
      <c r="E165" s="307"/>
      <c r="F165" s="307"/>
      <c r="G165" s="307"/>
      <c r="H165" s="307"/>
      <c r="I165" s="3" t="s">
        <v>97</v>
      </c>
      <c r="J165" s="15">
        <v>185039</v>
      </c>
      <c r="K165" s="15">
        <v>135391</v>
      </c>
      <c r="L165" s="15">
        <v>175703</v>
      </c>
      <c r="M165" s="15">
        <v>171029</v>
      </c>
      <c r="N165" s="15">
        <v>254828</v>
      </c>
      <c r="O165" s="15">
        <v>226503</v>
      </c>
      <c r="P165" s="15">
        <v>208373</v>
      </c>
      <c r="Q165" s="14">
        <v>220581</v>
      </c>
      <c r="R165" s="14">
        <v>156373</v>
      </c>
      <c r="S165" s="15">
        <v>93889</v>
      </c>
      <c r="T165" s="15">
        <v>308951</v>
      </c>
      <c r="U165" s="15">
        <v>199071</v>
      </c>
      <c r="V165" s="20">
        <f>SUM(J165:U165)</f>
        <v>2335731</v>
      </c>
    </row>
    <row r="166" spans="1:22" ht="15.75" x14ac:dyDescent="0.25">
      <c r="A166" s="304"/>
      <c r="B166" s="307"/>
      <c r="C166" s="307"/>
      <c r="D166" s="310"/>
      <c r="E166" s="307"/>
      <c r="F166" s="307"/>
      <c r="G166" s="307"/>
      <c r="H166" s="307"/>
      <c r="I166" s="3" t="s">
        <v>96</v>
      </c>
      <c r="J166" s="15">
        <v>0</v>
      </c>
      <c r="K166" s="15">
        <v>0</v>
      </c>
      <c r="L166" s="15">
        <v>0</v>
      </c>
      <c r="M166" s="15">
        <v>0</v>
      </c>
      <c r="N166" s="15">
        <v>0</v>
      </c>
      <c r="O166" s="15">
        <v>0</v>
      </c>
      <c r="P166" s="15">
        <v>0</v>
      </c>
      <c r="Q166" s="14">
        <v>0</v>
      </c>
      <c r="R166" s="14">
        <v>0</v>
      </c>
      <c r="S166" s="15">
        <v>0</v>
      </c>
      <c r="T166" s="15">
        <v>0</v>
      </c>
      <c r="U166" s="15">
        <v>0</v>
      </c>
      <c r="V166" s="20">
        <f>SUM(J166:U166)</f>
        <v>0</v>
      </c>
    </row>
    <row r="167" spans="1:22" ht="16.5" thickBot="1" x14ac:dyDescent="0.3">
      <c r="A167" s="305"/>
      <c r="B167" s="308"/>
      <c r="C167" s="308"/>
      <c r="D167" s="311"/>
      <c r="E167" s="308"/>
      <c r="F167" s="308"/>
      <c r="G167" s="308"/>
      <c r="H167" s="308"/>
      <c r="I167" s="39" t="s">
        <v>102</v>
      </c>
      <c r="J167" s="50">
        <v>0</v>
      </c>
      <c r="K167" s="30">
        <v>0</v>
      </c>
      <c r="L167" s="30">
        <v>0</v>
      </c>
      <c r="M167" s="30">
        <v>16757</v>
      </c>
      <c r="N167" s="30">
        <v>0</v>
      </c>
      <c r="O167" s="30">
        <v>0</v>
      </c>
      <c r="P167" s="30">
        <v>12439</v>
      </c>
      <c r="Q167" s="50">
        <v>0</v>
      </c>
      <c r="R167" s="50">
        <v>8535</v>
      </c>
      <c r="S167" s="30">
        <f>46726+20907</f>
        <v>67633</v>
      </c>
      <c r="T167" s="30">
        <v>0</v>
      </c>
      <c r="U167" s="30">
        <v>40069</v>
      </c>
      <c r="V167" s="31">
        <f>SUM(J167:U167)</f>
        <v>145433</v>
      </c>
    </row>
    <row r="168" spans="1:22" ht="16.5" thickBot="1" x14ac:dyDescent="0.3">
      <c r="A168" s="36"/>
      <c r="B168" s="37"/>
      <c r="C168" s="37"/>
      <c r="D168" s="37"/>
      <c r="E168" s="37"/>
      <c r="F168" s="37"/>
      <c r="G168" s="37"/>
      <c r="H168" s="37"/>
      <c r="I168" s="37"/>
      <c r="J168" s="59"/>
      <c r="K168" s="28"/>
      <c r="L168" s="28"/>
      <c r="M168" s="28"/>
      <c r="N168" s="28"/>
      <c r="O168" s="28"/>
      <c r="P168" s="28"/>
      <c r="Q168" s="61"/>
      <c r="R168" s="53"/>
      <c r="S168" s="28"/>
      <c r="T168" s="28"/>
      <c r="U168" s="28"/>
      <c r="V168" s="29">
        <f>SUM(V162:V167)</f>
        <v>2961759</v>
      </c>
    </row>
    <row r="169" spans="1:22" ht="16.149999999999999" customHeight="1" x14ac:dyDescent="0.25">
      <c r="A169" s="320" t="s">
        <v>74</v>
      </c>
      <c r="B169" s="306" t="s">
        <v>54</v>
      </c>
      <c r="C169" s="306" t="s">
        <v>87</v>
      </c>
      <c r="D169" s="309">
        <v>82.2</v>
      </c>
      <c r="E169" s="312" t="s">
        <v>68</v>
      </c>
      <c r="F169" s="306" t="s">
        <v>42</v>
      </c>
      <c r="G169" s="312" t="s">
        <v>104</v>
      </c>
      <c r="H169" s="306" t="s">
        <v>42</v>
      </c>
      <c r="I169" s="35" t="s">
        <v>94</v>
      </c>
      <c r="J169" s="15">
        <v>0</v>
      </c>
      <c r="K169" s="15">
        <v>0</v>
      </c>
      <c r="L169" s="15">
        <v>16621</v>
      </c>
      <c r="M169" s="15">
        <v>34274</v>
      </c>
      <c r="N169" s="15">
        <v>0</v>
      </c>
      <c r="O169" s="15">
        <v>14360</v>
      </c>
      <c r="P169" s="15">
        <v>0</v>
      </c>
      <c r="Q169" s="14">
        <v>0</v>
      </c>
      <c r="R169" s="14">
        <v>0</v>
      </c>
      <c r="S169" s="15">
        <v>8883</v>
      </c>
      <c r="T169" s="15">
        <v>0</v>
      </c>
      <c r="U169" s="15">
        <v>0</v>
      </c>
      <c r="V169" s="20">
        <f t="shared" ref="V169:V174" si="4">SUM(J169:U169)</f>
        <v>74138</v>
      </c>
    </row>
    <row r="170" spans="1:22" ht="16.149999999999999" customHeight="1" x14ac:dyDescent="0.25">
      <c r="A170" s="318"/>
      <c r="B170" s="318"/>
      <c r="C170" s="318"/>
      <c r="D170" s="318"/>
      <c r="E170" s="318"/>
      <c r="F170" s="318"/>
      <c r="G170" s="318"/>
      <c r="H170" s="318"/>
      <c r="I170" s="3" t="s">
        <v>92</v>
      </c>
      <c r="J170" s="15">
        <v>140668</v>
      </c>
      <c r="K170" s="15">
        <v>113347</v>
      </c>
      <c r="L170" s="15">
        <v>149519</v>
      </c>
      <c r="M170" s="15">
        <v>93690</v>
      </c>
      <c r="N170" s="15">
        <v>115906</v>
      </c>
      <c r="O170" s="15">
        <v>46805</v>
      </c>
      <c r="P170" s="15">
        <v>121134</v>
      </c>
      <c r="Q170" s="14">
        <v>103074</v>
      </c>
      <c r="R170" s="14">
        <v>283336</v>
      </c>
      <c r="S170" s="15">
        <v>248337</v>
      </c>
      <c r="T170" s="15">
        <v>287509</v>
      </c>
      <c r="U170" s="15">
        <v>69967</v>
      </c>
      <c r="V170" s="20">
        <f t="shared" si="4"/>
        <v>1773292</v>
      </c>
    </row>
    <row r="171" spans="1:22" ht="15.75" x14ac:dyDescent="0.25">
      <c r="A171" s="318"/>
      <c r="B171" s="318"/>
      <c r="C171" s="318"/>
      <c r="D171" s="318"/>
      <c r="E171" s="318"/>
      <c r="F171" s="318"/>
      <c r="G171" s="318"/>
      <c r="H171" s="318"/>
      <c r="I171" s="3" t="s">
        <v>98</v>
      </c>
      <c r="J171" s="15">
        <v>13389</v>
      </c>
      <c r="K171" s="15">
        <v>17588</v>
      </c>
      <c r="L171" s="15">
        <v>19667</v>
      </c>
      <c r="M171" s="15">
        <v>11818</v>
      </c>
      <c r="N171" s="15">
        <v>26726</v>
      </c>
      <c r="O171" s="15">
        <v>30800</v>
      </c>
      <c r="P171" s="15">
        <v>0</v>
      </c>
      <c r="Q171" s="14">
        <v>26840</v>
      </c>
      <c r="R171" s="14">
        <v>0</v>
      </c>
      <c r="S171" s="15">
        <v>0</v>
      </c>
      <c r="T171" s="15">
        <v>0</v>
      </c>
      <c r="U171" s="15">
        <v>11005</v>
      </c>
      <c r="V171" s="20">
        <f t="shared" si="4"/>
        <v>157833</v>
      </c>
    </row>
    <row r="172" spans="1:22" ht="15.75" x14ac:dyDescent="0.25">
      <c r="A172" s="318"/>
      <c r="B172" s="318"/>
      <c r="C172" s="318"/>
      <c r="D172" s="318"/>
      <c r="E172" s="318"/>
      <c r="F172" s="318"/>
      <c r="G172" s="318"/>
      <c r="H172" s="318"/>
      <c r="I172" s="3" t="s">
        <v>91</v>
      </c>
      <c r="J172" s="15">
        <v>33196</v>
      </c>
      <c r="K172" s="15">
        <v>20210</v>
      </c>
      <c r="L172" s="15">
        <v>46178</v>
      </c>
      <c r="M172" s="15">
        <v>24244</v>
      </c>
      <c r="N172" s="15">
        <v>43520</v>
      </c>
      <c r="O172" s="15">
        <v>108345</v>
      </c>
      <c r="P172" s="15">
        <v>62910</v>
      </c>
      <c r="Q172" s="14">
        <v>23784</v>
      </c>
      <c r="R172" s="14">
        <v>21697</v>
      </c>
      <c r="S172" s="15">
        <v>31399</v>
      </c>
      <c r="T172" s="15">
        <v>21376</v>
      </c>
      <c r="U172" s="15">
        <v>100697</v>
      </c>
      <c r="V172" s="20">
        <f t="shared" si="4"/>
        <v>537556</v>
      </c>
    </row>
    <row r="173" spans="1:22" ht="15.75" x14ac:dyDescent="0.25">
      <c r="A173" s="318"/>
      <c r="B173" s="318"/>
      <c r="C173" s="318"/>
      <c r="D173" s="318"/>
      <c r="E173" s="318"/>
      <c r="F173" s="318"/>
      <c r="G173" s="318"/>
      <c r="H173" s="318"/>
      <c r="I173" s="3" t="s">
        <v>93</v>
      </c>
      <c r="J173" s="15">
        <v>0</v>
      </c>
      <c r="K173" s="15">
        <v>0</v>
      </c>
      <c r="L173" s="15">
        <v>0</v>
      </c>
      <c r="M173" s="15">
        <v>21484</v>
      </c>
      <c r="N173" s="15">
        <v>21409</v>
      </c>
      <c r="O173" s="15">
        <v>0</v>
      </c>
      <c r="P173" s="15">
        <v>61780</v>
      </c>
      <c r="Q173" s="14">
        <v>11990</v>
      </c>
      <c r="R173" s="14">
        <v>0</v>
      </c>
      <c r="S173" s="15">
        <v>23062</v>
      </c>
      <c r="T173" s="15">
        <v>19946</v>
      </c>
      <c r="U173" s="15">
        <v>0</v>
      </c>
      <c r="V173" s="20">
        <f t="shared" si="4"/>
        <v>159671</v>
      </c>
    </row>
    <row r="174" spans="1:22" ht="16.5" thickBot="1" x14ac:dyDescent="0.3">
      <c r="A174" s="319"/>
      <c r="B174" s="319"/>
      <c r="C174" s="319"/>
      <c r="D174" s="319"/>
      <c r="E174" s="319"/>
      <c r="F174" s="319"/>
      <c r="G174" s="319"/>
      <c r="H174" s="319"/>
      <c r="I174" s="66" t="s">
        <v>90</v>
      </c>
      <c r="J174" s="50">
        <v>0</v>
      </c>
      <c r="K174" s="30">
        <v>18730</v>
      </c>
      <c r="L174" s="30">
        <v>21680</v>
      </c>
      <c r="M174" s="30">
        <v>0</v>
      </c>
      <c r="N174" s="30">
        <v>0</v>
      </c>
      <c r="O174" s="30">
        <v>21573</v>
      </c>
      <c r="P174" s="30">
        <v>21571</v>
      </c>
      <c r="Q174" s="50">
        <v>35596</v>
      </c>
      <c r="R174" s="50">
        <v>38478</v>
      </c>
      <c r="S174" s="30">
        <v>61751</v>
      </c>
      <c r="T174" s="30">
        <v>45600</v>
      </c>
      <c r="U174" s="30">
        <v>25884</v>
      </c>
      <c r="V174" s="31">
        <f t="shared" si="4"/>
        <v>290863</v>
      </c>
    </row>
    <row r="175" spans="1:22" ht="16.5" thickBot="1" x14ac:dyDescent="0.3">
      <c r="A175" s="36"/>
      <c r="B175" s="37"/>
      <c r="C175" s="37"/>
      <c r="D175" s="37"/>
      <c r="E175" s="37"/>
      <c r="F175" s="37"/>
      <c r="G175" s="37"/>
      <c r="H175" s="37"/>
      <c r="I175" s="63"/>
      <c r="J175" s="59"/>
      <c r="K175" s="28"/>
      <c r="L175" s="28"/>
      <c r="M175" s="28"/>
      <c r="N175" s="28"/>
      <c r="O175" s="28"/>
      <c r="P175" s="28"/>
      <c r="Q175" s="61"/>
      <c r="R175" s="53"/>
      <c r="S175" s="28"/>
      <c r="T175" s="28"/>
      <c r="U175" s="28"/>
      <c r="V175" s="29">
        <f>SUM(V169:V174)</f>
        <v>2993353</v>
      </c>
    </row>
    <row r="176" spans="1:22" ht="15.75" x14ac:dyDescent="0.25">
      <c r="A176" s="320" t="s">
        <v>74</v>
      </c>
      <c r="B176" s="306" t="s">
        <v>54</v>
      </c>
      <c r="C176" s="306" t="s">
        <v>87</v>
      </c>
      <c r="D176" s="309">
        <v>152.69999999999999</v>
      </c>
      <c r="E176" s="312" t="s">
        <v>104</v>
      </c>
      <c r="F176" s="306" t="s">
        <v>42</v>
      </c>
      <c r="G176" s="306" t="s">
        <v>6</v>
      </c>
      <c r="H176" s="306" t="s">
        <v>42</v>
      </c>
      <c r="I176" s="35" t="s">
        <v>94</v>
      </c>
      <c r="J176" s="13">
        <v>0</v>
      </c>
      <c r="K176" s="13">
        <v>24035</v>
      </c>
      <c r="L176" s="13">
        <v>0</v>
      </c>
      <c r="M176" s="13">
        <v>0</v>
      </c>
      <c r="N176" s="13">
        <v>0</v>
      </c>
      <c r="O176" s="13">
        <v>0</v>
      </c>
      <c r="P176" s="13">
        <v>0</v>
      </c>
      <c r="Q176" s="12">
        <v>0</v>
      </c>
      <c r="R176" s="12">
        <v>0</v>
      </c>
      <c r="S176" s="13">
        <v>20038</v>
      </c>
      <c r="T176" s="13">
        <v>0</v>
      </c>
      <c r="U176" s="13">
        <v>0</v>
      </c>
      <c r="V176" s="21">
        <f>SUM(J176:U176)</f>
        <v>44073</v>
      </c>
    </row>
    <row r="177" spans="1:22" ht="15.75" x14ac:dyDescent="0.25">
      <c r="A177" s="321"/>
      <c r="B177" s="307"/>
      <c r="C177" s="307"/>
      <c r="D177" s="310"/>
      <c r="E177" s="313"/>
      <c r="F177" s="307"/>
      <c r="G177" s="307"/>
      <c r="H177" s="307"/>
      <c r="I177" s="3" t="s">
        <v>92</v>
      </c>
      <c r="J177" s="15">
        <v>118286</v>
      </c>
      <c r="K177" s="15">
        <v>114653</v>
      </c>
      <c r="L177" s="15">
        <v>214305</v>
      </c>
      <c r="M177" s="15">
        <v>327534</v>
      </c>
      <c r="N177" s="15">
        <v>158052</v>
      </c>
      <c r="O177" s="15">
        <v>230899</v>
      </c>
      <c r="P177" s="15">
        <v>212694</v>
      </c>
      <c r="Q177" s="14">
        <v>175707</v>
      </c>
      <c r="R177" s="14">
        <v>396194</v>
      </c>
      <c r="S177" s="15">
        <v>425695</v>
      </c>
      <c r="T177" s="15">
        <v>377316</v>
      </c>
      <c r="U177" s="15">
        <v>207146</v>
      </c>
      <c r="V177" s="20">
        <f>SUM(J177:U177)</f>
        <v>2958481</v>
      </c>
    </row>
    <row r="178" spans="1:22" ht="15.75" x14ac:dyDescent="0.25">
      <c r="A178" s="321"/>
      <c r="B178" s="307"/>
      <c r="C178" s="307"/>
      <c r="D178" s="310"/>
      <c r="E178" s="313"/>
      <c r="F178" s="307"/>
      <c r="G178" s="307"/>
      <c r="H178" s="307"/>
      <c r="I178" s="3" t="s">
        <v>91</v>
      </c>
      <c r="J178" s="15">
        <v>70303</v>
      </c>
      <c r="K178" s="15">
        <v>99918</v>
      </c>
      <c r="L178" s="15">
        <v>106319</v>
      </c>
      <c r="M178" s="15">
        <v>130350</v>
      </c>
      <c r="N178" s="15">
        <v>36167</v>
      </c>
      <c r="O178" s="15">
        <v>19998</v>
      </c>
      <c r="P178" s="15">
        <v>481</v>
      </c>
      <c r="Q178" s="14">
        <v>1048</v>
      </c>
      <c r="R178" s="14">
        <v>2467</v>
      </c>
      <c r="S178" s="15">
        <v>33996</v>
      </c>
      <c r="T178" s="15">
        <v>67735</v>
      </c>
      <c r="U178" s="15">
        <v>0</v>
      </c>
      <c r="V178" s="20">
        <f>SUM(J178:U178)</f>
        <v>568782</v>
      </c>
    </row>
    <row r="179" spans="1:22" ht="15.75" x14ac:dyDescent="0.25">
      <c r="A179" s="321"/>
      <c r="B179" s="307"/>
      <c r="C179" s="307"/>
      <c r="D179" s="310"/>
      <c r="E179" s="313"/>
      <c r="F179" s="307"/>
      <c r="G179" s="307"/>
      <c r="H179" s="307"/>
      <c r="I179" s="16" t="s">
        <v>93</v>
      </c>
      <c r="J179" s="34">
        <v>8513</v>
      </c>
      <c r="K179" s="15">
        <v>441</v>
      </c>
      <c r="L179" s="15">
        <v>994</v>
      </c>
      <c r="M179" s="15">
        <v>0</v>
      </c>
      <c r="N179" s="15">
        <v>56</v>
      </c>
      <c r="O179" s="15">
        <v>0</v>
      </c>
      <c r="P179" s="15">
        <v>333</v>
      </c>
      <c r="Q179" s="14">
        <v>1281</v>
      </c>
      <c r="R179" s="14">
        <v>328</v>
      </c>
      <c r="S179" s="15">
        <v>7919</v>
      </c>
      <c r="T179" s="15">
        <v>13727</v>
      </c>
      <c r="U179" s="15">
        <v>0</v>
      </c>
      <c r="V179" s="20">
        <f>SUM(J179:U179)</f>
        <v>33592</v>
      </c>
    </row>
    <row r="180" spans="1:22" ht="16.5" thickBot="1" x14ac:dyDescent="0.3">
      <c r="A180" s="322"/>
      <c r="B180" s="308"/>
      <c r="C180" s="308"/>
      <c r="D180" s="311"/>
      <c r="E180" s="314"/>
      <c r="F180" s="308"/>
      <c r="G180" s="308"/>
      <c r="H180" s="308"/>
      <c r="I180" s="66" t="s">
        <v>90</v>
      </c>
      <c r="J180" s="50">
        <v>0</v>
      </c>
      <c r="K180" s="30">
        <v>0</v>
      </c>
      <c r="L180" s="30">
        <v>182</v>
      </c>
      <c r="M180" s="30">
        <v>0</v>
      </c>
      <c r="N180" s="30">
        <v>0</v>
      </c>
      <c r="O180" s="30">
        <v>0</v>
      </c>
      <c r="P180" s="30">
        <v>620</v>
      </c>
      <c r="Q180" s="50">
        <v>602</v>
      </c>
      <c r="R180" s="50">
        <v>1345</v>
      </c>
      <c r="S180" s="30">
        <v>1496</v>
      </c>
      <c r="T180" s="30">
        <v>1236</v>
      </c>
      <c r="U180" s="30">
        <v>0</v>
      </c>
      <c r="V180" s="31">
        <f>SUM(J180:U180)</f>
        <v>5481</v>
      </c>
    </row>
    <row r="181" spans="1:22" ht="16.5" thickBot="1" x14ac:dyDescent="0.3">
      <c r="A181" s="36"/>
      <c r="B181" s="37"/>
      <c r="C181" s="37"/>
      <c r="D181" s="37"/>
      <c r="E181" s="37"/>
      <c r="F181" s="37"/>
      <c r="G181" s="37"/>
      <c r="H181" s="37"/>
      <c r="I181" s="37"/>
      <c r="J181" s="59"/>
      <c r="K181" s="28"/>
      <c r="L181" s="28"/>
      <c r="M181" s="28"/>
      <c r="N181" s="28"/>
      <c r="O181" s="28"/>
      <c r="P181" s="28"/>
      <c r="Q181" s="61"/>
      <c r="R181" s="53"/>
      <c r="S181" s="28"/>
      <c r="T181" s="28"/>
      <c r="U181" s="28"/>
      <c r="V181" s="29">
        <f>SUM(V176:V180)</f>
        <v>3610409</v>
      </c>
    </row>
    <row r="182" spans="1:22" ht="15.75" x14ac:dyDescent="0.25">
      <c r="A182" s="304">
        <v>1366</v>
      </c>
      <c r="B182" s="307" t="s">
        <v>55</v>
      </c>
      <c r="C182" s="307" t="s">
        <v>85</v>
      </c>
      <c r="D182" s="307">
        <v>67</v>
      </c>
      <c r="E182" s="307" t="s">
        <v>10</v>
      </c>
      <c r="F182" s="307" t="s">
        <v>42</v>
      </c>
      <c r="G182" s="316" t="s">
        <v>60</v>
      </c>
      <c r="H182" s="307" t="s">
        <v>42</v>
      </c>
      <c r="I182" s="35" t="s">
        <v>94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180</v>
      </c>
      <c r="Q182" s="12">
        <v>0</v>
      </c>
      <c r="R182" s="12">
        <v>0</v>
      </c>
      <c r="S182" s="13">
        <v>0</v>
      </c>
      <c r="T182" s="13">
        <v>0</v>
      </c>
      <c r="U182" s="13">
        <v>0</v>
      </c>
      <c r="V182" s="21">
        <f>SUM(J182:U182)</f>
        <v>180</v>
      </c>
    </row>
    <row r="183" spans="1:22" ht="15.75" x14ac:dyDescent="0.25">
      <c r="A183" s="304"/>
      <c r="B183" s="307"/>
      <c r="C183" s="307"/>
      <c r="D183" s="307"/>
      <c r="E183" s="307"/>
      <c r="F183" s="307"/>
      <c r="G183" s="316"/>
      <c r="H183" s="307"/>
      <c r="I183" s="35" t="s">
        <v>92</v>
      </c>
      <c r="J183" s="13">
        <v>91303</v>
      </c>
      <c r="K183" s="13">
        <v>39518</v>
      </c>
      <c r="L183" s="13">
        <v>144158</v>
      </c>
      <c r="M183" s="13">
        <v>102139</v>
      </c>
      <c r="N183" s="13">
        <v>155801</v>
      </c>
      <c r="O183" s="13">
        <v>36628</v>
      </c>
      <c r="P183" s="13">
        <v>208998</v>
      </c>
      <c r="Q183" s="12">
        <v>87862</v>
      </c>
      <c r="R183" s="12">
        <v>158897</v>
      </c>
      <c r="S183" s="13">
        <v>82500</v>
      </c>
      <c r="T183" s="13">
        <v>28977</v>
      </c>
      <c r="U183" s="13">
        <v>48909</v>
      </c>
      <c r="V183" s="21">
        <f>SUM(J183:U183)</f>
        <v>1185690</v>
      </c>
    </row>
    <row r="184" spans="1:22" ht="15.75" x14ac:dyDescent="0.25">
      <c r="A184" s="304"/>
      <c r="B184" s="307"/>
      <c r="C184" s="307"/>
      <c r="D184" s="307"/>
      <c r="E184" s="307"/>
      <c r="F184" s="307"/>
      <c r="G184" s="316"/>
      <c r="H184" s="307"/>
      <c r="I184" s="3" t="s">
        <v>91</v>
      </c>
      <c r="J184" s="15">
        <v>0</v>
      </c>
      <c r="K184" s="15">
        <v>0</v>
      </c>
      <c r="L184" s="15">
        <v>0</v>
      </c>
      <c r="M184" s="15">
        <v>0</v>
      </c>
      <c r="N184" s="15">
        <v>27917</v>
      </c>
      <c r="O184" s="15">
        <v>0</v>
      </c>
      <c r="P184" s="15">
        <v>0</v>
      </c>
      <c r="Q184" s="14">
        <v>0</v>
      </c>
      <c r="R184" s="14">
        <v>0</v>
      </c>
      <c r="S184" s="15">
        <v>0</v>
      </c>
      <c r="T184" s="15">
        <v>0</v>
      </c>
      <c r="U184" s="15">
        <v>0</v>
      </c>
      <c r="V184" s="20">
        <f>SUM(J184:U184)</f>
        <v>27917</v>
      </c>
    </row>
    <row r="185" spans="1:22" ht="15.75" x14ac:dyDescent="0.25">
      <c r="A185" s="304"/>
      <c r="B185" s="307"/>
      <c r="C185" s="307"/>
      <c r="D185" s="307"/>
      <c r="E185" s="307"/>
      <c r="F185" s="307"/>
      <c r="G185" s="316"/>
      <c r="H185" s="307"/>
      <c r="I185" s="16" t="s">
        <v>93</v>
      </c>
      <c r="J185" s="26">
        <v>0</v>
      </c>
      <c r="K185" s="26">
        <v>3863</v>
      </c>
      <c r="L185" s="26">
        <v>0</v>
      </c>
      <c r="M185" s="26">
        <v>29501</v>
      </c>
      <c r="N185" s="26">
        <v>0</v>
      </c>
      <c r="O185" s="26">
        <v>0</v>
      </c>
      <c r="P185" s="26">
        <v>0</v>
      </c>
      <c r="Q185" s="49">
        <v>0</v>
      </c>
      <c r="R185" s="49">
        <v>0</v>
      </c>
      <c r="S185" s="26">
        <v>0</v>
      </c>
      <c r="T185" s="26">
        <v>0</v>
      </c>
      <c r="U185" s="26">
        <v>0</v>
      </c>
      <c r="V185" s="27">
        <f>SUM(J185:U185)</f>
        <v>33364</v>
      </c>
    </row>
    <row r="186" spans="1:22" ht="16.5" thickBot="1" x14ac:dyDescent="0.3">
      <c r="A186" s="304"/>
      <c r="B186" s="307"/>
      <c r="C186" s="307"/>
      <c r="D186" s="307"/>
      <c r="E186" s="307"/>
      <c r="F186" s="307"/>
      <c r="G186" s="316"/>
      <c r="H186" s="307"/>
      <c r="I186" s="16" t="s">
        <v>90</v>
      </c>
      <c r="J186" s="26">
        <v>273638</v>
      </c>
      <c r="K186" s="26">
        <v>267829</v>
      </c>
      <c r="L186" s="26">
        <v>247525</v>
      </c>
      <c r="M186" s="26">
        <v>283798</v>
      </c>
      <c r="N186" s="26">
        <v>300556</v>
      </c>
      <c r="O186" s="26">
        <v>269056</v>
      </c>
      <c r="P186" s="26">
        <v>291002</v>
      </c>
      <c r="Q186" s="49">
        <v>293188</v>
      </c>
      <c r="R186" s="49">
        <v>281106</v>
      </c>
      <c r="S186" s="26">
        <v>263577</v>
      </c>
      <c r="T186" s="26">
        <v>294180</v>
      </c>
      <c r="U186" s="26">
        <v>300047</v>
      </c>
      <c r="V186" s="27">
        <f>SUM(J186:U186)</f>
        <v>3365502</v>
      </c>
    </row>
    <row r="187" spans="1:22" ht="16.5" thickBot="1" x14ac:dyDescent="0.3">
      <c r="A187" s="36"/>
      <c r="B187" s="37"/>
      <c r="C187" s="37"/>
      <c r="D187" s="37"/>
      <c r="E187" s="37"/>
      <c r="F187" s="37"/>
      <c r="G187" s="37"/>
      <c r="H187" s="37"/>
      <c r="I187" s="37"/>
      <c r="J187" s="59"/>
      <c r="K187" s="28"/>
      <c r="L187" s="28"/>
      <c r="M187" s="28"/>
      <c r="N187" s="28"/>
      <c r="O187" s="28"/>
      <c r="P187" s="28"/>
      <c r="Q187" s="61"/>
      <c r="R187" s="53"/>
      <c r="S187" s="28"/>
      <c r="T187" s="28"/>
      <c r="U187" s="28"/>
      <c r="V187" s="29">
        <f>SUM(V182:V186)</f>
        <v>4612653</v>
      </c>
    </row>
    <row r="188" spans="1:22" ht="15.75" x14ac:dyDescent="0.25">
      <c r="A188" s="303">
        <v>1367</v>
      </c>
      <c r="B188" s="306" t="s">
        <v>55</v>
      </c>
      <c r="C188" s="306" t="s">
        <v>85</v>
      </c>
      <c r="D188" s="309">
        <v>28.6</v>
      </c>
      <c r="E188" s="315" t="s">
        <v>11</v>
      </c>
      <c r="F188" s="306" t="s">
        <v>42</v>
      </c>
      <c r="G188" s="306" t="s">
        <v>60</v>
      </c>
      <c r="H188" s="306" t="s">
        <v>42</v>
      </c>
      <c r="I188" s="39" t="s">
        <v>92</v>
      </c>
      <c r="J188" s="30">
        <v>78023</v>
      </c>
      <c r="K188" s="30">
        <v>93391</v>
      </c>
      <c r="L188" s="30">
        <v>70129</v>
      </c>
      <c r="M188" s="30">
        <v>99599</v>
      </c>
      <c r="N188" s="30">
        <v>70835</v>
      </c>
      <c r="O188" s="30">
        <v>113949</v>
      </c>
      <c r="P188" s="30">
        <v>138087</v>
      </c>
      <c r="Q188" s="50">
        <v>35025</v>
      </c>
      <c r="R188" s="50">
        <v>100726</v>
      </c>
      <c r="S188" s="30">
        <v>70336</v>
      </c>
      <c r="T188" s="30">
        <v>127139</v>
      </c>
      <c r="U188" s="30">
        <v>104805</v>
      </c>
      <c r="V188" s="31">
        <f>SUM(J188:U188)</f>
        <v>1102044</v>
      </c>
    </row>
    <row r="189" spans="1:22" ht="15.75" x14ac:dyDescent="0.25">
      <c r="A189" s="304"/>
      <c r="B189" s="307"/>
      <c r="C189" s="307"/>
      <c r="D189" s="310"/>
      <c r="E189" s="316"/>
      <c r="F189" s="307"/>
      <c r="G189" s="307"/>
      <c r="H189" s="307"/>
      <c r="I189" s="3" t="s">
        <v>91</v>
      </c>
      <c r="J189" s="15">
        <v>0</v>
      </c>
      <c r="K189" s="15">
        <v>0</v>
      </c>
      <c r="L189" s="15">
        <v>0</v>
      </c>
      <c r="M189" s="15">
        <v>0</v>
      </c>
      <c r="N189" s="15">
        <v>19057</v>
      </c>
      <c r="O189" s="15">
        <v>0</v>
      </c>
      <c r="P189" s="15">
        <v>0</v>
      </c>
      <c r="Q189" s="14">
        <v>0</v>
      </c>
      <c r="R189" s="14">
        <v>0</v>
      </c>
      <c r="S189" s="15">
        <v>0</v>
      </c>
      <c r="T189" s="15">
        <v>0</v>
      </c>
      <c r="U189" s="15">
        <v>0</v>
      </c>
      <c r="V189" s="20">
        <f>SUM(J189:U189)</f>
        <v>19057</v>
      </c>
    </row>
    <row r="190" spans="1:22" ht="16.5" thickBot="1" x14ac:dyDescent="0.3">
      <c r="A190" s="305"/>
      <c r="B190" s="308"/>
      <c r="C190" s="308"/>
      <c r="D190" s="311"/>
      <c r="E190" s="317"/>
      <c r="F190" s="308"/>
      <c r="G190" s="308"/>
      <c r="H190" s="308"/>
      <c r="I190" s="16" t="s">
        <v>93</v>
      </c>
      <c r="J190" s="26">
        <v>0</v>
      </c>
      <c r="K190" s="26">
        <v>3179</v>
      </c>
      <c r="L190" s="26">
        <v>0</v>
      </c>
      <c r="M190" s="26">
        <v>29501</v>
      </c>
      <c r="N190" s="26">
        <v>0</v>
      </c>
      <c r="O190" s="26">
        <v>0</v>
      </c>
      <c r="P190" s="26">
        <v>0</v>
      </c>
      <c r="Q190" s="49">
        <v>0</v>
      </c>
      <c r="R190" s="49">
        <v>0</v>
      </c>
      <c r="S190" s="26">
        <v>0</v>
      </c>
      <c r="T190" s="26">
        <v>0</v>
      </c>
      <c r="U190" s="26">
        <v>0</v>
      </c>
      <c r="V190" s="27">
        <f>SUM(J190:U190)</f>
        <v>32680</v>
      </c>
    </row>
    <row r="191" spans="1:22" ht="16.5" thickBot="1" x14ac:dyDescent="0.3">
      <c r="A191" s="43"/>
      <c r="B191" s="37"/>
      <c r="C191" s="37"/>
      <c r="D191" s="37"/>
      <c r="E191" s="37"/>
      <c r="F191" s="37"/>
      <c r="G191" s="37"/>
      <c r="H191" s="37"/>
      <c r="I191" s="37"/>
      <c r="J191" s="59"/>
      <c r="K191" s="28"/>
      <c r="L191" s="28"/>
      <c r="M191" s="28"/>
      <c r="N191" s="28"/>
      <c r="O191" s="28"/>
      <c r="P191" s="28"/>
      <c r="Q191" s="61"/>
      <c r="R191" s="53"/>
      <c r="S191" s="28"/>
      <c r="T191" s="28"/>
      <c r="U191" s="28"/>
      <c r="V191" s="29">
        <f>SUM(V188:V190)</f>
        <v>1153781</v>
      </c>
    </row>
    <row r="192" spans="1:22" ht="15.75" x14ac:dyDescent="0.25">
      <c r="A192" s="304">
        <v>1368</v>
      </c>
      <c r="B192" s="307" t="s">
        <v>55</v>
      </c>
      <c r="C192" s="307" t="s">
        <v>85</v>
      </c>
      <c r="D192" s="307">
        <v>29</v>
      </c>
      <c r="E192" s="316" t="s">
        <v>60</v>
      </c>
      <c r="F192" s="307" t="s">
        <v>42</v>
      </c>
      <c r="G192" s="313" t="s">
        <v>105</v>
      </c>
      <c r="H192" s="307" t="s">
        <v>42</v>
      </c>
      <c r="I192" s="35" t="s">
        <v>94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180</v>
      </c>
      <c r="Q192" s="13">
        <v>0</v>
      </c>
      <c r="R192" s="12">
        <v>0</v>
      </c>
      <c r="S192" s="13">
        <v>0</v>
      </c>
      <c r="T192" s="13">
        <v>0</v>
      </c>
      <c r="U192" s="13">
        <v>0</v>
      </c>
      <c r="V192" s="21">
        <f>SUM(J192:U192)</f>
        <v>180</v>
      </c>
    </row>
    <row r="193" spans="1:22" ht="15.75" x14ac:dyDescent="0.25">
      <c r="A193" s="304"/>
      <c r="B193" s="307"/>
      <c r="C193" s="307"/>
      <c r="D193" s="307"/>
      <c r="E193" s="316"/>
      <c r="F193" s="307"/>
      <c r="G193" s="313"/>
      <c r="H193" s="307"/>
      <c r="I193" s="35" t="s">
        <v>92</v>
      </c>
      <c r="J193" s="13">
        <v>74130</v>
      </c>
      <c r="K193" s="13">
        <v>75282</v>
      </c>
      <c r="L193" s="13">
        <v>93573</v>
      </c>
      <c r="M193" s="13">
        <v>94705</v>
      </c>
      <c r="N193" s="13">
        <v>118680</v>
      </c>
      <c r="O193" s="13">
        <v>82212</v>
      </c>
      <c r="P193" s="13">
        <v>94048</v>
      </c>
      <c r="Q193" s="13">
        <v>73661</v>
      </c>
      <c r="R193" s="12">
        <v>104126</v>
      </c>
      <c r="S193" s="13">
        <v>78719</v>
      </c>
      <c r="T193" s="13">
        <v>90197</v>
      </c>
      <c r="U193" s="13">
        <v>97910</v>
      </c>
      <c r="V193" s="21">
        <f>SUM(J193:U193)</f>
        <v>1077243</v>
      </c>
    </row>
    <row r="194" spans="1:22" ht="15.75" x14ac:dyDescent="0.25">
      <c r="A194" s="304"/>
      <c r="B194" s="307"/>
      <c r="C194" s="307"/>
      <c r="D194" s="307"/>
      <c r="E194" s="316"/>
      <c r="F194" s="307"/>
      <c r="G194" s="307"/>
      <c r="H194" s="307"/>
      <c r="I194" s="3" t="s">
        <v>91</v>
      </c>
      <c r="J194" s="15">
        <v>0</v>
      </c>
      <c r="K194" s="15">
        <v>0</v>
      </c>
      <c r="L194" s="15">
        <v>0</v>
      </c>
      <c r="M194" s="15">
        <v>0</v>
      </c>
      <c r="N194" s="15">
        <v>27964</v>
      </c>
      <c r="O194" s="15">
        <v>0</v>
      </c>
      <c r="P194" s="15">
        <v>0</v>
      </c>
      <c r="Q194" s="15">
        <v>0</v>
      </c>
      <c r="R194" s="14">
        <v>0</v>
      </c>
      <c r="S194" s="15">
        <v>0</v>
      </c>
      <c r="T194" s="15">
        <v>0</v>
      </c>
      <c r="U194" s="15">
        <v>0</v>
      </c>
      <c r="V194" s="20">
        <f>SUM(J194:U194)</f>
        <v>27964</v>
      </c>
    </row>
    <row r="195" spans="1:22" ht="16.5" thickBot="1" x14ac:dyDescent="0.3">
      <c r="A195" s="305"/>
      <c r="B195" s="308"/>
      <c r="C195" s="308"/>
      <c r="D195" s="308"/>
      <c r="E195" s="22"/>
      <c r="F195" s="308"/>
      <c r="G195" s="308"/>
      <c r="H195" s="308"/>
      <c r="I195" s="16" t="s">
        <v>90</v>
      </c>
      <c r="J195" s="24">
        <v>146744</v>
      </c>
      <c r="K195" s="24">
        <v>142665</v>
      </c>
      <c r="L195" s="24">
        <v>141688</v>
      </c>
      <c r="M195" s="24">
        <v>145177</v>
      </c>
      <c r="N195" s="24">
        <v>161220</v>
      </c>
      <c r="O195" s="24">
        <v>154642</v>
      </c>
      <c r="P195" s="24">
        <v>168807</v>
      </c>
      <c r="Q195" s="24">
        <v>166804</v>
      </c>
      <c r="R195" s="23">
        <v>163441</v>
      </c>
      <c r="S195" s="24">
        <v>166040</v>
      </c>
      <c r="T195" s="24">
        <v>167698</v>
      </c>
      <c r="U195" s="24">
        <v>171997</v>
      </c>
      <c r="V195" s="25">
        <f>SUM(J195:U195)</f>
        <v>1896923</v>
      </c>
    </row>
    <row r="196" spans="1:22" ht="16.5" thickBot="1" x14ac:dyDescent="0.3">
      <c r="A196" s="43"/>
      <c r="B196" s="37"/>
      <c r="C196" s="37"/>
      <c r="D196" s="37"/>
      <c r="E196" s="37"/>
      <c r="F196" s="37"/>
      <c r="G196" s="37"/>
      <c r="H196" s="37"/>
      <c r="I196" s="37"/>
      <c r="J196" s="59"/>
      <c r="K196" s="28"/>
      <c r="L196" s="28"/>
      <c r="M196" s="28"/>
      <c r="N196" s="28"/>
      <c r="O196" s="28"/>
      <c r="P196" s="28"/>
      <c r="Q196" s="61"/>
      <c r="R196" s="53"/>
      <c r="S196" s="28"/>
      <c r="T196" s="28"/>
      <c r="U196" s="28"/>
      <c r="V196" s="29">
        <f>SUM(V192:V195)</f>
        <v>3002310</v>
      </c>
    </row>
    <row r="197" spans="1:22" ht="16.5" thickBot="1" x14ac:dyDescent="0.3">
      <c r="A197" s="43"/>
      <c r="B197" s="37"/>
      <c r="C197" s="37"/>
      <c r="D197" s="37"/>
      <c r="E197" s="37"/>
      <c r="F197" s="37"/>
      <c r="G197" s="37"/>
      <c r="H197" s="37"/>
      <c r="I197" s="37"/>
      <c r="J197" s="59"/>
      <c r="K197" s="28"/>
      <c r="L197" s="28"/>
      <c r="M197" s="28"/>
      <c r="N197" s="28"/>
      <c r="O197" s="28"/>
      <c r="P197" s="28"/>
      <c r="Q197" s="61"/>
      <c r="R197" s="53"/>
      <c r="S197" s="28"/>
      <c r="T197" s="28"/>
      <c r="U197" s="28"/>
      <c r="V197" s="29">
        <f>V11+V16+V21+V23+V28+V34+V37+V39+V44+V53+V58+V61+V65+V67+V69+V72+V77+V82+V87+V96+V101+V106+V110+V114+V120+V125+V132+V137+V141+V146+V151+V156+V161+V168+V175+V181+V187+V191+V196</f>
        <v>75664666</v>
      </c>
    </row>
    <row r="199" spans="1:22" x14ac:dyDescent="0.2">
      <c r="A199" s="6" t="s">
        <v>121</v>
      </c>
    </row>
    <row r="200" spans="1:22" x14ac:dyDescent="0.2">
      <c r="A200" s="6" t="s">
        <v>122</v>
      </c>
    </row>
    <row r="201" spans="1:22" x14ac:dyDescent="0.2">
      <c r="A201" s="68" t="s">
        <v>109</v>
      </c>
    </row>
    <row r="202" spans="1:22" x14ac:dyDescent="0.2">
      <c r="A202" s="68" t="s">
        <v>120</v>
      </c>
    </row>
    <row r="203" spans="1:22" x14ac:dyDescent="0.2">
      <c r="A203" s="68" t="s">
        <v>118</v>
      </c>
    </row>
    <row r="204" spans="1:22" x14ac:dyDescent="0.2">
      <c r="A204" s="68" t="s">
        <v>108</v>
      </c>
    </row>
    <row r="205" spans="1:22" x14ac:dyDescent="0.2">
      <c r="A205" s="68" t="s">
        <v>117</v>
      </c>
    </row>
    <row r="206" spans="1:22" x14ac:dyDescent="0.2">
      <c r="A206" s="68" t="s">
        <v>116</v>
      </c>
    </row>
    <row r="207" spans="1:22" x14ac:dyDescent="0.2">
      <c r="A207" s="68" t="s">
        <v>107</v>
      </c>
    </row>
    <row r="208" spans="1:22" x14ac:dyDescent="0.2">
      <c r="A208" s="68" t="s">
        <v>119</v>
      </c>
    </row>
    <row r="209" spans="1:1" x14ac:dyDescent="0.2">
      <c r="A209" s="68" t="s">
        <v>110</v>
      </c>
    </row>
  </sheetData>
  <mergeCells count="286">
    <mergeCell ref="G107:G109"/>
    <mergeCell ref="H107:H109"/>
    <mergeCell ref="A107:A109"/>
    <mergeCell ref="B107:B109"/>
    <mergeCell ref="C107:C109"/>
    <mergeCell ref="D107:D109"/>
    <mergeCell ref="E107:E109"/>
    <mergeCell ref="F107:F109"/>
    <mergeCell ref="A115:A119"/>
    <mergeCell ref="B115:B119"/>
    <mergeCell ref="C115:C119"/>
    <mergeCell ref="D115:D119"/>
    <mergeCell ref="F115:F119"/>
    <mergeCell ref="G83:G86"/>
    <mergeCell ref="H83:H86"/>
    <mergeCell ref="C29:C33"/>
    <mergeCell ref="D29:D33"/>
    <mergeCell ref="E29:E33"/>
    <mergeCell ref="F29:F33"/>
    <mergeCell ref="F45:F52"/>
    <mergeCell ref="C78:C81"/>
    <mergeCell ref="E62:E64"/>
    <mergeCell ref="F62:F64"/>
    <mergeCell ref="H54:H57"/>
    <mergeCell ref="H45:H52"/>
    <mergeCell ref="G54:G57"/>
    <mergeCell ref="E40:E43"/>
    <mergeCell ref="E45:E52"/>
    <mergeCell ref="E102:E105"/>
    <mergeCell ref="F102:F105"/>
    <mergeCell ref="F133:F136"/>
    <mergeCell ref="E111:E113"/>
    <mergeCell ref="E138:E140"/>
    <mergeCell ref="E133:E136"/>
    <mergeCell ref="E126:E131"/>
    <mergeCell ref="E162:E167"/>
    <mergeCell ref="F162:F167"/>
    <mergeCell ref="E157:E160"/>
    <mergeCell ref="F157:F160"/>
    <mergeCell ref="G162:G167"/>
    <mergeCell ref="H162:H167"/>
    <mergeCell ref="H157:H160"/>
    <mergeCell ref="G152:G155"/>
    <mergeCell ref="H152:H155"/>
    <mergeCell ref="F126:F131"/>
    <mergeCell ref="H147:H150"/>
    <mergeCell ref="H133:H136"/>
    <mergeCell ref="F142:F145"/>
    <mergeCell ref="F138:F140"/>
    <mergeCell ref="G133:G136"/>
    <mergeCell ref="H142:H145"/>
    <mergeCell ref="B138:B140"/>
    <mergeCell ref="C138:C140"/>
    <mergeCell ref="D138:D140"/>
    <mergeCell ref="A147:A150"/>
    <mergeCell ref="B147:B150"/>
    <mergeCell ref="C147:C150"/>
    <mergeCell ref="B142:B145"/>
    <mergeCell ref="A54:A57"/>
    <mergeCell ref="B40:B43"/>
    <mergeCell ref="C40:C43"/>
    <mergeCell ref="D40:D43"/>
    <mergeCell ref="C45:C52"/>
    <mergeCell ref="C62:C64"/>
    <mergeCell ref="D62:D64"/>
    <mergeCell ref="B54:B57"/>
    <mergeCell ref="B70:B71"/>
    <mergeCell ref="A70:A71"/>
    <mergeCell ref="B78:B81"/>
    <mergeCell ref="A59:A60"/>
    <mergeCell ref="B59:B60"/>
    <mergeCell ref="D45:D52"/>
    <mergeCell ref="D54:D57"/>
    <mergeCell ref="C54:C57"/>
    <mergeCell ref="C102:C105"/>
    <mergeCell ref="B152:B155"/>
    <mergeCell ref="C152:C155"/>
    <mergeCell ref="A138:A140"/>
    <mergeCell ref="G17:G20"/>
    <mergeCell ref="H17:H20"/>
    <mergeCell ref="A17:A20"/>
    <mergeCell ref="B17:B20"/>
    <mergeCell ref="C17:C20"/>
    <mergeCell ref="D17:D20"/>
    <mergeCell ref="A102:A105"/>
    <mergeCell ref="B102:B105"/>
    <mergeCell ref="B88:B95"/>
    <mergeCell ref="A97:A100"/>
    <mergeCell ref="B97:B100"/>
    <mergeCell ref="C97:C100"/>
    <mergeCell ref="C88:C95"/>
    <mergeCell ref="A83:A86"/>
    <mergeCell ref="B83:B86"/>
    <mergeCell ref="A88:A95"/>
    <mergeCell ref="G70:G71"/>
    <mergeCell ref="G45:G52"/>
    <mergeCell ref="C70:C71"/>
    <mergeCell ref="E70:E71"/>
    <mergeCell ref="E59:E60"/>
    <mergeCell ref="H192:H195"/>
    <mergeCell ref="E192:E194"/>
    <mergeCell ref="D192:D195"/>
    <mergeCell ref="C192:C195"/>
    <mergeCell ref="F192:F195"/>
    <mergeCell ref="G192:G195"/>
    <mergeCell ref="H111:H113"/>
    <mergeCell ref="G126:G131"/>
    <mergeCell ref="H121:H124"/>
    <mergeCell ref="G121:G124"/>
    <mergeCell ref="G115:G119"/>
    <mergeCell ref="H115:H119"/>
    <mergeCell ref="H176:H180"/>
    <mergeCell ref="G111:G113"/>
    <mergeCell ref="H126:H131"/>
    <mergeCell ref="C182:C186"/>
    <mergeCell ref="D176:D180"/>
    <mergeCell ref="C142:C145"/>
    <mergeCell ref="C157:C160"/>
    <mergeCell ref="D157:D160"/>
    <mergeCell ref="G142:G145"/>
    <mergeCell ref="E169:E174"/>
    <mergeCell ref="F169:F174"/>
    <mergeCell ref="G157:G160"/>
    <mergeCell ref="B192:B195"/>
    <mergeCell ref="A192:A195"/>
    <mergeCell ref="A182:A186"/>
    <mergeCell ref="B182:B186"/>
    <mergeCell ref="H97:H100"/>
    <mergeCell ref="H73:H76"/>
    <mergeCell ref="A176:A180"/>
    <mergeCell ref="B176:B180"/>
    <mergeCell ref="C176:C180"/>
    <mergeCell ref="E176:E180"/>
    <mergeCell ref="C121:C124"/>
    <mergeCell ref="E78:E81"/>
    <mergeCell ref="F78:F81"/>
    <mergeCell ref="F121:F124"/>
    <mergeCell ref="C111:C113"/>
    <mergeCell ref="D78:D81"/>
    <mergeCell ref="F111:F113"/>
    <mergeCell ref="E97:E100"/>
    <mergeCell ref="D111:D113"/>
    <mergeCell ref="E115:E119"/>
    <mergeCell ref="A121:A124"/>
    <mergeCell ref="B121:B124"/>
    <mergeCell ref="B111:B113"/>
    <mergeCell ref="A78:A81"/>
    <mergeCell ref="J5:U5"/>
    <mergeCell ref="F17:F20"/>
    <mergeCell ref="E88:E95"/>
    <mergeCell ref="F54:F57"/>
    <mergeCell ref="F70:F71"/>
    <mergeCell ref="F59:F60"/>
    <mergeCell ref="H70:H71"/>
    <mergeCell ref="H59:H60"/>
    <mergeCell ref="G78:G81"/>
    <mergeCell ref="H78:H81"/>
    <mergeCell ref="F88:F95"/>
    <mergeCell ref="G88:G95"/>
    <mergeCell ref="H88:H95"/>
    <mergeCell ref="H12:H15"/>
    <mergeCell ref="E54:E57"/>
    <mergeCell ref="E17:E20"/>
    <mergeCell ref="G12:G15"/>
    <mergeCell ref="H24:H27"/>
    <mergeCell ref="H35:H36"/>
    <mergeCell ref="G59:G60"/>
    <mergeCell ref="G29:G33"/>
    <mergeCell ref="H29:H33"/>
    <mergeCell ref="E83:E86"/>
    <mergeCell ref="F83:F86"/>
    <mergeCell ref="C7:C10"/>
    <mergeCell ref="I5:I6"/>
    <mergeCell ref="E5:E6"/>
    <mergeCell ref="G5:G6"/>
    <mergeCell ref="F5:F6"/>
    <mergeCell ref="H5:H6"/>
    <mergeCell ref="H7:H10"/>
    <mergeCell ref="B5:D5"/>
    <mergeCell ref="D7:D10"/>
    <mergeCell ref="E7:E10"/>
    <mergeCell ref="F7:F10"/>
    <mergeCell ref="G7:G10"/>
    <mergeCell ref="A5:A6"/>
    <mergeCell ref="A7:A10"/>
    <mergeCell ref="A45:A52"/>
    <mergeCell ref="B45:B52"/>
    <mergeCell ref="B7:B10"/>
    <mergeCell ref="A29:A33"/>
    <mergeCell ref="B29:B33"/>
    <mergeCell ref="A12:A15"/>
    <mergeCell ref="B12:B15"/>
    <mergeCell ref="A40:A43"/>
    <mergeCell ref="H102:H105"/>
    <mergeCell ref="G97:G100"/>
    <mergeCell ref="G182:G186"/>
    <mergeCell ref="H182:H186"/>
    <mergeCell ref="D182:D186"/>
    <mergeCell ref="E182:E186"/>
    <mergeCell ref="F182:F186"/>
    <mergeCell ref="D102:D105"/>
    <mergeCell ref="D121:D124"/>
    <mergeCell ref="E121:E124"/>
    <mergeCell ref="D126:D131"/>
    <mergeCell ref="E152:E155"/>
    <mergeCell ref="F152:F155"/>
    <mergeCell ref="D133:D136"/>
    <mergeCell ref="E147:E150"/>
    <mergeCell ref="F147:F150"/>
    <mergeCell ref="D147:D150"/>
    <mergeCell ref="D142:D145"/>
    <mergeCell ref="E142:E145"/>
    <mergeCell ref="D152:D155"/>
    <mergeCell ref="F176:F180"/>
    <mergeCell ref="G176:G180"/>
    <mergeCell ref="D162:D167"/>
    <mergeCell ref="G147:G150"/>
    <mergeCell ref="C12:C15"/>
    <mergeCell ref="F97:F100"/>
    <mergeCell ref="D97:D100"/>
    <mergeCell ref="D88:D95"/>
    <mergeCell ref="A24:A27"/>
    <mergeCell ref="B24:B27"/>
    <mergeCell ref="C24:C27"/>
    <mergeCell ref="D24:D27"/>
    <mergeCell ref="C35:C36"/>
    <mergeCell ref="D35:D36"/>
    <mergeCell ref="A62:A64"/>
    <mergeCell ref="B62:B64"/>
    <mergeCell ref="E12:E15"/>
    <mergeCell ref="F12:F15"/>
    <mergeCell ref="D12:D15"/>
    <mergeCell ref="D70:D71"/>
    <mergeCell ref="E24:E27"/>
    <mergeCell ref="C59:C60"/>
    <mergeCell ref="D59:D60"/>
    <mergeCell ref="C83:C86"/>
    <mergeCell ref="D83:D86"/>
    <mergeCell ref="D169:D174"/>
    <mergeCell ref="F24:F27"/>
    <mergeCell ref="G24:G27"/>
    <mergeCell ref="F73:F76"/>
    <mergeCell ref="G73:G76"/>
    <mergeCell ref="A35:A36"/>
    <mergeCell ref="B35:B36"/>
    <mergeCell ref="E35:E36"/>
    <mergeCell ref="F35:F36"/>
    <mergeCell ref="G35:G36"/>
    <mergeCell ref="G102:G105"/>
    <mergeCell ref="G138:G140"/>
    <mergeCell ref="A162:A167"/>
    <mergeCell ref="B162:B167"/>
    <mergeCell ref="C162:C167"/>
    <mergeCell ref="A157:A160"/>
    <mergeCell ref="A142:A145"/>
    <mergeCell ref="B157:B160"/>
    <mergeCell ref="A152:A155"/>
    <mergeCell ref="A126:A131"/>
    <mergeCell ref="B126:B131"/>
    <mergeCell ref="C126:C131"/>
    <mergeCell ref="B133:B136"/>
    <mergeCell ref="C133:C136"/>
    <mergeCell ref="A188:A190"/>
    <mergeCell ref="B188:B190"/>
    <mergeCell ref="C188:C190"/>
    <mergeCell ref="D188:D190"/>
    <mergeCell ref="F40:F43"/>
    <mergeCell ref="G40:G43"/>
    <mergeCell ref="H40:H43"/>
    <mergeCell ref="E188:E190"/>
    <mergeCell ref="F188:F190"/>
    <mergeCell ref="G188:G190"/>
    <mergeCell ref="H188:H190"/>
    <mergeCell ref="H138:H140"/>
    <mergeCell ref="G169:G174"/>
    <mergeCell ref="H169:H174"/>
    <mergeCell ref="A73:A76"/>
    <mergeCell ref="B73:B76"/>
    <mergeCell ref="C73:C76"/>
    <mergeCell ref="D73:D76"/>
    <mergeCell ref="E73:E76"/>
    <mergeCell ref="G62:G64"/>
    <mergeCell ref="H62:H64"/>
    <mergeCell ref="A169:A174"/>
    <mergeCell ref="B169:B174"/>
    <mergeCell ref="C169:C174"/>
  </mergeCells>
  <phoneticPr fontId="0" type="noConversion"/>
  <printOptions horizontalCentered="1"/>
  <pageMargins left="0.19685039370078741" right="0.19685039370078741" top="0.39370078740157483" bottom="0.39370078740157483" header="0.51181102362204722" footer="0.51181102362204722"/>
  <pageSetup paperSize="9" scale="50" orientation="landscape" r:id="rId1"/>
  <headerFooter alignWithMargins="0">
    <oddFooter>&amp;C&amp;P/&amp;N_x000D_&amp;1#&amp;"Arial Black"&amp;11&amp;K737373 PÚBLICA</oddFooter>
  </headerFooter>
  <rowBreaks count="3" manualBreakCount="3">
    <brk id="53" max="21" man="1"/>
    <brk id="101" max="21" man="1"/>
    <brk id="151" max="2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Planilha2"/>
  <dimension ref="A1:V187"/>
  <sheetViews>
    <sheetView zoomScale="70" zoomScaleNormal="70" workbookViewId="0">
      <selection activeCell="R6" sqref="R6"/>
    </sheetView>
  </sheetViews>
  <sheetFormatPr defaultRowHeight="12.75" x14ac:dyDescent="0.2"/>
  <cols>
    <col min="1" max="1" width="10.5703125" style="4" bestFit="1" customWidth="1"/>
    <col min="2" max="2" width="13.28515625" style="4" customWidth="1"/>
    <col min="3" max="3" width="12.140625" style="4" customWidth="1"/>
    <col min="4" max="4" width="5.42578125" style="4" customWidth="1"/>
    <col min="5" max="5" width="19.42578125" style="4" bestFit="1" customWidth="1"/>
    <col min="6" max="6" width="4.7109375" style="4" customWidth="1"/>
    <col min="7" max="7" width="20.5703125" style="4" bestFit="1" customWidth="1"/>
    <col min="8" max="8" width="4.7109375" style="5" bestFit="1" customWidth="1"/>
    <col min="9" max="9" width="21.7109375" style="5" customWidth="1"/>
    <col min="10" max="21" width="13.28515625" customWidth="1"/>
    <col min="22" max="22" width="15.28515625" customWidth="1"/>
  </cols>
  <sheetData>
    <row r="1" spans="1:22" ht="21" customHeight="1" x14ac:dyDescent="0.25">
      <c r="A1" s="7" t="s">
        <v>114</v>
      </c>
    </row>
    <row r="2" spans="1:22" ht="15.75" customHeight="1" x14ac:dyDescent="0.2"/>
    <row r="3" spans="1:22" ht="15.75" customHeight="1" x14ac:dyDescent="0.25">
      <c r="A3" s="17" t="s">
        <v>65</v>
      </c>
    </row>
    <row r="4" spans="1:22" ht="15.75" customHeight="1" thickBot="1" x14ac:dyDescent="0.25"/>
    <row r="5" spans="1:22" ht="21" customHeight="1" thickBot="1" x14ac:dyDescent="0.3">
      <c r="A5" s="329" t="s">
        <v>61</v>
      </c>
      <c r="B5" s="336" t="s">
        <v>0</v>
      </c>
      <c r="C5" s="337"/>
      <c r="D5" s="338"/>
      <c r="E5" s="333" t="s">
        <v>72</v>
      </c>
      <c r="F5" s="335" t="s">
        <v>29</v>
      </c>
      <c r="G5" s="333" t="s">
        <v>72</v>
      </c>
      <c r="H5" s="335" t="s">
        <v>29</v>
      </c>
      <c r="I5" s="331" t="s">
        <v>1</v>
      </c>
      <c r="J5" s="339">
        <v>2001</v>
      </c>
      <c r="K5" s="340"/>
      <c r="L5" s="340"/>
      <c r="M5" s="340"/>
      <c r="N5" s="340"/>
      <c r="O5" s="340"/>
      <c r="P5" s="340"/>
      <c r="Q5" s="340"/>
      <c r="R5" s="340"/>
      <c r="S5" s="340"/>
      <c r="T5" s="340"/>
      <c r="U5" s="341"/>
      <c r="V5" s="8" t="s">
        <v>62</v>
      </c>
    </row>
    <row r="6" spans="1:22" ht="21.75" customHeight="1" thickBot="1" x14ac:dyDescent="0.3">
      <c r="A6" s="330"/>
      <c r="B6" s="1" t="s">
        <v>28</v>
      </c>
      <c r="C6" s="18" t="s">
        <v>78</v>
      </c>
      <c r="D6" s="18" t="s">
        <v>76</v>
      </c>
      <c r="E6" s="334"/>
      <c r="F6" s="334"/>
      <c r="G6" s="334"/>
      <c r="H6" s="334"/>
      <c r="I6" s="332"/>
      <c r="J6" s="9">
        <v>1</v>
      </c>
      <c r="K6" s="9">
        <v>2</v>
      </c>
      <c r="L6" s="9">
        <v>3</v>
      </c>
      <c r="M6" s="9">
        <v>4</v>
      </c>
      <c r="N6" s="9">
        <v>5</v>
      </c>
      <c r="O6" s="80">
        <v>6</v>
      </c>
      <c r="P6" s="9">
        <v>7</v>
      </c>
      <c r="Q6" s="9">
        <v>8</v>
      </c>
      <c r="R6" s="9">
        <v>9</v>
      </c>
      <c r="S6" s="80">
        <v>10</v>
      </c>
      <c r="T6" s="9">
        <v>11</v>
      </c>
      <c r="U6" s="10">
        <v>12</v>
      </c>
      <c r="V6" s="11">
        <v>2001</v>
      </c>
    </row>
    <row r="7" spans="1:22" ht="15.75" x14ac:dyDescent="0.25">
      <c r="A7" s="303">
        <v>480</v>
      </c>
      <c r="B7" s="306" t="s">
        <v>32</v>
      </c>
      <c r="C7" s="306" t="s">
        <v>77</v>
      </c>
      <c r="D7" s="306">
        <v>75</v>
      </c>
      <c r="E7" s="306" t="s">
        <v>64</v>
      </c>
      <c r="F7" s="306" t="s">
        <v>31</v>
      </c>
      <c r="G7" s="306" t="s">
        <v>63</v>
      </c>
      <c r="H7" s="306" t="s">
        <v>31</v>
      </c>
      <c r="I7" s="3" t="s">
        <v>92</v>
      </c>
      <c r="J7" s="15">
        <v>29014</v>
      </c>
      <c r="K7" s="15">
        <v>24892</v>
      </c>
      <c r="L7" s="15">
        <v>23013</v>
      </c>
      <c r="M7" s="15">
        <v>21243</v>
      </c>
      <c r="N7" s="15">
        <v>29384</v>
      </c>
      <c r="O7" s="15">
        <v>36046</v>
      </c>
      <c r="P7" s="15">
        <v>21933</v>
      </c>
      <c r="Q7" s="32">
        <v>31037</v>
      </c>
      <c r="R7" s="52">
        <v>28732</v>
      </c>
      <c r="S7" s="32">
        <v>28782</v>
      </c>
      <c r="T7" s="32">
        <v>28684</v>
      </c>
      <c r="U7" s="32">
        <v>36520</v>
      </c>
      <c r="V7" s="33">
        <f>SUM(J7:U7)</f>
        <v>339280</v>
      </c>
    </row>
    <row r="8" spans="1:22" ht="15.75" customHeight="1" x14ac:dyDescent="0.25">
      <c r="A8" s="304"/>
      <c r="B8" s="307"/>
      <c r="C8" s="307"/>
      <c r="D8" s="307"/>
      <c r="E8" s="307"/>
      <c r="F8" s="307"/>
      <c r="G8" s="307"/>
      <c r="H8" s="307"/>
      <c r="I8" s="3" t="s">
        <v>91</v>
      </c>
      <c r="J8" s="15">
        <v>7638</v>
      </c>
      <c r="K8" s="15">
        <v>5781</v>
      </c>
      <c r="L8" s="15">
        <v>6065</v>
      </c>
      <c r="M8" s="15">
        <v>5030</v>
      </c>
      <c r="N8" s="15">
        <v>7732</v>
      </c>
      <c r="O8" s="15">
        <v>6593</v>
      </c>
      <c r="P8" s="15">
        <v>5770</v>
      </c>
      <c r="Q8" s="15">
        <v>6680</v>
      </c>
      <c r="R8" s="14">
        <v>5620</v>
      </c>
      <c r="S8" s="15">
        <v>6536</v>
      </c>
      <c r="T8" s="15">
        <v>7018</v>
      </c>
      <c r="U8" s="15">
        <v>5634</v>
      </c>
      <c r="V8" s="20">
        <f>SUM(J8:U8)</f>
        <v>76097</v>
      </c>
    </row>
    <row r="9" spans="1:22" ht="16.5" thickBot="1" x14ac:dyDescent="0.3">
      <c r="A9" s="304"/>
      <c r="B9" s="307"/>
      <c r="C9" s="307"/>
      <c r="D9" s="307"/>
      <c r="E9" s="307"/>
      <c r="F9" s="307"/>
      <c r="G9" s="307"/>
      <c r="H9" s="307"/>
      <c r="I9" s="3" t="s">
        <v>103</v>
      </c>
      <c r="J9" s="15">
        <v>9805</v>
      </c>
      <c r="K9" s="15">
        <v>6556</v>
      </c>
      <c r="L9" s="15">
        <v>11358</v>
      </c>
      <c r="M9" s="15">
        <v>12013</v>
      </c>
      <c r="N9" s="15">
        <v>9734</v>
      </c>
      <c r="O9" s="15">
        <v>8609</v>
      </c>
      <c r="P9" s="15">
        <v>11135</v>
      </c>
      <c r="Q9" s="15">
        <v>7757</v>
      </c>
      <c r="R9" s="14">
        <v>9220</v>
      </c>
      <c r="S9" s="15">
        <v>11342</v>
      </c>
      <c r="T9" s="15">
        <v>10596</v>
      </c>
      <c r="U9" s="15">
        <v>9695</v>
      </c>
      <c r="V9" s="20">
        <f>SUM(J9:U9)</f>
        <v>117820</v>
      </c>
    </row>
    <row r="10" spans="1:22" ht="16.5" thickBot="1" x14ac:dyDescent="0.3">
      <c r="A10" s="36"/>
      <c r="B10" s="37"/>
      <c r="C10" s="37"/>
      <c r="D10" s="37"/>
      <c r="E10" s="37"/>
      <c r="F10" s="37"/>
      <c r="G10" s="37"/>
      <c r="H10" s="37"/>
      <c r="I10" s="37"/>
      <c r="J10" s="59"/>
      <c r="K10" s="28"/>
      <c r="L10" s="28"/>
      <c r="M10" s="28"/>
      <c r="N10" s="28"/>
      <c r="O10" s="28"/>
      <c r="P10" s="28"/>
      <c r="Q10" s="61"/>
      <c r="R10" s="53"/>
      <c r="S10" s="28"/>
      <c r="T10" s="28"/>
      <c r="U10" s="28"/>
      <c r="V10" s="29"/>
    </row>
    <row r="11" spans="1:22" ht="15.75" x14ac:dyDescent="0.25">
      <c r="A11" s="303">
        <v>481</v>
      </c>
      <c r="B11" s="306" t="s">
        <v>32</v>
      </c>
      <c r="C11" s="306" t="s">
        <v>77</v>
      </c>
      <c r="D11" s="306">
        <v>94</v>
      </c>
      <c r="E11" s="306" t="s">
        <v>64</v>
      </c>
      <c r="F11" s="306" t="s">
        <v>31</v>
      </c>
      <c r="G11" s="306" t="s">
        <v>27</v>
      </c>
      <c r="H11" s="306" t="s">
        <v>31</v>
      </c>
      <c r="I11" s="35" t="s">
        <v>92</v>
      </c>
      <c r="J11" s="13">
        <v>19099</v>
      </c>
      <c r="K11" s="13">
        <v>12756</v>
      </c>
      <c r="L11" s="13">
        <v>14475</v>
      </c>
      <c r="M11" s="13">
        <v>10795</v>
      </c>
      <c r="N11" s="13">
        <v>15980</v>
      </c>
      <c r="O11" s="13">
        <v>16369</v>
      </c>
      <c r="P11" s="13">
        <v>11730</v>
      </c>
      <c r="Q11" s="12">
        <v>12569</v>
      </c>
      <c r="R11" s="12">
        <v>15685</v>
      </c>
      <c r="S11" s="13">
        <v>16550</v>
      </c>
      <c r="T11" s="13">
        <v>10969</v>
      </c>
      <c r="U11" s="13">
        <v>16451</v>
      </c>
      <c r="V11" s="21">
        <f>SUM(J11:U11)</f>
        <v>173428</v>
      </c>
    </row>
    <row r="12" spans="1:22" ht="15.75" customHeight="1" x14ac:dyDescent="0.25">
      <c r="A12" s="304"/>
      <c r="B12" s="307"/>
      <c r="C12" s="307"/>
      <c r="D12" s="307"/>
      <c r="E12" s="307"/>
      <c r="F12" s="307"/>
      <c r="G12" s="307"/>
      <c r="H12" s="307"/>
      <c r="I12" s="3" t="s">
        <v>91</v>
      </c>
      <c r="J12" s="34">
        <v>8348</v>
      </c>
      <c r="K12" s="15">
        <v>5155</v>
      </c>
      <c r="L12" s="15">
        <v>8945</v>
      </c>
      <c r="M12" s="15">
        <v>5690</v>
      </c>
      <c r="N12" s="15">
        <v>6665</v>
      </c>
      <c r="O12" s="15">
        <v>6953</v>
      </c>
      <c r="P12" s="15">
        <v>5269</v>
      </c>
      <c r="Q12" s="14">
        <v>5963</v>
      </c>
      <c r="R12" s="14">
        <v>4380</v>
      </c>
      <c r="S12" s="15">
        <v>5901</v>
      </c>
      <c r="T12" s="15">
        <v>4369</v>
      </c>
      <c r="U12" s="15">
        <v>6701</v>
      </c>
      <c r="V12" s="20">
        <f>SUM(J12:U12)</f>
        <v>74339</v>
      </c>
    </row>
    <row r="13" spans="1:22" ht="16.5" thickBot="1" x14ac:dyDescent="0.3">
      <c r="A13" s="304"/>
      <c r="B13" s="307"/>
      <c r="C13" s="307"/>
      <c r="D13" s="307"/>
      <c r="E13" s="307"/>
      <c r="F13" s="307"/>
      <c r="G13" s="307"/>
      <c r="H13" s="307"/>
      <c r="I13" s="3" t="s">
        <v>103</v>
      </c>
      <c r="J13" s="15">
        <v>6732</v>
      </c>
      <c r="K13" s="15">
        <v>6603</v>
      </c>
      <c r="L13" s="15">
        <v>8331</v>
      </c>
      <c r="M13" s="15">
        <v>7520</v>
      </c>
      <c r="N13" s="15">
        <v>6080</v>
      </c>
      <c r="O13" s="15">
        <v>6906</v>
      </c>
      <c r="P13" s="15">
        <v>10059</v>
      </c>
      <c r="Q13" s="14">
        <v>5715</v>
      </c>
      <c r="R13" s="14">
        <v>6263</v>
      </c>
      <c r="S13" s="15">
        <v>8243</v>
      </c>
      <c r="T13" s="15">
        <v>7552</v>
      </c>
      <c r="U13" s="15">
        <v>5481</v>
      </c>
      <c r="V13" s="20">
        <f>SUM(J13:U13)</f>
        <v>85485</v>
      </c>
    </row>
    <row r="14" spans="1:22" ht="16.5" thickBot="1" x14ac:dyDescent="0.3">
      <c r="A14" s="36"/>
      <c r="B14" s="37"/>
      <c r="C14" s="37"/>
      <c r="D14" s="37"/>
      <c r="E14" s="37"/>
      <c r="F14" s="37"/>
      <c r="G14" s="37"/>
      <c r="H14" s="37"/>
      <c r="I14" s="37"/>
      <c r="J14" s="59"/>
      <c r="K14" s="28"/>
      <c r="L14" s="28"/>
      <c r="M14" s="28"/>
      <c r="N14" s="28"/>
      <c r="O14" s="28"/>
      <c r="P14" s="28"/>
      <c r="Q14" s="61"/>
      <c r="R14" s="53"/>
      <c r="S14" s="28"/>
      <c r="T14" s="28"/>
      <c r="U14" s="28"/>
      <c r="V14" s="29"/>
    </row>
    <row r="15" spans="1:22" ht="16.149999999999999" customHeight="1" x14ac:dyDescent="0.25">
      <c r="A15" s="303">
        <v>482</v>
      </c>
      <c r="B15" s="306" t="s">
        <v>32</v>
      </c>
      <c r="C15" s="306" t="s">
        <v>79</v>
      </c>
      <c r="D15" s="306">
        <v>225</v>
      </c>
      <c r="E15" s="312" t="s">
        <v>66</v>
      </c>
      <c r="F15" s="306" t="s">
        <v>31</v>
      </c>
      <c r="G15" s="306" t="s">
        <v>64</v>
      </c>
      <c r="H15" s="306" t="s">
        <v>31</v>
      </c>
      <c r="I15" s="35" t="s">
        <v>92</v>
      </c>
      <c r="J15" s="13">
        <v>48113</v>
      </c>
      <c r="K15" s="13">
        <v>37648</v>
      </c>
      <c r="L15" s="13">
        <v>37488</v>
      </c>
      <c r="M15" s="13">
        <v>32038</v>
      </c>
      <c r="N15" s="13">
        <v>45364</v>
      </c>
      <c r="O15" s="13">
        <v>52415</v>
      </c>
      <c r="P15" s="13">
        <v>33663</v>
      </c>
      <c r="Q15" s="12">
        <v>43606</v>
      </c>
      <c r="R15" s="12">
        <v>44417</v>
      </c>
      <c r="S15" s="13">
        <v>45332</v>
      </c>
      <c r="T15" s="13">
        <v>39653</v>
      </c>
      <c r="U15" s="13">
        <v>52971</v>
      </c>
      <c r="V15" s="21">
        <f>SUM(J15:U15)</f>
        <v>512708</v>
      </c>
    </row>
    <row r="16" spans="1:22" ht="16.149999999999999" customHeight="1" x14ac:dyDescent="0.25">
      <c r="A16" s="304"/>
      <c r="B16" s="307"/>
      <c r="C16" s="307"/>
      <c r="D16" s="307"/>
      <c r="E16" s="313"/>
      <c r="F16" s="307"/>
      <c r="G16" s="307"/>
      <c r="H16" s="307"/>
      <c r="I16" s="3" t="s">
        <v>91</v>
      </c>
      <c r="J16" s="15">
        <v>15986</v>
      </c>
      <c r="K16" s="15">
        <v>10936</v>
      </c>
      <c r="L16" s="15">
        <v>15010</v>
      </c>
      <c r="M16" s="15">
        <v>10720</v>
      </c>
      <c r="N16" s="15">
        <v>14397</v>
      </c>
      <c r="O16" s="15">
        <v>13546</v>
      </c>
      <c r="P16" s="15">
        <v>11039</v>
      </c>
      <c r="Q16" s="14">
        <v>12643</v>
      </c>
      <c r="R16" s="14">
        <v>10000</v>
      </c>
      <c r="S16" s="15">
        <v>12437</v>
      </c>
      <c r="T16" s="15">
        <v>11387</v>
      </c>
      <c r="U16" s="15">
        <v>12335</v>
      </c>
      <c r="V16" s="20">
        <f>SUM(J16:U16)</f>
        <v>150436</v>
      </c>
    </row>
    <row r="17" spans="1:22" ht="16.149999999999999" customHeight="1" thickBot="1" x14ac:dyDescent="0.3">
      <c r="A17" s="304"/>
      <c r="B17" s="307"/>
      <c r="C17" s="307"/>
      <c r="D17" s="307"/>
      <c r="E17" s="313"/>
      <c r="F17" s="307"/>
      <c r="G17" s="307"/>
      <c r="H17" s="307"/>
      <c r="I17" s="3" t="s">
        <v>103</v>
      </c>
      <c r="J17" s="15">
        <v>16537</v>
      </c>
      <c r="K17" s="15">
        <v>13159</v>
      </c>
      <c r="L17" s="15">
        <v>19689</v>
      </c>
      <c r="M17" s="15">
        <v>19533</v>
      </c>
      <c r="N17" s="15">
        <v>15814</v>
      </c>
      <c r="O17" s="15">
        <v>15515</v>
      </c>
      <c r="P17" s="15">
        <v>21194</v>
      </c>
      <c r="Q17" s="14">
        <v>13472</v>
      </c>
      <c r="R17" s="14">
        <v>15483</v>
      </c>
      <c r="S17" s="15">
        <v>19585</v>
      </c>
      <c r="T17" s="15">
        <v>18148</v>
      </c>
      <c r="U17" s="15">
        <v>15176</v>
      </c>
      <c r="V17" s="20">
        <f>SUM(J17:U17)</f>
        <v>203305</v>
      </c>
    </row>
    <row r="18" spans="1:22" ht="16.5" thickBot="1" x14ac:dyDescent="0.3">
      <c r="A18" s="36"/>
      <c r="B18" s="37"/>
      <c r="C18" s="37"/>
      <c r="D18" s="37"/>
      <c r="E18" s="37"/>
      <c r="F18" s="37"/>
      <c r="G18" s="37"/>
      <c r="H18" s="37"/>
      <c r="I18" s="37"/>
      <c r="J18" s="59"/>
      <c r="K18" s="28"/>
      <c r="L18" s="28"/>
      <c r="M18" s="28"/>
      <c r="N18" s="28"/>
      <c r="O18" s="28"/>
      <c r="P18" s="28"/>
      <c r="Q18" s="61"/>
      <c r="R18" s="53"/>
      <c r="S18" s="28"/>
      <c r="T18" s="28"/>
      <c r="U18" s="28"/>
      <c r="V18" s="29"/>
    </row>
    <row r="19" spans="1:22" ht="16.5" customHeight="1" thickBot="1" x14ac:dyDescent="0.3">
      <c r="A19" s="38">
        <v>500</v>
      </c>
      <c r="B19" s="39" t="s">
        <v>30</v>
      </c>
      <c r="C19" s="39" t="s">
        <v>80</v>
      </c>
      <c r="D19" s="39">
        <v>36</v>
      </c>
      <c r="E19" s="39" t="s">
        <v>20</v>
      </c>
      <c r="F19" s="39" t="s">
        <v>31</v>
      </c>
      <c r="G19" s="39" t="s">
        <v>21</v>
      </c>
      <c r="H19" s="39" t="s">
        <v>31</v>
      </c>
      <c r="I19" s="39" t="s">
        <v>93</v>
      </c>
      <c r="J19" s="60">
        <v>0</v>
      </c>
      <c r="K19" s="30">
        <v>6079</v>
      </c>
      <c r="L19" s="30">
        <v>0</v>
      </c>
      <c r="M19" s="30">
        <v>0</v>
      </c>
      <c r="N19" s="30">
        <v>253537</v>
      </c>
      <c r="O19" s="30">
        <v>261084</v>
      </c>
      <c r="P19" s="30">
        <v>231365</v>
      </c>
      <c r="Q19" s="23">
        <v>121252</v>
      </c>
      <c r="R19" s="50">
        <v>307928</v>
      </c>
      <c r="S19" s="30">
        <v>342296</v>
      </c>
      <c r="T19" s="30">
        <v>333902</v>
      </c>
      <c r="U19" s="30">
        <v>333958</v>
      </c>
      <c r="V19" s="31">
        <f>SUM(J19:U19)</f>
        <v>2191401</v>
      </c>
    </row>
    <row r="20" spans="1:22" ht="16.5" thickBot="1" x14ac:dyDescent="0.3">
      <c r="A20" s="40"/>
      <c r="B20" s="37"/>
      <c r="C20" s="37"/>
      <c r="D20" s="37"/>
      <c r="E20" s="37"/>
      <c r="F20" s="37"/>
      <c r="G20" s="37"/>
      <c r="H20" s="37"/>
      <c r="I20" s="37"/>
      <c r="J20" s="59"/>
      <c r="K20" s="28"/>
      <c r="L20" s="28"/>
      <c r="M20" s="28"/>
      <c r="N20" s="28"/>
      <c r="O20" s="28"/>
      <c r="P20" s="28"/>
      <c r="Q20" s="61"/>
      <c r="R20" s="53"/>
      <c r="S20" s="28"/>
      <c r="T20" s="28"/>
      <c r="U20" s="28"/>
      <c r="V20" s="29"/>
    </row>
    <row r="21" spans="1:22" ht="15.75" x14ac:dyDescent="0.25">
      <c r="A21" s="303">
        <v>501</v>
      </c>
      <c r="B21" s="306" t="s">
        <v>30</v>
      </c>
      <c r="C21" s="306" t="s">
        <v>81</v>
      </c>
      <c r="D21" s="306">
        <v>36</v>
      </c>
      <c r="E21" s="306" t="s">
        <v>20</v>
      </c>
      <c r="F21" s="306" t="s">
        <v>31</v>
      </c>
      <c r="G21" s="306" t="s">
        <v>21</v>
      </c>
      <c r="H21" s="306" t="s">
        <v>31</v>
      </c>
      <c r="I21" s="35" t="s">
        <v>98</v>
      </c>
      <c r="J21" s="13">
        <v>0</v>
      </c>
      <c r="K21" s="13">
        <v>0</v>
      </c>
      <c r="L21" s="13">
        <v>0</v>
      </c>
      <c r="M21" s="13">
        <v>83</v>
      </c>
      <c r="N21" s="13">
        <v>83</v>
      </c>
      <c r="O21" s="13">
        <v>355</v>
      </c>
      <c r="P21" s="13">
        <v>375</v>
      </c>
      <c r="Q21" s="14">
        <v>419</v>
      </c>
      <c r="R21" s="12">
        <v>223</v>
      </c>
      <c r="S21" s="13">
        <v>0</v>
      </c>
      <c r="T21" s="13">
        <v>0</v>
      </c>
      <c r="U21" s="13">
        <v>0</v>
      </c>
      <c r="V21" s="21">
        <f>SUM(J21:U21)</f>
        <v>1538</v>
      </c>
    </row>
    <row r="22" spans="1:22" ht="15.75" x14ac:dyDescent="0.25">
      <c r="A22" s="304"/>
      <c r="B22" s="307"/>
      <c r="C22" s="307"/>
      <c r="D22" s="307"/>
      <c r="E22" s="307"/>
      <c r="F22" s="307"/>
      <c r="G22" s="307"/>
      <c r="H22" s="307"/>
      <c r="I22" s="3" t="s">
        <v>106</v>
      </c>
      <c r="J22" s="15">
        <v>0</v>
      </c>
      <c r="K22" s="15">
        <v>0</v>
      </c>
      <c r="L22" s="15">
        <v>0</v>
      </c>
      <c r="M22" s="15">
        <v>0</v>
      </c>
      <c r="N22" s="15">
        <v>0</v>
      </c>
      <c r="O22" s="15">
        <v>0</v>
      </c>
      <c r="P22" s="15">
        <v>0</v>
      </c>
      <c r="Q22" s="14">
        <v>141</v>
      </c>
      <c r="R22" s="14">
        <v>0</v>
      </c>
      <c r="S22" s="15">
        <v>0</v>
      </c>
      <c r="T22" s="15">
        <v>0</v>
      </c>
      <c r="U22" s="15">
        <v>0</v>
      </c>
      <c r="V22" s="20">
        <f>SUM(J22:U22)</f>
        <v>141</v>
      </c>
    </row>
    <row r="23" spans="1:22" ht="16.5" thickBot="1" x14ac:dyDescent="0.3">
      <c r="A23" s="305"/>
      <c r="B23" s="308"/>
      <c r="C23" s="308"/>
      <c r="D23" s="308"/>
      <c r="E23" s="308"/>
      <c r="F23" s="308"/>
      <c r="G23" s="308"/>
      <c r="H23" s="308"/>
      <c r="I23" s="39" t="s">
        <v>93</v>
      </c>
      <c r="J23" s="50">
        <v>167003</v>
      </c>
      <c r="K23" s="30">
        <v>197875</v>
      </c>
      <c r="L23" s="30">
        <v>173503</v>
      </c>
      <c r="M23" s="30">
        <v>175880</v>
      </c>
      <c r="N23" s="30">
        <v>204402</v>
      </c>
      <c r="O23" s="30">
        <v>229615</v>
      </c>
      <c r="P23" s="30">
        <v>216103</v>
      </c>
      <c r="Q23" s="50">
        <v>208550</v>
      </c>
      <c r="R23" s="50">
        <v>181679</v>
      </c>
      <c r="S23" s="30">
        <v>153100</v>
      </c>
      <c r="T23" s="30">
        <v>148340</v>
      </c>
      <c r="U23" s="30">
        <v>148765</v>
      </c>
      <c r="V23" s="31">
        <f>SUM(J23:U23)</f>
        <v>2204815</v>
      </c>
    </row>
    <row r="24" spans="1:22" ht="16.5" thickBot="1" x14ac:dyDescent="0.3">
      <c r="A24" s="40"/>
      <c r="B24" s="37"/>
      <c r="C24" s="37"/>
      <c r="D24" s="37"/>
      <c r="E24" s="37"/>
      <c r="F24" s="37"/>
      <c r="G24" s="37"/>
      <c r="H24" s="37"/>
      <c r="I24" s="37"/>
      <c r="J24" s="59"/>
      <c r="K24" s="28"/>
      <c r="L24" s="28"/>
      <c r="M24" s="28"/>
      <c r="N24" s="28"/>
      <c r="O24" s="28"/>
      <c r="P24" s="28"/>
      <c r="Q24" s="61"/>
      <c r="R24" s="53"/>
      <c r="S24" s="28"/>
      <c r="T24" s="28"/>
      <c r="U24" s="28"/>
      <c r="V24" s="29"/>
    </row>
    <row r="25" spans="1:22" ht="16.5" customHeight="1" x14ac:dyDescent="0.25">
      <c r="A25" s="303">
        <v>502</v>
      </c>
      <c r="B25" s="306" t="s">
        <v>30</v>
      </c>
      <c r="C25" s="306" t="s">
        <v>77</v>
      </c>
      <c r="D25" s="306">
        <v>36</v>
      </c>
      <c r="E25" s="306" t="s">
        <v>21</v>
      </c>
      <c r="F25" s="306" t="s">
        <v>31</v>
      </c>
      <c r="G25" s="306" t="s">
        <v>20</v>
      </c>
      <c r="H25" s="306" t="s">
        <v>31</v>
      </c>
      <c r="I25" s="35" t="s">
        <v>92</v>
      </c>
      <c r="J25" s="13">
        <v>5985</v>
      </c>
      <c r="K25" s="13">
        <v>7323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13">
        <v>0</v>
      </c>
      <c r="R25" s="13">
        <v>0</v>
      </c>
      <c r="S25" s="13">
        <v>0</v>
      </c>
      <c r="T25" s="13">
        <v>0</v>
      </c>
      <c r="U25" s="13">
        <v>0</v>
      </c>
      <c r="V25" s="21">
        <f>SUM(J25:U25)</f>
        <v>13308</v>
      </c>
    </row>
    <row r="26" spans="1:22" ht="16.5" customHeight="1" x14ac:dyDescent="0.25">
      <c r="A26" s="304"/>
      <c r="B26" s="307"/>
      <c r="C26" s="307"/>
      <c r="D26" s="307"/>
      <c r="E26" s="307"/>
      <c r="F26" s="307"/>
      <c r="G26" s="307"/>
      <c r="H26" s="307"/>
      <c r="I26" s="3" t="s">
        <v>98</v>
      </c>
      <c r="J26" s="15">
        <v>36</v>
      </c>
      <c r="K26" s="15">
        <v>0</v>
      </c>
      <c r="L26" s="15">
        <v>0</v>
      </c>
      <c r="M26" s="15">
        <v>0</v>
      </c>
      <c r="N26" s="15">
        <v>0</v>
      </c>
      <c r="O26" s="15">
        <v>0</v>
      </c>
      <c r="P26" s="15">
        <v>0</v>
      </c>
      <c r="Q26" s="15">
        <v>0</v>
      </c>
      <c r="R26" s="15">
        <v>0</v>
      </c>
      <c r="S26" s="15">
        <v>0</v>
      </c>
      <c r="T26" s="15">
        <v>0</v>
      </c>
      <c r="U26" s="15">
        <v>0</v>
      </c>
      <c r="V26" s="20">
        <f>SUM(J26:U26)</f>
        <v>36</v>
      </c>
    </row>
    <row r="27" spans="1:22" ht="16.5" customHeight="1" x14ac:dyDescent="0.25">
      <c r="A27" s="304"/>
      <c r="B27" s="307"/>
      <c r="C27" s="307"/>
      <c r="D27" s="307"/>
      <c r="E27" s="307"/>
      <c r="F27" s="307"/>
      <c r="G27" s="307"/>
      <c r="H27" s="307"/>
      <c r="I27" s="3" t="s">
        <v>91</v>
      </c>
      <c r="J27" s="15">
        <v>73</v>
      </c>
      <c r="K27" s="15">
        <v>11</v>
      </c>
      <c r="L27" s="15">
        <v>0</v>
      </c>
      <c r="M27" s="15">
        <v>0</v>
      </c>
      <c r="N27" s="15">
        <v>0</v>
      </c>
      <c r="O27" s="15">
        <v>0</v>
      </c>
      <c r="P27" s="15">
        <v>0</v>
      </c>
      <c r="Q27" s="15">
        <v>0</v>
      </c>
      <c r="R27" s="15">
        <v>0</v>
      </c>
      <c r="S27" s="15">
        <v>0</v>
      </c>
      <c r="T27" s="15">
        <v>0</v>
      </c>
      <c r="U27" s="15">
        <v>0</v>
      </c>
      <c r="V27" s="20">
        <f>SUM(J27:U27)</f>
        <v>84</v>
      </c>
    </row>
    <row r="28" spans="1:22" ht="16.5" customHeight="1" thickBot="1" x14ac:dyDescent="0.3">
      <c r="A28" s="305"/>
      <c r="B28" s="308"/>
      <c r="C28" s="308"/>
      <c r="D28" s="308"/>
      <c r="E28" s="308"/>
      <c r="F28" s="308"/>
      <c r="G28" s="308"/>
      <c r="H28" s="308"/>
      <c r="I28" s="3" t="s">
        <v>103</v>
      </c>
      <c r="J28" s="30">
        <v>10499</v>
      </c>
      <c r="K28" s="30">
        <v>5870</v>
      </c>
      <c r="L28" s="30">
        <v>8474</v>
      </c>
      <c r="M28" s="30">
        <v>5783</v>
      </c>
      <c r="N28" s="30">
        <v>0</v>
      </c>
      <c r="O28" s="30">
        <v>0</v>
      </c>
      <c r="P28" s="30">
        <v>0</v>
      </c>
      <c r="Q28" s="30">
        <v>0</v>
      </c>
      <c r="R28" s="30">
        <v>0</v>
      </c>
      <c r="S28" s="30">
        <v>0</v>
      </c>
      <c r="T28" s="30">
        <v>0</v>
      </c>
      <c r="U28" s="30">
        <v>0</v>
      </c>
      <c r="V28" s="31">
        <f>SUM(J28:U28)</f>
        <v>30626</v>
      </c>
    </row>
    <row r="29" spans="1:22" ht="16.5" thickBot="1" x14ac:dyDescent="0.3">
      <c r="A29" s="40"/>
      <c r="B29" s="37"/>
      <c r="C29" s="37"/>
      <c r="D29" s="37"/>
      <c r="E29" s="37"/>
      <c r="F29" s="37"/>
      <c r="G29" s="37"/>
      <c r="H29" s="37"/>
      <c r="I29" s="37"/>
      <c r="J29" s="59"/>
      <c r="K29" s="28"/>
      <c r="L29" s="28"/>
      <c r="M29" s="28"/>
      <c r="N29" s="28"/>
      <c r="O29" s="28"/>
      <c r="P29" s="28"/>
      <c r="Q29" s="61"/>
      <c r="R29" s="53"/>
      <c r="S29" s="28"/>
      <c r="T29" s="28"/>
      <c r="U29" s="28"/>
      <c r="V29" s="29"/>
    </row>
    <row r="30" spans="1:22" ht="16.5" thickBot="1" x14ac:dyDescent="0.3">
      <c r="A30" s="69">
        <v>525</v>
      </c>
      <c r="B30" s="67" t="s">
        <v>33</v>
      </c>
      <c r="C30" s="67" t="s">
        <v>81</v>
      </c>
      <c r="D30" s="67">
        <v>15</v>
      </c>
      <c r="E30" s="67" t="s">
        <v>24</v>
      </c>
      <c r="F30" s="67" t="s">
        <v>34</v>
      </c>
      <c r="G30" s="67" t="s">
        <v>25</v>
      </c>
      <c r="H30" s="67" t="s">
        <v>34</v>
      </c>
      <c r="I30" s="56" t="s">
        <v>92</v>
      </c>
      <c r="J30" s="65">
        <v>67072</v>
      </c>
      <c r="K30" s="32">
        <v>59193</v>
      </c>
      <c r="L30" s="32">
        <v>67102</v>
      </c>
      <c r="M30" s="32">
        <v>76575</v>
      </c>
      <c r="N30" s="32">
        <v>80357</v>
      </c>
      <c r="O30" s="32">
        <v>78041</v>
      </c>
      <c r="P30" s="32">
        <v>83418</v>
      </c>
      <c r="Q30" s="52">
        <v>75675</v>
      </c>
      <c r="R30" s="52">
        <v>86769</v>
      </c>
      <c r="S30" s="32">
        <v>96730</v>
      </c>
      <c r="T30" s="32">
        <v>83694</v>
      </c>
      <c r="U30" s="32">
        <v>60567</v>
      </c>
      <c r="V30" s="33">
        <f>SUM(J30:U30)</f>
        <v>915193</v>
      </c>
    </row>
    <row r="31" spans="1:22" ht="16.5" thickBot="1" x14ac:dyDescent="0.3">
      <c r="A31" s="40"/>
      <c r="B31" s="37"/>
      <c r="C31" s="37"/>
      <c r="D31" s="37"/>
      <c r="E31" s="37"/>
      <c r="F31" s="37"/>
      <c r="G31" s="37"/>
      <c r="H31" s="37"/>
      <c r="I31" s="37"/>
      <c r="J31" s="59"/>
      <c r="K31" s="28"/>
      <c r="L31" s="28"/>
      <c r="M31" s="28"/>
      <c r="N31" s="28"/>
      <c r="O31" s="28"/>
      <c r="P31" s="28"/>
      <c r="Q31" s="61"/>
      <c r="R31" s="53"/>
      <c r="S31" s="28"/>
      <c r="T31" s="28"/>
      <c r="U31" s="28"/>
      <c r="V31" s="29"/>
    </row>
    <row r="32" spans="1:22" ht="16.5" thickBot="1" x14ac:dyDescent="0.3">
      <c r="A32" s="38">
        <v>526</v>
      </c>
      <c r="B32" s="39" t="s">
        <v>33</v>
      </c>
      <c r="C32" s="39" t="s">
        <v>82</v>
      </c>
      <c r="D32" s="39">
        <v>15</v>
      </c>
      <c r="E32" s="39" t="s">
        <v>24</v>
      </c>
      <c r="F32" s="39" t="s">
        <v>34</v>
      </c>
      <c r="G32" s="39" t="s">
        <v>25</v>
      </c>
      <c r="H32" s="39" t="s">
        <v>34</v>
      </c>
      <c r="I32" s="39" t="s">
        <v>91</v>
      </c>
      <c r="J32" s="30">
        <v>25610</v>
      </c>
      <c r="K32" s="30">
        <v>16640</v>
      </c>
      <c r="L32" s="30">
        <v>24181</v>
      </c>
      <c r="M32" s="30">
        <v>25557</v>
      </c>
      <c r="N32" s="30">
        <v>26693</v>
      </c>
      <c r="O32" s="30">
        <v>26238</v>
      </c>
      <c r="P32" s="30">
        <v>25983</v>
      </c>
      <c r="Q32" s="23">
        <v>21742</v>
      </c>
      <c r="R32" s="50">
        <v>23385</v>
      </c>
      <c r="S32" s="30">
        <v>23794</v>
      </c>
      <c r="T32" s="30">
        <v>23411</v>
      </c>
      <c r="U32" s="30">
        <v>23991</v>
      </c>
      <c r="V32" s="31">
        <f>SUM(J32:U32)</f>
        <v>287225</v>
      </c>
    </row>
    <row r="33" spans="1:22" ht="16.5" thickBot="1" x14ac:dyDescent="0.3">
      <c r="A33" s="36"/>
      <c r="B33" s="37"/>
      <c r="C33" s="37"/>
      <c r="D33" s="37"/>
      <c r="E33" s="37"/>
      <c r="F33" s="37"/>
      <c r="G33" s="37"/>
      <c r="H33" s="37"/>
      <c r="I33" s="37"/>
      <c r="J33" s="59"/>
      <c r="K33" s="28"/>
      <c r="L33" s="28"/>
      <c r="M33" s="28"/>
      <c r="N33" s="28"/>
      <c r="O33" s="28"/>
      <c r="P33" s="28"/>
      <c r="Q33" s="61"/>
      <c r="R33" s="53"/>
      <c r="S33" s="28"/>
      <c r="T33" s="28"/>
      <c r="U33" s="28"/>
      <c r="V33" s="29"/>
    </row>
    <row r="34" spans="1:22" ht="15.75" x14ac:dyDescent="0.25">
      <c r="A34" s="303">
        <v>537</v>
      </c>
      <c r="B34" s="306" t="s">
        <v>35</v>
      </c>
      <c r="C34" s="306" t="s">
        <v>83</v>
      </c>
      <c r="D34" s="309">
        <v>363.9</v>
      </c>
      <c r="E34" s="306" t="s">
        <v>16</v>
      </c>
      <c r="F34" s="306" t="s">
        <v>36</v>
      </c>
      <c r="G34" s="312" t="s">
        <v>67</v>
      </c>
      <c r="H34" s="306" t="s">
        <v>37</v>
      </c>
      <c r="I34" s="35" t="s">
        <v>92</v>
      </c>
      <c r="J34" s="13">
        <v>0</v>
      </c>
      <c r="K34" s="13">
        <v>0</v>
      </c>
      <c r="L34" s="13">
        <v>0</v>
      </c>
      <c r="M34" s="13">
        <v>0</v>
      </c>
      <c r="N34" s="13">
        <v>0</v>
      </c>
      <c r="O34" s="13">
        <v>0</v>
      </c>
      <c r="P34" s="13">
        <v>0</v>
      </c>
      <c r="Q34" s="14">
        <v>16732</v>
      </c>
      <c r="R34" s="12">
        <v>0</v>
      </c>
      <c r="S34" s="13">
        <v>0</v>
      </c>
      <c r="T34" s="13">
        <v>9380</v>
      </c>
      <c r="U34" s="13">
        <v>7752</v>
      </c>
      <c r="V34" s="21">
        <f>SUM(J34:U34)</f>
        <v>33864</v>
      </c>
    </row>
    <row r="35" spans="1:22" ht="15.75" x14ac:dyDescent="0.25">
      <c r="A35" s="304"/>
      <c r="B35" s="307"/>
      <c r="C35" s="307"/>
      <c r="D35" s="310"/>
      <c r="E35" s="307"/>
      <c r="F35" s="307"/>
      <c r="G35" s="313"/>
      <c r="H35" s="307"/>
      <c r="I35" s="3" t="s">
        <v>98</v>
      </c>
      <c r="J35" s="13">
        <v>0</v>
      </c>
      <c r="K35" s="13">
        <v>0</v>
      </c>
      <c r="L35" s="13">
        <v>0</v>
      </c>
      <c r="M35" s="13">
        <v>0</v>
      </c>
      <c r="N35" s="13">
        <v>0</v>
      </c>
      <c r="O35" s="13">
        <v>0</v>
      </c>
      <c r="P35" s="13">
        <v>0</v>
      </c>
      <c r="Q35" s="14">
        <v>1011</v>
      </c>
      <c r="R35" s="12">
        <v>0</v>
      </c>
      <c r="S35" s="13">
        <v>0</v>
      </c>
      <c r="T35" s="13">
        <v>27630</v>
      </c>
      <c r="U35" s="13">
        <v>7230</v>
      </c>
      <c r="V35" s="20">
        <f>SUM(J35:U35)</f>
        <v>35871</v>
      </c>
    </row>
    <row r="36" spans="1:22" ht="16.5" thickBot="1" x14ac:dyDescent="0.3">
      <c r="A36" s="305"/>
      <c r="B36" s="308"/>
      <c r="C36" s="308"/>
      <c r="D36" s="311"/>
      <c r="E36" s="308"/>
      <c r="F36" s="308"/>
      <c r="G36" s="314"/>
      <c r="H36" s="308"/>
      <c r="I36" s="16" t="s">
        <v>93</v>
      </c>
      <c r="J36" s="26">
        <v>0</v>
      </c>
      <c r="K36" s="26">
        <v>0</v>
      </c>
      <c r="L36" s="26">
        <v>0</v>
      </c>
      <c r="M36" s="26">
        <v>0</v>
      </c>
      <c r="N36" s="26">
        <v>0</v>
      </c>
      <c r="O36" s="26">
        <v>0</v>
      </c>
      <c r="P36" s="26">
        <v>0</v>
      </c>
      <c r="Q36" s="23">
        <v>59269</v>
      </c>
      <c r="R36" s="49">
        <v>65083</v>
      </c>
      <c r="S36" s="26">
        <v>49529</v>
      </c>
      <c r="T36" s="26">
        <v>44032</v>
      </c>
      <c r="U36" s="26">
        <v>55089</v>
      </c>
      <c r="V36" s="27">
        <f>SUM(J36:U36)</f>
        <v>273002</v>
      </c>
    </row>
    <row r="37" spans="1:22" ht="16.5" thickBot="1" x14ac:dyDescent="0.3">
      <c r="A37" s="36"/>
      <c r="B37" s="37"/>
      <c r="C37" s="37"/>
      <c r="D37" s="37"/>
      <c r="E37" s="37"/>
      <c r="F37" s="37"/>
      <c r="G37" s="37"/>
      <c r="H37" s="37"/>
      <c r="I37" s="37"/>
      <c r="J37" s="59"/>
      <c r="K37" s="28"/>
      <c r="L37" s="28"/>
      <c r="M37" s="28"/>
      <c r="N37" s="28"/>
      <c r="O37" s="28"/>
      <c r="P37" s="28"/>
      <c r="Q37" s="61"/>
      <c r="R37" s="53"/>
      <c r="S37" s="28"/>
      <c r="T37" s="28"/>
      <c r="U37" s="28"/>
      <c r="V37" s="29"/>
    </row>
    <row r="38" spans="1:22" ht="15.75" x14ac:dyDescent="0.25">
      <c r="A38" s="304">
        <v>541</v>
      </c>
      <c r="B38" s="307" t="s">
        <v>41</v>
      </c>
      <c r="C38" s="307" t="s">
        <v>81</v>
      </c>
      <c r="D38" s="307">
        <v>93</v>
      </c>
      <c r="E38" s="307" t="s">
        <v>7</v>
      </c>
      <c r="F38" s="307" t="s">
        <v>39</v>
      </c>
      <c r="G38" s="307" t="s">
        <v>8</v>
      </c>
      <c r="H38" s="307" t="s">
        <v>39</v>
      </c>
      <c r="I38" s="35" t="s">
        <v>94</v>
      </c>
      <c r="J38" s="13">
        <v>0</v>
      </c>
      <c r="K38" s="13">
        <v>3919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21">
        <f t="shared" ref="V38:V44" si="0">SUM(J38:U38)</f>
        <v>3919</v>
      </c>
    </row>
    <row r="39" spans="1:22" ht="15.75" x14ac:dyDescent="0.25">
      <c r="A39" s="304"/>
      <c r="B39" s="307"/>
      <c r="C39" s="307"/>
      <c r="D39" s="307"/>
      <c r="E39" s="307"/>
      <c r="F39" s="307"/>
      <c r="G39" s="307"/>
      <c r="H39" s="307"/>
      <c r="I39" s="3" t="s">
        <v>92</v>
      </c>
      <c r="J39" s="15">
        <v>15072</v>
      </c>
      <c r="K39" s="15">
        <v>986</v>
      </c>
      <c r="L39" s="15">
        <v>0</v>
      </c>
      <c r="M39" s="15">
        <v>0</v>
      </c>
      <c r="N39" s="15">
        <v>0</v>
      </c>
      <c r="O39" s="15">
        <v>0</v>
      </c>
      <c r="P39" s="15">
        <v>0</v>
      </c>
      <c r="Q39" s="15">
        <v>0</v>
      </c>
      <c r="R39" s="15">
        <v>0</v>
      </c>
      <c r="S39" s="15">
        <v>0</v>
      </c>
      <c r="T39" s="15">
        <v>0</v>
      </c>
      <c r="U39" s="15">
        <v>0</v>
      </c>
      <c r="V39" s="20">
        <f t="shared" si="0"/>
        <v>16058</v>
      </c>
    </row>
    <row r="40" spans="1:22" ht="15.75" x14ac:dyDescent="0.25">
      <c r="A40" s="304"/>
      <c r="B40" s="307"/>
      <c r="C40" s="307"/>
      <c r="D40" s="307"/>
      <c r="E40" s="307"/>
      <c r="F40" s="307"/>
      <c r="G40" s="307"/>
      <c r="H40" s="307"/>
      <c r="I40" s="3" t="s">
        <v>98</v>
      </c>
      <c r="J40" s="15">
        <v>19872</v>
      </c>
      <c r="K40" s="15">
        <v>7420</v>
      </c>
      <c r="L40" s="15">
        <v>0</v>
      </c>
      <c r="M40" s="15">
        <v>0</v>
      </c>
      <c r="N40" s="15">
        <v>0</v>
      </c>
      <c r="O40" s="15">
        <v>0</v>
      </c>
      <c r="P40" s="15">
        <v>0</v>
      </c>
      <c r="Q40" s="15">
        <v>0</v>
      </c>
      <c r="R40" s="15">
        <v>0</v>
      </c>
      <c r="S40" s="15">
        <v>0</v>
      </c>
      <c r="T40" s="15">
        <v>0</v>
      </c>
      <c r="U40" s="15">
        <v>0</v>
      </c>
      <c r="V40" s="20">
        <f t="shared" si="0"/>
        <v>27292</v>
      </c>
    </row>
    <row r="41" spans="1:22" ht="15.75" x14ac:dyDescent="0.25">
      <c r="A41" s="304"/>
      <c r="B41" s="307"/>
      <c r="C41" s="307"/>
      <c r="D41" s="307"/>
      <c r="E41" s="307"/>
      <c r="F41" s="307"/>
      <c r="G41" s="307"/>
      <c r="H41" s="307"/>
      <c r="I41" s="3" t="s">
        <v>91</v>
      </c>
      <c r="J41" s="15">
        <v>27179</v>
      </c>
      <c r="K41" s="15">
        <v>10002</v>
      </c>
      <c r="L41" s="15">
        <v>0</v>
      </c>
      <c r="M41" s="15">
        <v>0</v>
      </c>
      <c r="N41" s="15">
        <v>0</v>
      </c>
      <c r="O41" s="15">
        <v>0</v>
      </c>
      <c r="P41" s="15">
        <v>0</v>
      </c>
      <c r="Q41" s="15">
        <v>0</v>
      </c>
      <c r="R41" s="15">
        <v>0</v>
      </c>
      <c r="S41" s="15">
        <v>0</v>
      </c>
      <c r="T41" s="15">
        <v>0</v>
      </c>
      <c r="U41" s="15">
        <v>0</v>
      </c>
      <c r="V41" s="20">
        <f t="shared" si="0"/>
        <v>37181</v>
      </c>
    </row>
    <row r="42" spans="1:22" ht="15.75" x14ac:dyDescent="0.25">
      <c r="A42" s="304"/>
      <c r="B42" s="307"/>
      <c r="C42" s="307"/>
      <c r="D42" s="307"/>
      <c r="E42" s="307"/>
      <c r="F42" s="307"/>
      <c r="G42" s="307"/>
      <c r="H42" s="307"/>
      <c r="I42" s="3" t="s">
        <v>103</v>
      </c>
      <c r="J42" s="15">
        <v>17570</v>
      </c>
      <c r="K42" s="15">
        <v>18183</v>
      </c>
      <c r="L42" s="15">
        <v>0</v>
      </c>
      <c r="M42" s="15">
        <v>0</v>
      </c>
      <c r="N42" s="15">
        <v>0</v>
      </c>
      <c r="O42" s="15">
        <v>0</v>
      </c>
      <c r="P42" s="15">
        <v>0</v>
      </c>
      <c r="Q42" s="15">
        <v>0</v>
      </c>
      <c r="R42" s="15">
        <v>0</v>
      </c>
      <c r="S42" s="15">
        <v>0</v>
      </c>
      <c r="T42" s="15">
        <v>0</v>
      </c>
      <c r="U42" s="15">
        <v>0</v>
      </c>
      <c r="V42" s="20">
        <f t="shared" si="0"/>
        <v>35753</v>
      </c>
    </row>
    <row r="43" spans="1:22" ht="15.75" x14ac:dyDescent="0.25">
      <c r="A43" s="304"/>
      <c r="B43" s="307"/>
      <c r="C43" s="307"/>
      <c r="D43" s="307"/>
      <c r="E43" s="307"/>
      <c r="F43" s="307"/>
      <c r="G43" s="307"/>
      <c r="H43" s="307"/>
      <c r="I43" s="3" t="s">
        <v>70</v>
      </c>
      <c r="J43" s="15">
        <v>7279</v>
      </c>
      <c r="K43" s="15">
        <v>6197</v>
      </c>
      <c r="L43" s="15">
        <v>0</v>
      </c>
      <c r="M43" s="15">
        <v>0</v>
      </c>
      <c r="N43" s="15">
        <v>0</v>
      </c>
      <c r="O43" s="15">
        <v>0</v>
      </c>
      <c r="P43" s="15">
        <v>0</v>
      </c>
      <c r="Q43" s="15">
        <v>0</v>
      </c>
      <c r="R43" s="15">
        <v>0</v>
      </c>
      <c r="S43" s="15">
        <v>0</v>
      </c>
      <c r="T43" s="15">
        <v>0</v>
      </c>
      <c r="U43" s="15">
        <v>0</v>
      </c>
      <c r="V43" s="20">
        <f t="shared" si="0"/>
        <v>13476</v>
      </c>
    </row>
    <row r="44" spans="1:22" ht="16.5" thickBot="1" x14ac:dyDescent="0.3">
      <c r="A44" s="304"/>
      <c r="B44" s="307"/>
      <c r="C44" s="307"/>
      <c r="D44" s="307"/>
      <c r="E44" s="307"/>
      <c r="F44" s="307"/>
      <c r="G44" s="307"/>
      <c r="H44" s="307"/>
      <c r="I44" s="3" t="s">
        <v>93</v>
      </c>
      <c r="J44" s="15">
        <v>62257</v>
      </c>
      <c r="K44" s="15">
        <v>52943</v>
      </c>
      <c r="L44" s="15">
        <v>0</v>
      </c>
      <c r="M44" s="15">
        <v>0</v>
      </c>
      <c r="N44" s="15">
        <v>0</v>
      </c>
      <c r="O44" s="15">
        <v>0</v>
      </c>
      <c r="P44" s="15">
        <v>0</v>
      </c>
      <c r="Q44" s="15">
        <v>0</v>
      </c>
      <c r="R44" s="15">
        <v>0</v>
      </c>
      <c r="S44" s="15">
        <v>0</v>
      </c>
      <c r="T44" s="15">
        <v>0</v>
      </c>
      <c r="U44" s="15">
        <v>0</v>
      </c>
      <c r="V44" s="20">
        <f t="shared" si="0"/>
        <v>115200</v>
      </c>
    </row>
    <row r="45" spans="1:22" ht="16.5" thickBot="1" x14ac:dyDescent="0.3">
      <c r="A45" s="36"/>
      <c r="B45" s="37"/>
      <c r="C45" s="37"/>
      <c r="D45" s="37"/>
      <c r="E45" s="37"/>
      <c r="F45" s="37"/>
      <c r="G45" s="37"/>
      <c r="H45" s="37"/>
      <c r="I45" s="37"/>
      <c r="J45" s="59"/>
      <c r="K45" s="28"/>
      <c r="L45" s="28"/>
      <c r="M45" s="28"/>
      <c r="N45" s="28"/>
      <c r="O45" s="28"/>
      <c r="P45" s="28"/>
      <c r="Q45" s="61"/>
      <c r="R45" s="53"/>
      <c r="S45" s="28"/>
      <c r="T45" s="28"/>
      <c r="U45" s="28"/>
      <c r="V45" s="29"/>
    </row>
    <row r="46" spans="1:22" ht="15.75" x14ac:dyDescent="0.25">
      <c r="A46" s="304">
        <v>542</v>
      </c>
      <c r="B46" s="307" t="s">
        <v>38</v>
      </c>
      <c r="C46" s="307" t="s">
        <v>79</v>
      </c>
      <c r="D46" s="307">
        <v>200</v>
      </c>
      <c r="E46" s="307" t="s">
        <v>7</v>
      </c>
      <c r="F46" s="307" t="s">
        <v>39</v>
      </c>
      <c r="G46" s="307" t="s">
        <v>26</v>
      </c>
      <c r="H46" s="307" t="s">
        <v>40</v>
      </c>
      <c r="I46" s="35" t="s">
        <v>94</v>
      </c>
      <c r="J46" s="13">
        <v>21122</v>
      </c>
      <c r="K46" s="13">
        <v>12629</v>
      </c>
      <c r="L46" s="13">
        <v>19216</v>
      </c>
      <c r="M46" s="13">
        <v>12864</v>
      </c>
      <c r="N46" s="13">
        <v>17216</v>
      </c>
      <c r="O46" s="13">
        <v>14387</v>
      </c>
      <c r="P46" s="13">
        <v>15329</v>
      </c>
      <c r="Q46" s="14">
        <v>15937</v>
      </c>
      <c r="R46" s="12">
        <v>16344</v>
      </c>
      <c r="S46" s="13">
        <v>14342</v>
      </c>
      <c r="T46" s="13">
        <v>19384</v>
      </c>
      <c r="U46" s="13">
        <v>16558</v>
      </c>
      <c r="V46" s="21">
        <f>SUM(J46:U46)</f>
        <v>195328</v>
      </c>
    </row>
    <row r="47" spans="1:22" ht="15.75" x14ac:dyDescent="0.25">
      <c r="A47" s="304"/>
      <c r="B47" s="307"/>
      <c r="C47" s="307"/>
      <c r="D47" s="307"/>
      <c r="E47" s="307"/>
      <c r="F47" s="307"/>
      <c r="G47" s="307"/>
      <c r="H47" s="307"/>
      <c r="I47" s="3" t="s">
        <v>92</v>
      </c>
      <c r="J47" s="15">
        <v>45077</v>
      </c>
      <c r="K47" s="15">
        <v>61110</v>
      </c>
      <c r="L47" s="15">
        <v>48487</v>
      </c>
      <c r="M47" s="15">
        <v>47140</v>
      </c>
      <c r="N47" s="15">
        <v>47300</v>
      </c>
      <c r="O47" s="15">
        <v>45959</v>
      </c>
      <c r="P47" s="15">
        <v>61705</v>
      </c>
      <c r="Q47" s="14">
        <v>52109</v>
      </c>
      <c r="R47" s="14">
        <v>52423</v>
      </c>
      <c r="S47" s="15">
        <v>47519</v>
      </c>
      <c r="T47" s="15">
        <v>48232</v>
      </c>
      <c r="U47" s="15">
        <v>67955</v>
      </c>
      <c r="V47" s="20">
        <f>SUM(J47:U47)</f>
        <v>625016</v>
      </c>
    </row>
    <row r="48" spans="1:22" ht="15.75" x14ac:dyDescent="0.25">
      <c r="A48" s="304"/>
      <c r="B48" s="307"/>
      <c r="C48" s="307"/>
      <c r="D48" s="307"/>
      <c r="E48" s="307"/>
      <c r="F48" s="307"/>
      <c r="G48" s="307"/>
      <c r="H48" s="307"/>
      <c r="I48" s="3" t="s">
        <v>91</v>
      </c>
      <c r="J48" s="15">
        <v>51521</v>
      </c>
      <c r="K48" s="15">
        <v>42820</v>
      </c>
      <c r="L48" s="15">
        <v>46071</v>
      </c>
      <c r="M48" s="15">
        <v>39743</v>
      </c>
      <c r="N48" s="15">
        <v>45394</v>
      </c>
      <c r="O48" s="15">
        <v>43988</v>
      </c>
      <c r="P48" s="15">
        <v>38692</v>
      </c>
      <c r="Q48" s="14">
        <v>38429</v>
      </c>
      <c r="R48" s="14">
        <v>45947</v>
      </c>
      <c r="S48" s="15">
        <v>39571</v>
      </c>
      <c r="T48" s="15">
        <v>41410</v>
      </c>
      <c r="U48" s="15">
        <v>42787</v>
      </c>
      <c r="V48" s="20">
        <f>SUM(J48:U48)</f>
        <v>516373</v>
      </c>
    </row>
    <row r="49" spans="1:22" ht="16.5" thickBot="1" x14ac:dyDescent="0.3">
      <c r="A49" s="304"/>
      <c r="B49" s="307"/>
      <c r="C49" s="307"/>
      <c r="D49" s="307"/>
      <c r="E49" s="307"/>
      <c r="F49" s="307"/>
      <c r="G49" s="307"/>
      <c r="H49" s="307"/>
      <c r="I49" s="16" t="s">
        <v>103</v>
      </c>
      <c r="J49" s="26">
        <v>6823</v>
      </c>
      <c r="K49" s="26">
        <v>11702</v>
      </c>
      <c r="L49" s="26">
        <v>0</v>
      </c>
      <c r="M49" s="26">
        <v>0</v>
      </c>
      <c r="N49" s="26">
        <v>0</v>
      </c>
      <c r="O49" s="26">
        <v>0</v>
      </c>
      <c r="P49" s="26">
        <v>0</v>
      </c>
      <c r="Q49" s="23">
        <v>0</v>
      </c>
      <c r="R49" s="49">
        <v>0</v>
      </c>
      <c r="S49" s="26">
        <v>0</v>
      </c>
      <c r="T49" s="26">
        <v>0</v>
      </c>
      <c r="U49" s="26">
        <v>0</v>
      </c>
      <c r="V49" s="27">
        <f>SUM(J49:U49)</f>
        <v>18525</v>
      </c>
    </row>
    <row r="50" spans="1:22" ht="16.5" thickBot="1" x14ac:dyDescent="0.3">
      <c r="A50" s="36"/>
      <c r="B50" s="37"/>
      <c r="C50" s="37"/>
      <c r="D50" s="37"/>
      <c r="E50" s="37"/>
      <c r="F50" s="37"/>
      <c r="G50" s="37"/>
      <c r="H50" s="37"/>
      <c r="I50" s="37"/>
      <c r="J50" s="59"/>
      <c r="K50" s="28"/>
      <c r="L50" s="28"/>
      <c r="M50" s="28"/>
      <c r="N50" s="28"/>
      <c r="O50" s="28"/>
      <c r="P50" s="28"/>
      <c r="Q50" s="61"/>
      <c r="R50" s="53"/>
      <c r="S50" s="28"/>
      <c r="T50" s="28"/>
      <c r="U50" s="28"/>
      <c r="V50" s="29"/>
    </row>
    <row r="51" spans="1:22" ht="15.75" x14ac:dyDescent="0.25">
      <c r="A51" s="303">
        <v>554</v>
      </c>
      <c r="B51" s="306" t="s">
        <v>43</v>
      </c>
      <c r="C51" s="306" t="s">
        <v>79</v>
      </c>
      <c r="D51" s="306">
        <v>58</v>
      </c>
      <c r="E51" s="306" t="s">
        <v>12</v>
      </c>
      <c r="F51" s="306" t="s">
        <v>37</v>
      </c>
      <c r="G51" s="306" t="s">
        <v>13</v>
      </c>
      <c r="H51" s="306" t="s">
        <v>37</v>
      </c>
      <c r="I51" s="3" t="s">
        <v>92</v>
      </c>
      <c r="J51" s="15">
        <v>9360</v>
      </c>
      <c r="K51" s="15">
        <v>0</v>
      </c>
      <c r="L51" s="15">
        <v>4544</v>
      </c>
      <c r="M51" s="15">
        <v>6472</v>
      </c>
      <c r="N51" s="15">
        <v>1206</v>
      </c>
      <c r="O51" s="15">
        <v>1321</v>
      </c>
      <c r="P51" s="15">
        <v>6145</v>
      </c>
      <c r="Q51" s="14">
        <v>308</v>
      </c>
      <c r="R51" s="14">
        <v>9291</v>
      </c>
      <c r="S51" s="15">
        <v>4476</v>
      </c>
      <c r="T51" s="15">
        <v>1699</v>
      </c>
      <c r="U51" s="15">
        <v>11577</v>
      </c>
      <c r="V51" s="20">
        <f>SUM(J51:U51)</f>
        <v>56399</v>
      </c>
    </row>
    <row r="52" spans="1:22" ht="16.5" thickBot="1" x14ac:dyDescent="0.3">
      <c r="A52" s="305"/>
      <c r="B52" s="308"/>
      <c r="C52" s="308"/>
      <c r="D52" s="308"/>
      <c r="E52" s="308"/>
      <c r="F52" s="308"/>
      <c r="G52" s="308"/>
      <c r="H52" s="308"/>
      <c r="I52" s="16" t="s">
        <v>91</v>
      </c>
      <c r="J52" s="26">
        <v>2188</v>
      </c>
      <c r="K52" s="26">
        <v>0</v>
      </c>
      <c r="L52" s="26">
        <v>0</v>
      </c>
      <c r="M52" s="26">
        <v>0</v>
      </c>
      <c r="N52" s="26">
        <v>2993</v>
      </c>
      <c r="O52" s="26">
        <v>0</v>
      </c>
      <c r="P52" s="26">
        <v>729</v>
      </c>
      <c r="Q52" s="23">
        <v>0</v>
      </c>
      <c r="R52" s="49">
        <v>3367</v>
      </c>
      <c r="S52" s="26">
        <v>2495</v>
      </c>
      <c r="T52" s="26">
        <v>1272</v>
      </c>
      <c r="U52" s="26">
        <v>7652</v>
      </c>
      <c r="V52" s="27">
        <f>SUM(J52:U52)</f>
        <v>20696</v>
      </c>
    </row>
    <row r="53" spans="1:22" ht="16.5" thickBot="1" x14ac:dyDescent="0.3">
      <c r="A53" s="36"/>
      <c r="B53" s="37"/>
      <c r="C53" s="37"/>
      <c r="D53" s="37"/>
      <c r="E53" s="37"/>
      <c r="F53" s="37"/>
      <c r="G53" s="37"/>
      <c r="H53" s="37"/>
      <c r="I53" s="37"/>
      <c r="J53" s="59"/>
      <c r="K53" s="28"/>
      <c r="L53" s="28"/>
      <c r="M53" s="28"/>
      <c r="N53" s="28"/>
      <c r="O53" s="28"/>
      <c r="P53" s="28"/>
      <c r="Q53" s="61"/>
      <c r="R53" s="53"/>
      <c r="S53" s="28"/>
      <c r="T53" s="28"/>
      <c r="U53" s="28"/>
      <c r="V53" s="29"/>
    </row>
    <row r="54" spans="1:22" ht="16.5" thickBot="1" x14ac:dyDescent="0.3">
      <c r="A54" s="19">
        <v>560</v>
      </c>
      <c r="B54" s="57" t="s">
        <v>15</v>
      </c>
      <c r="C54" s="57" t="s">
        <v>77</v>
      </c>
      <c r="D54" s="58">
        <v>17.899999999999999</v>
      </c>
      <c r="E54" s="57" t="s">
        <v>14</v>
      </c>
      <c r="F54" s="57" t="s">
        <v>37</v>
      </c>
      <c r="G54" s="57" t="s">
        <v>9</v>
      </c>
      <c r="H54" s="57" t="s">
        <v>37</v>
      </c>
      <c r="I54" s="35" t="s">
        <v>103</v>
      </c>
      <c r="J54" s="13">
        <v>28987</v>
      </c>
      <c r="K54" s="13">
        <v>27677</v>
      </c>
      <c r="L54" s="13">
        <v>28921</v>
      </c>
      <c r="M54" s="13">
        <v>30684</v>
      </c>
      <c r="N54" s="13">
        <v>44726</v>
      </c>
      <c r="O54" s="13">
        <v>49965</v>
      </c>
      <c r="P54" s="13">
        <v>67041</v>
      </c>
      <c r="Q54" s="14">
        <v>92188</v>
      </c>
      <c r="R54" s="12">
        <v>49248</v>
      </c>
      <c r="S54" s="13">
        <v>50426</v>
      </c>
      <c r="T54" s="13">
        <v>37556</v>
      </c>
      <c r="U54" s="13">
        <v>48462</v>
      </c>
      <c r="V54" s="21">
        <f>SUM(J54:U54)</f>
        <v>555881</v>
      </c>
    </row>
    <row r="55" spans="1:22" ht="16.5" thickBot="1" x14ac:dyDescent="0.3">
      <c r="A55" s="36"/>
      <c r="B55" s="37"/>
      <c r="C55" s="37"/>
      <c r="D55" s="37"/>
      <c r="E55" s="37"/>
      <c r="F55" s="37"/>
      <c r="G55" s="37"/>
      <c r="H55" s="37"/>
      <c r="I55" s="37"/>
      <c r="J55" s="59"/>
      <c r="K55" s="28"/>
      <c r="L55" s="28"/>
      <c r="M55" s="28"/>
      <c r="N55" s="28"/>
      <c r="O55" s="28"/>
      <c r="P55" s="28"/>
      <c r="Q55" s="61"/>
      <c r="R55" s="53"/>
      <c r="S55" s="28"/>
      <c r="T55" s="28"/>
      <c r="U55" s="28"/>
      <c r="V55" s="29"/>
    </row>
    <row r="56" spans="1:22" ht="16.5" thickBot="1" x14ac:dyDescent="0.3">
      <c r="A56" s="19">
        <v>596</v>
      </c>
      <c r="B56" s="67" t="s">
        <v>44</v>
      </c>
      <c r="C56" s="67" t="s">
        <v>84</v>
      </c>
      <c r="D56" s="67">
        <v>26</v>
      </c>
      <c r="E56" s="67" t="s">
        <v>17</v>
      </c>
      <c r="F56" s="67" t="s">
        <v>45</v>
      </c>
      <c r="G56" s="67" t="s">
        <v>18</v>
      </c>
      <c r="H56" s="57" t="s">
        <v>45</v>
      </c>
      <c r="I56" s="39" t="s">
        <v>91</v>
      </c>
      <c r="J56" s="26">
        <v>8807</v>
      </c>
      <c r="K56" s="26">
        <v>11690</v>
      </c>
      <c r="L56" s="26">
        <v>10554</v>
      </c>
      <c r="M56" s="26">
        <v>9817</v>
      </c>
      <c r="N56" s="26">
        <v>18915</v>
      </c>
      <c r="O56" s="26">
        <v>16878</v>
      </c>
      <c r="P56" s="26">
        <v>9881</v>
      </c>
      <c r="Q56" s="23">
        <v>6841</v>
      </c>
      <c r="R56" s="23">
        <v>16955</v>
      </c>
      <c r="S56" s="23">
        <v>9201</v>
      </c>
      <c r="T56" s="23">
        <v>10114</v>
      </c>
      <c r="U56" s="26">
        <v>7044</v>
      </c>
      <c r="V56" s="27">
        <f>SUM(J56:U56)</f>
        <v>136697</v>
      </c>
    </row>
    <row r="57" spans="1:22" ht="16.5" thickBot="1" x14ac:dyDescent="0.3">
      <c r="A57" s="36"/>
      <c r="B57" s="37"/>
      <c r="C57" s="37"/>
      <c r="D57" s="37"/>
      <c r="E57" s="37"/>
      <c r="F57" s="37"/>
      <c r="G57" s="37"/>
      <c r="H57" s="37"/>
      <c r="I57" s="37"/>
      <c r="J57" s="59"/>
      <c r="K57" s="28"/>
      <c r="L57" s="28"/>
      <c r="M57" s="28"/>
      <c r="N57" s="28"/>
      <c r="O57" s="28"/>
      <c r="P57" s="28"/>
      <c r="Q57" s="61"/>
      <c r="R57" s="53"/>
      <c r="S57" s="28"/>
      <c r="T57" s="28"/>
      <c r="U57" s="28"/>
      <c r="V57" s="29"/>
    </row>
    <row r="58" spans="1:22" ht="16.5" thickBot="1" x14ac:dyDescent="0.3">
      <c r="A58" s="38">
        <v>597</v>
      </c>
      <c r="B58" s="39" t="s">
        <v>44</v>
      </c>
      <c r="C58" s="39" t="s">
        <v>79</v>
      </c>
      <c r="D58" s="39">
        <v>26</v>
      </c>
      <c r="E58" s="39" t="s">
        <v>18</v>
      </c>
      <c r="F58" s="39" t="s">
        <v>45</v>
      </c>
      <c r="G58" s="39" t="s">
        <v>17</v>
      </c>
      <c r="H58" s="39" t="s">
        <v>45</v>
      </c>
      <c r="I58" s="39" t="s">
        <v>93</v>
      </c>
      <c r="J58" s="30">
        <v>430984</v>
      </c>
      <c r="K58" s="30">
        <v>373824</v>
      </c>
      <c r="L58" s="30">
        <v>468302</v>
      </c>
      <c r="M58" s="30">
        <v>314697</v>
      </c>
      <c r="N58" s="30">
        <v>268809</v>
      </c>
      <c r="O58" s="30">
        <v>420685</v>
      </c>
      <c r="P58" s="30">
        <v>374758</v>
      </c>
      <c r="Q58" s="23">
        <v>437950</v>
      </c>
      <c r="R58" s="50">
        <v>306842</v>
      </c>
      <c r="S58" s="30">
        <v>250830</v>
      </c>
      <c r="T58" s="30">
        <v>348937</v>
      </c>
      <c r="U58" s="30">
        <v>348088</v>
      </c>
      <c r="V58" s="31">
        <f>SUM(J58:U58)</f>
        <v>4344706</v>
      </c>
    </row>
    <row r="59" spans="1:22" ht="16.5" thickBot="1" x14ac:dyDescent="0.3">
      <c r="A59" s="36"/>
      <c r="B59" s="37"/>
      <c r="C59" s="37"/>
      <c r="D59" s="37"/>
      <c r="E59" s="37"/>
      <c r="F59" s="37"/>
      <c r="G59" s="37"/>
      <c r="H59" s="37"/>
      <c r="I59" s="37"/>
      <c r="J59" s="59"/>
      <c r="K59" s="28"/>
      <c r="L59" s="28"/>
      <c r="M59" s="28"/>
      <c r="N59" s="28"/>
      <c r="O59" s="28"/>
      <c r="P59" s="28"/>
      <c r="Q59" s="61"/>
      <c r="R59" s="53"/>
      <c r="S59" s="28"/>
      <c r="T59" s="28"/>
      <c r="U59" s="28"/>
      <c r="V59" s="29"/>
    </row>
    <row r="60" spans="1:22" ht="15.75" x14ac:dyDescent="0.25">
      <c r="A60" s="304">
        <v>598</v>
      </c>
      <c r="B60" s="307" t="s">
        <v>46</v>
      </c>
      <c r="C60" s="307" t="s">
        <v>84</v>
      </c>
      <c r="D60" s="307">
        <v>16</v>
      </c>
      <c r="E60" s="307" t="s">
        <v>18</v>
      </c>
      <c r="F60" s="307" t="s">
        <v>45</v>
      </c>
      <c r="G60" s="307" t="s">
        <v>22</v>
      </c>
      <c r="H60" s="307" t="s">
        <v>45</v>
      </c>
      <c r="I60" s="35" t="s">
        <v>92</v>
      </c>
      <c r="J60" s="13">
        <v>5160</v>
      </c>
      <c r="K60" s="13">
        <v>6950</v>
      </c>
      <c r="L60" s="13">
        <v>11297</v>
      </c>
      <c r="M60" s="13">
        <v>7620</v>
      </c>
      <c r="N60" s="13">
        <v>9597</v>
      </c>
      <c r="O60" s="13">
        <v>8413</v>
      </c>
      <c r="P60" s="13">
        <v>0</v>
      </c>
      <c r="Q60" s="14">
        <v>5926</v>
      </c>
      <c r="R60" s="12">
        <v>8692</v>
      </c>
      <c r="S60" s="13">
        <v>5959</v>
      </c>
      <c r="T60" s="13">
        <v>8570</v>
      </c>
      <c r="U60" s="13">
        <v>8042</v>
      </c>
      <c r="V60" s="21">
        <f>SUM(J60:U60)</f>
        <v>86226</v>
      </c>
    </row>
    <row r="61" spans="1:22" ht="16.5" thickBot="1" x14ac:dyDescent="0.3">
      <c r="A61" s="304"/>
      <c r="B61" s="307"/>
      <c r="C61" s="307"/>
      <c r="D61" s="307"/>
      <c r="E61" s="307"/>
      <c r="F61" s="307"/>
      <c r="G61" s="307"/>
      <c r="H61" s="307"/>
      <c r="I61" s="16" t="s">
        <v>98</v>
      </c>
      <c r="J61" s="26">
        <v>3715</v>
      </c>
      <c r="K61" s="26">
        <v>4781</v>
      </c>
      <c r="L61" s="26">
        <v>3260</v>
      </c>
      <c r="M61" s="26">
        <v>4782</v>
      </c>
      <c r="N61" s="26">
        <v>6519</v>
      </c>
      <c r="O61" s="26">
        <v>8699</v>
      </c>
      <c r="P61" s="26">
        <v>5122</v>
      </c>
      <c r="Q61" s="23">
        <v>4999</v>
      </c>
      <c r="R61" s="49">
        <v>294</v>
      </c>
      <c r="S61" s="26">
        <v>512</v>
      </c>
      <c r="T61" s="26">
        <v>1259</v>
      </c>
      <c r="U61" s="26">
        <v>2137</v>
      </c>
      <c r="V61" s="27">
        <f>SUM(J61:U61)</f>
        <v>46079</v>
      </c>
    </row>
    <row r="62" spans="1:22" ht="16.5" thickBot="1" x14ac:dyDescent="0.3">
      <c r="A62" s="36"/>
      <c r="B62" s="37"/>
      <c r="C62" s="37"/>
      <c r="D62" s="37"/>
      <c r="E62" s="37"/>
      <c r="F62" s="37"/>
      <c r="G62" s="37"/>
      <c r="H62" s="37"/>
      <c r="I62" s="37"/>
      <c r="J62" s="59"/>
      <c r="K62" s="28"/>
      <c r="L62" s="28"/>
      <c r="M62" s="28"/>
      <c r="N62" s="28"/>
      <c r="O62" s="28"/>
      <c r="P62" s="28"/>
      <c r="Q62" s="61"/>
      <c r="R62" s="53"/>
      <c r="S62" s="28"/>
      <c r="T62" s="28"/>
      <c r="U62" s="28"/>
      <c r="V62" s="29"/>
    </row>
    <row r="63" spans="1:22" ht="15.75" x14ac:dyDescent="0.25">
      <c r="A63" s="303">
        <v>608</v>
      </c>
      <c r="B63" s="306" t="s">
        <v>47</v>
      </c>
      <c r="C63" s="306" t="s">
        <v>85</v>
      </c>
      <c r="D63" s="306">
        <v>98</v>
      </c>
      <c r="E63" s="306" t="s">
        <v>19</v>
      </c>
      <c r="F63" s="306" t="s">
        <v>45</v>
      </c>
      <c r="G63" s="306" t="s">
        <v>18</v>
      </c>
      <c r="H63" s="306" t="s">
        <v>45</v>
      </c>
      <c r="I63" s="3" t="s">
        <v>93</v>
      </c>
      <c r="J63" s="15">
        <v>0</v>
      </c>
      <c r="K63" s="15">
        <v>0</v>
      </c>
      <c r="L63" s="15">
        <v>17058</v>
      </c>
      <c r="M63" s="15">
        <v>0</v>
      </c>
      <c r="N63" s="15">
        <v>0</v>
      </c>
      <c r="O63" s="15">
        <v>27344</v>
      </c>
      <c r="P63" s="15">
        <v>0</v>
      </c>
      <c r="Q63" s="14">
        <v>0</v>
      </c>
      <c r="R63" s="14">
        <v>0</v>
      </c>
      <c r="S63" s="14">
        <v>0</v>
      </c>
      <c r="T63" s="14">
        <v>0</v>
      </c>
      <c r="U63" s="14">
        <v>0</v>
      </c>
      <c r="V63" s="20">
        <f>SUM(J63:U63)</f>
        <v>44402</v>
      </c>
    </row>
    <row r="64" spans="1:22" ht="16.5" thickBot="1" x14ac:dyDescent="0.3">
      <c r="A64" s="305"/>
      <c r="B64" s="308"/>
      <c r="C64" s="308"/>
      <c r="D64" s="308"/>
      <c r="E64" s="308"/>
      <c r="F64" s="308"/>
      <c r="G64" s="308"/>
      <c r="H64" s="308"/>
      <c r="I64" s="16" t="s">
        <v>96</v>
      </c>
      <c r="J64" s="26">
        <v>0</v>
      </c>
      <c r="K64" s="26">
        <v>12552</v>
      </c>
      <c r="L64" s="26">
        <v>0</v>
      </c>
      <c r="M64" s="26">
        <v>0</v>
      </c>
      <c r="N64" s="26">
        <v>0</v>
      </c>
      <c r="O64" s="26">
        <v>6526</v>
      </c>
      <c r="P64" s="26">
        <v>29629</v>
      </c>
      <c r="Q64" s="23">
        <v>0</v>
      </c>
      <c r="R64" s="23">
        <v>0</v>
      </c>
      <c r="S64" s="23">
        <v>0</v>
      </c>
      <c r="T64" s="23">
        <v>0</v>
      </c>
      <c r="U64" s="23">
        <v>0</v>
      </c>
      <c r="V64" s="27">
        <f>SUM(J64:U64)</f>
        <v>48707</v>
      </c>
    </row>
    <row r="65" spans="1:22" ht="16.5" thickBot="1" x14ac:dyDescent="0.3">
      <c r="A65" s="36"/>
      <c r="B65" s="37"/>
      <c r="C65" s="37"/>
      <c r="D65" s="37"/>
      <c r="E65" s="37"/>
      <c r="F65" s="37"/>
      <c r="G65" s="37"/>
      <c r="H65" s="37"/>
      <c r="I65" s="37"/>
      <c r="J65" s="59"/>
      <c r="K65" s="28"/>
      <c r="L65" s="28"/>
      <c r="M65" s="28"/>
      <c r="N65" s="28"/>
      <c r="O65" s="28"/>
      <c r="P65" s="28"/>
      <c r="Q65" s="61"/>
      <c r="R65" s="53"/>
      <c r="S65" s="28"/>
      <c r="T65" s="28"/>
      <c r="U65" s="28"/>
      <c r="V65" s="29"/>
    </row>
    <row r="66" spans="1:22" ht="15.75" x14ac:dyDescent="0.25">
      <c r="A66" s="303">
        <v>611</v>
      </c>
      <c r="B66" s="306" t="s">
        <v>38</v>
      </c>
      <c r="C66" s="306" t="s">
        <v>77</v>
      </c>
      <c r="D66" s="306">
        <v>66</v>
      </c>
      <c r="E66" s="306" t="s">
        <v>26</v>
      </c>
      <c r="F66" s="306" t="s">
        <v>40</v>
      </c>
      <c r="G66" s="312" t="s">
        <v>99</v>
      </c>
      <c r="H66" s="306" t="s">
        <v>40</v>
      </c>
      <c r="I66" s="35" t="s">
        <v>94</v>
      </c>
      <c r="J66" s="13">
        <v>7541</v>
      </c>
      <c r="K66" s="13">
        <v>5581</v>
      </c>
      <c r="L66" s="13">
        <v>7859</v>
      </c>
      <c r="M66" s="13">
        <v>5582</v>
      </c>
      <c r="N66" s="13">
        <v>4342</v>
      </c>
      <c r="O66" s="13">
        <v>5955</v>
      </c>
      <c r="P66" s="13">
        <v>6981</v>
      </c>
      <c r="Q66" s="14">
        <v>5051</v>
      </c>
      <c r="R66" s="12">
        <v>5870</v>
      </c>
      <c r="S66" s="13">
        <v>5820</v>
      </c>
      <c r="T66" s="13">
        <v>6465</v>
      </c>
      <c r="U66" s="13">
        <v>5026</v>
      </c>
      <c r="V66" s="21">
        <f>SUM(J66:U66)</f>
        <v>72073</v>
      </c>
    </row>
    <row r="67" spans="1:22" ht="15.75" x14ac:dyDescent="0.25">
      <c r="A67" s="304"/>
      <c r="B67" s="307"/>
      <c r="C67" s="307"/>
      <c r="D67" s="307"/>
      <c r="E67" s="307"/>
      <c r="F67" s="307"/>
      <c r="G67" s="313"/>
      <c r="H67" s="307"/>
      <c r="I67" s="3" t="s">
        <v>92</v>
      </c>
      <c r="J67" s="15">
        <v>18189</v>
      </c>
      <c r="K67" s="15">
        <v>14712</v>
      </c>
      <c r="L67" s="15">
        <v>12642</v>
      </c>
      <c r="M67" s="15">
        <v>13678</v>
      </c>
      <c r="N67" s="15">
        <v>14372</v>
      </c>
      <c r="O67" s="15">
        <v>14631</v>
      </c>
      <c r="P67" s="15">
        <v>19308</v>
      </c>
      <c r="Q67" s="14">
        <v>18055</v>
      </c>
      <c r="R67" s="14">
        <v>17247</v>
      </c>
      <c r="S67" s="15">
        <v>10893</v>
      </c>
      <c r="T67" s="15">
        <v>17075</v>
      </c>
      <c r="U67" s="15">
        <v>19438</v>
      </c>
      <c r="V67" s="20">
        <f>SUM(J67:U67)</f>
        <v>190240</v>
      </c>
    </row>
    <row r="68" spans="1:22" ht="15.75" x14ac:dyDescent="0.25">
      <c r="A68" s="304"/>
      <c r="B68" s="307"/>
      <c r="C68" s="307"/>
      <c r="D68" s="307"/>
      <c r="E68" s="307"/>
      <c r="F68" s="307"/>
      <c r="G68" s="313"/>
      <c r="H68" s="307"/>
      <c r="I68" s="3" t="s">
        <v>91</v>
      </c>
      <c r="J68" s="15">
        <v>19999</v>
      </c>
      <c r="K68" s="15">
        <v>18634</v>
      </c>
      <c r="L68" s="15">
        <v>18401</v>
      </c>
      <c r="M68" s="15">
        <v>14780</v>
      </c>
      <c r="N68" s="15">
        <v>19240</v>
      </c>
      <c r="O68" s="15">
        <v>12519</v>
      </c>
      <c r="P68" s="15">
        <v>18111</v>
      </c>
      <c r="Q68" s="14">
        <v>16143</v>
      </c>
      <c r="R68" s="14">
        <v>12090</v>
      </c>
      <c r="S68" s="15">
        <v>17973</v>
      </c>
      <c r="T68" s="15">
        <v>15281</v>
      </c>
      <c r="U68" s="15">
        <v>15659</v>
      </c>
      <c r="V68" s="20">
        <f>SUM(J68:U68)</f>
        <v>198830</v>
      </c>
    </row>
    <row r="69" spans="1:22" ht="16.5" thickBot="1" x14ac:dyDescent="0.3">
      <c r="A69" s="305"/>
      <c r="B69" s="308"/>
      <c r="C69" s="308"/>
      <c r="D69" s="308"/>
      <c r="E69" s="308"/>
      <c r="F69" s="308"/>
      <c r="G69" s="314"/>
      <c r="H69" s="308"/>
      <c r="I69" s="39" t="s">
        <v>95</v>
      </c>
      <c r="J69" s="50">
        <v>0</v>
      </c>
      <c r="K69" s="30">
        <v>0</v>
      </c>
      <c r="L69" s="30">
        <v>0</v>
      </c>
      <c r="M69" s="30">
        <v>35</v>
      </c>
      <c r="N69" s="30">
        <v>7</v>
      </c>
      <c r="O69" s="30">
        <v>12</v>
      </c>
      <c r="P69" s="30">
        <v>0</v>
      </c>
      <c r="Q69" s="62">
        <v>0</v>
      </c>
      <c r="R69" s="50">
        <v>0</v>
      </c>
      <c r="S69" s="30">
        <v>0</v>
      </c>
      <c r="T69" s="30">
        <v>0</v>
      </c>
      <c r="U69" s="30">
        <v>0</v>
      </c>
      <c r="V69" s="31">
        <f>SUM(J69:U69)</f>
        <v>54</v>
      </c>
    </row>
    <row r="70" spans="1:22" ht="16.5" thickBot="1" x14ac:dyDescent="0.3">
      <c r="A70" s="43"/>
      <c r="B70" s="37"/>
      <c r="C70" s="37"/>
      <c r="D70" s="37"/>
      <c r="E70" s="37"/>
      <c r="F70" s="37"/>
      <c r="G70" s="37"/>
      <c r="H70" s="37"/>
      <c r="I70" s="37"/>
      <c r="J70" s="59"/>
      <c r="K70" s="28"/>
      <c r="L70" s="28"/>
      <c r="M70" s="28"/>
      <c r="N70" s="28"/>
      <c r="O70" s="28"/>
      <c r="P70" s="28"/>
      <c r="Q70" s="61"/>
      <c r="R70" s="53"/>
      <c r="S70" s="28"/>
      <c r="T70" s="28"/>
      <c r="U70" s="28"/>
      <c r="V70" s="29"/>
    </row>
    <row r="71" spans="1:22" ht="15.75" x14ac:dyDescent="0.25">
      <c r="A71" s="303">
        <v>624</v>
      </c>
      <c r="B71" s="306" t="s">
        <v>56</v>
      </c>
      <c r="C71" s="323" t="s">
        <v>88</v>
      </c>
      <c r="D71" s="326" t="s">
        <v>89</v>
      </c>
      <c r="E71" s="306" t="s">
        <v>100</v>
      </c>
      <c r="F71" s="306" t="s">
        <v>42</v>
      </c>
      <c r="G71" s="306" t="s">
        <v>23</v>
      </c>
      <c r="H71" s="306" t="s">
        <v>57</v>
      </c>
      <c r="I71" s="35" t="s">
        <v>92</v>
      </c>
      <c r="J71" s="13">
        <v>258507</v>
      </c>
      <c r="K71" s="13">
        <v>243348</v>
      </c>
      <c r="L71" s="13">
        <v>302936</v>
      </c>
      <c r="M71" s="13">
        <v>274571</v>
      </c>
      <c r="N71" s="13">
        <v>327822</v>
      </c>
      <c r="O71" s="13">
        <v>282423</v>
      </c>
      <c r="P71" s="13">
        <v>368357</v>
      </c>
      <c r="Q71" s="14">
        <v>338551</v>
      </c>
      <c r="R71" s="12">
        <v>359748</v>
      </c>
      <c r="S71" s="13">
        <v>365939</v>
      </c>
      <c r="T71" s="13">
        <v>313762</v>
      </c>
      <c r="U71" s="13">
        <v>283032</v>
      </c>
      <c r="V71" s="21">
        <f>SUM(J71:U71)</f>
        <v>3718996</v>
      </c>
    </row>
    <row r="72" spans="1:22" ht="15.75" x14ac:dyDescent="0.25">
      <c r="A72" s="304"/>
      <c r="B72" s="307"/>
      <c r="C72" s="324"/>
      <c r="D72" s="327"/>
      <c r="E72" s="307"/>
      <c r="F72" s="307"/>
      <c r="G72" s="307"/>
      <c r="H72" s="307"/>
      <c r="I72" s="3" t="s">
        <v>91</v>
      </c>
      <c r="J72" s="15">
        <v>142564</v>
      </c>
      <c r="K72" s="15">
        <v>117125</v>
      </c>
      <c r="L72" s="15">
        <v>113928</v>
      </c>
      <c r="M72" s="15">
        <v>83695</v>
      </c>
      <c r="N72" s="15">
        <v>149390</v>
      </c>
      <c r="O72" s="15">
        <v>104048</v>
      </c>
      <c r="P72" s="15">
        <v>109138</v>
      </c>
      <c r="Q72" s="14">
        <v>104661</v>
      </c>
      <c r="R72" s="14">
        <v>121769</v>
      </c>
      <c r="S72" s="15">
        <v>152032</v>
      </c>
      <c r="T72" s="15">
        <v>162963</v>
      </c>
      <c r="U72" s="15">
        <v>138837</v>
      </c>
      <c r="V72" s="20">
        <f>SUM(J72:U72)</f>
        <v>1500150</v>
      </c>
    </row>
    <row r="73" spans="1:22" ht="15.75" x14ac:dyDescent="0.25">
      <c r="A73" s="304"/>
      <c r="B73" s="307"/>
      <c r="C73" s="324"/>
      <c r="D73" s="327"/>
      <c r="E73" s="307"/>
      <c r="F73" s="307"/>
      <c r="G73" s="307"/>
      <c r="H73" s="307"/>
      <c r="I73" s="3" t="s">
        <v>103</v>
      </c>
      <c r="J73" s="14">
        <v>0</v>
      </c>
      <c r="K73" s="14">
        <v>13601</v>
      </c>
      <c r="L73" s="15">
        <v>0</v>
      </c>
      <c r="M73" s="15">
        <v>27368</v>
      </c>
      <c r="N73" s="15">
        <v>13629</v>
      </c>
      <c r="O73" s="15">
        <v>26931</v>
      </c>
      <c r="P73" s="15">
        <v>0</v>
      </c>
      <c r="Q73" s="14">
        <v>0</v>
      </c>
      <c r="R73" s="14">
        <v>0</v>
      </c>
      <c r="S73" s="15">
        <v>0</v>
      </c>
      <c r="T73" s="15">
        <v>0</v>
      </c>
      <c r="U73" s="15">
        <v>0</v>
      </c>
      <c r="V73" s="20">
        <f>SUM(J73:U73)</f>
        <v>81529</v>
      </c>
    </row>
    <row r="74" spans="1:22" ht="16.5" thickBot="1" x14ac:dyDescent="0.3">
      <c r="A74" s="305"/>
      <c r="B74" s="308"/>
      <c r="C74" s="325"/>
      <c r="D74" s="328"/>
      <c r="E74" s="308"/>
      <c r="F74" s="308"/>
      <c r="G74" s="308"/>
      <c r="H74" s="308"/>
      <c r="I74" s="39" t="s">
        <v>90</v>
      </c>
      <c r="J74" s="50">
        <v>10098</v>
      </c>
      <c r="K74" s="50">
        <v>1617</v>
      </c>
      <c r="L74" s="30">
        <v>0</v>
      </c>
      <c r="M74" s="30">
        <v>0</v>
      </c>
      <c r="N74" s="30">
        <v>0</v>
      </c>
      <c r="O74" s="30">
        <v>0</v>
      </c>
      <c r="P74" s="30">
        <v>0</v>
      </c>
      <c r="Q74" s="62">
        <v>0</v>
      </c>
      <c r="R74" s="50">
        <v>0</v>
      </c>
      <c r="S74" s="30">
        <v>0</v>
      </c>
      <c r="T74" s="30">
        <v>0</v>
      </c>
      <c r="U74" s="30">
        <v>0</v>
      </c>
      <c r="V74" s="31">
        <f>SUM(J74:U74)</f>
        <v>11715</v>
      </c>
    </row>
    <row r="75" spans="1:22" ht="16.5" thickBot="1" x14ac:dyDescent="0.3">
      <c r="A75" s="36"/>
      <c r="B75" s="37"/>
      <c r="C75" s="37"/>
      <c r="D75" s="37"/>
      <c r="E75" s="37"/>
      <c r="F75" s="37"/>
      <c r="G75" s="37"/>
      <c r="H75" s="37"/>
      <c r="I75" s="37"/>
      <c r="J75" s="59"/>
      <c r="K75" s="28"/>
      <c r="L75" s="28"/>
      <c r="M75" s="28"/>
      <c r="N75" s="28"/>
      <c r="O75" s="28"/>
      <c r="P75" s="28"/>
      <c r="Q75" s="61"/>
      <c r="R75" s="53"/>
      <c r="S75" s="28"/>
      <c r="T75" s="28"/>
      <c r="U75" s="28"/>
      <c r="V75" s="29"/>
    </row>
    <row r="76" spans="1:22" ht="15.75" x14ac:dyDescent="0.25">
      <c r="A76" s="303">
        <v>625</v>
      </c>
      <c r="B76" s="306" t="s">
        <v>53</v>
      </c>
      <c r="C76" s="306" t="s">
        <v>85</v>
      </c>
      <c r="D76" s="306">
        <v>372</v>
      </c>
      <c r="E76" s="306" t="s">
        <v>5</v>
      </c>
      <c r="F76" s="306" t="s">
        <v>42</v>
      </c>
      <c r="G76" s="306" t="s">
        <v>9</v>
      </c>
      <c r="H76" s="306" t="s">
        <v>37</v>
      </c>
      <c r="I76" s="35" t="s">
        <v>94</v>
      </c>
      <c r="J76" s="13">
        <v>35823</v>
      </c>
      <c r="K76" s="13">
        <v>28901</v>
      </c>
      <c r="L76" s="13">
        <v>26397</v>
      </c>
      <c r="M76" s="13">
        <v>20634</v>
      </c>
      <c r="N76" s="13">
        <v>47599</v>
      </c>
      <c r="O76" s="13">
        <v>27997</v>
      </c>
      <c r="P76" s="13">
        <v>23193</v>
      </c>
      <c r="Q76" s="14">
        <v>63755</v>
      </c>
      <c r="R76" s="12">
        <v>27433</v>
      </c>
      <c r="S76" s="13">
        <v>19084</v>
      </c>
      <c r="T76" s="13">
        <v>24455</v>
      </c>
      <c r="U76" s="13">
        <v>22947</v>
      </c>
      <c r="V76" s="21">
        <f t="shared" ref="V76:V83" si="1">SUM(J76:U76)</f>
        <v>368218</v>
      </c>
    </row>
    <row r="77" spans="1:22" ht="15.75" x14ac:dyDescent="0.25">
      <c r="A77" s="304"/>
      <c r="B77" s="307"/>
      <c r="C77" s="307"/>
      <c r="D77" s="307"/>
      <c r="E77" s="307"/>
      <c r="F77" s="307"/>
      <c r="G77" s="307"/>
      <c r="H77" s="307"/>
      <c r="I77" s="3" t="s">
        <v>92</v>
      </c>
      <c r="J77" s="15">
        <v>20602</v>
      </c>
      <c r="K77" s="15">
        <v>25093</v>
      </c>
      <c r="L77" s="15">
        <v>18327</v>
      </c>
      <c r="M77" s="15">
        <v>19464</v>
      </c>
      <c r="N77" s="15">
        <v>29955</v>
      </c>
      <c r="O77" s="15">
        <v>47948</v>
      </c>
      <c r="P77" s="15">
        <v>16753</v>
      </c>
      <c r="Q77" s="14">
        <v>17016</v>
      </c>
      <c r="R77" s="14">
        <v>61396</v>
      </c>
      <c r="S77" s="15">
        <v>22930</v>
      </c>
      <c r="T77" s="15">
        <v>26216</v>
      </c>
      <c r="U77" s="15">
        <v>41962</v>
      </c>
      <c r="V77" s="20">
        <f t="shared" si="1"/>
        <v>347662</v>
      </c>
    </row>
    <row r="78" spans="1:22" ht="15.75" x14ac:dyDescent="0.25">
      <c r="A78" s="304"/>
      <c r="B78" s="307"/>
      <c r="C78" s="307"/>
      <c r="D78" s="307"/>
      <c r="E78" s="307"/>
      <c r="F78" s="307"/>
      <c r="G78" s="307"/>
      <c r="H78" s="307"/>
      <c r="I78" s="3" t="s">
        <v>98</v>
      </c>
      <c r="J78" s="15">
        <v>0</v>
      </c>
      <c r="K78" s="15">
        <v>13295</v>
      </c>
      <c r="L78" s="15">
        <v>0</v>
      </c>
      <c r="M78" s="15">
        <v>0</v>
      </c>
      <c r="N78" s="15">
        <v>11713</v>
      </c>
      <c r="O78" s="15">
        <v>0</v>
      </c>
      <c r="P78" s="15">
        <v>0</v>
      </c>
      <c r="Q78" s="14">
        <v>0</v>
      </c>
      <c r="R78" s="14">
        <v>13457</v>
      </c>
      <c r="S78" s="15">
        <v>0</v>
      </c>
      <c r="T78" s="15">
        <v>0</v>
      </c>
      <c r="U78" s="15">
        <v>0</v>
      </c>
      <c r="V78" s="20">
        <f t="shared" si="1"/>
        <v>38465</v>
      </c>
    </row>
    <row r="79" spans="1:22" ht="15.75" x14ac:dyDescent="0.25">
      <c r="A79" s="304"/>
      <c r="B79" s="307"/>
      <c r="C79" s="307"/>
      <c r="D79" s="307"/>
      <c r="E79" s="307"/>
      <c r="F79" s="307"/>
      <c r="G79" s="307"/>
      <c r="H79" s="307"/>
      <c r="I79" s="3" t="s">
        <v>91</v>
      </c>
      <c r="J79" s="15">
        <v>32165</v>
      </c>
      <c r="K79" s="15">
        <v>35013</v>
      </c>
      <c r="L79" s="15">
        <v>23218</v>
      </c>
      <c r="M79" s="15">
        <v>45205</v>
      </c>
      <c r="N79" s="15">
        <v>41362</v>
      </c>
      <c r="O79" s="15">
        <v>30980</v>
      </c>
      <c r="P79" s="15">
        <v>44528</v>
      </c>
      <c r="Q79" s="14">
        <v>122276</v>
      </c>
      <c r="R79" s="14">
        <v>46451</v>
      </c>
      <c r="S79" s="15">
        <v>28029</v>
      </c>
      <c r="T79" s="15">
        <v>56997</v>
      </c>
      <c r="U79" s="15">
        <v>19743</v>
      </c>
      <c r="V79" s="20">
        <f t="shared" si="1"/>
        <v>525967</v>
      </c>
    </row>
    <row r="80" spans="1:22" ht="15.75" x14ac:dyDescent="0.25">
      <c r="A80" s="304"/>
      <c r="B80" s="307"/>
      <c r="C80" s="307"/>
      <c r="D80" s="307"/>
      <c r="E80" s="307"/>
      <c r="F80" s="307"/>
      <c r="G80" s="307"/>
      <c r="H80" s="307"/>
      <c r="I80" s="3" t="s">
        <v>103</v>
      </c>
      <c r="J80" s="15">
        <v>2610</v>
      </c>
      <c r="K80" s="15">
        <v>0</v>
      </c>
      <c r="L80" s="15">
        <v>2142</v>
      </c>
      <c r="M80" s="15">
        <v>2603</v>
      </c>
      <c r="N80" s="15">
        <v>0</v>
      </c>
      <c r="O80" s="15">
        <v>0</v>
      </c>
      <c r="P80" s="15">
        <v>0</v>
      </c>
      <c r="Q80" s="14">
        <v>4351</v>
      </c>
      <c r="R80" s="14">
        <v>3403</v>
      </c>
      <c r="S80" s="15">
        <v>0</v>
      </c>
      <c r="T80" s="15">
        <v>4428</v>
      </c>
      <c r="U80" s="15">
        <v>3944</v>
      </c>
      <c r="V80" s="20">
        <f t="shared" si="1"/>
        <v>23481</v>
      </c>
    </row>
    <row r="81" spans="1:22" ht="15.75" x14ac:dyDescent="0.25">
      <c r="A81" s="304"/>
      <c r="B81" s="307"/>
      <c r="C81" s="307"/>
      <c r="D81" s="307"/>
      <c r="E81" s="307"/>
      <c r="F81" s="307"/>
      <c r="G81" s="307"/>
      <c r="H81" s="307"/>
      <c r="I81" s="3" t="s">
        <v>70</v>
      </c>
      <c r="J81" s="14">
        <v>9943</v>
      </c>
      <c r="K81" s="14">
        <v>16964</v>
      </c>
      <c r="L81" s="15">
        <v>24258</v>
      </c>
      <c r="M81" s="15">
        <v>24646</v>
      </c>
      <c r="N81" s="15">
        <v>0</v>
      </c>
      <c r="O81" s="15">
        <v>25050</v>
      </c>
      <c r="P81" s="15">
        <v>21801</v>
      </c>
      <c r="Q81" s="14">
        <v>35907</v>
      </c>
      <c r="R81" s="14">
        <v>24695</v>
      </c>
      <c r="S81" s="15">
        <v>0</v>
      </c>
      <c r="T81" s="15">
        <v>21330</v>
      </c>
      <c r="U81" s="15">
        <v>2696</v>
      </c>
      <c r="V81" s="20">
        <f t="shared" si="1"/>
        <v>207290</v>
      </c>
    </row>
    <row r="82" spans="1:22" ht="15.75" x14ac:dyDescent="0.25">
      <c r="A82" s="304"/>
      <c r="B82" s="307"/>
      <c r="C82" s="307"/>
      <c r="D82" s="307"/>
      <c r="E82" s="307"/>
      <c r="F82" s="307"/>
      <c r="G82" s="307"/>
      <c r="H82" s="307"/>
      <c r="I82" s="3" t="s">
        <v>93</v>
      </c>
      <c r="J82" s="34">
        <v>18837</v>
      </c>
      <c r="K82" s="14">
        <v>0</v>
      </c>
      <c r="L82" s="15">
        <v>421</v>
      </c>
      <c r="M82" s="15">
        <v>298</v>
      </c>
      <c r="N82" s="15">
        <v>157</v>
      </c>
      <c r="O82" s="15">
        <v>690</v>
      </c>
      <c r="P82" s="15">
        <v>0</v>
      </c>
      <c r="Q82" s="14">
        <v>0</v>
      </c>
      <c r="R82" s="14">
        <v>0</v>
      </c>
      <c r="S82" s="15">
        <v>0</v>
      </c>
      <c r="T82" s="15">
        <v>0</v>
      </c>
      <c r="U82" s="15">
        <v>0</v>
      </c>
      <c r="V82" s="20">
        <f t="shared" si="1"/>
        <v>20403</v>
      </c>
    </row>
    <row r="83" spans="1:22" ht="16.5" thickBot="1" x14ac:dyDescent="0.3">
      <c r="A83" s="305"/>
      <c r="B83" s="308"/>
      <c r="C83" s="308"/>
      <c r="D83" s="308"/>
      <c r="E83" s="308"/>
      <c r="F83" s="308"/>
      <c r="G83" s="308"/>
      <c r="H83" s="308"/>
      <c r="I83" s="39" t="s">
        <v>90</v>
      </c>
      <c r="J83" s="50">
        <v>10098</v>
      </c>
      <c r="K83" s="50">
        <v>18403</v>
      </c>
      <c r="L83" s="30">
        <v>9133</v>
      </c>
      <c r="M83" s="30">
        <v>17773</v>
      </c>
      <c r="N83" s="30">
        <v>17821</v>
      </c>
      <c r="O83" s="30">
        <v>15342</v>
      </c>
      <c r="P83" s="30">
        <v>10886</v>
      </c>
      <c r="Q83" s="62">
        <v>0</v>
      </c>
      <c r="R83" s="50">
        <v>16411</v>
      </c>
      <c r="S83" s="30">
        <v>0</v>
      </c>
      <c r="T83" s="30">
        <v>24909</v>
      </c>
      <c r="U83" s="30">
        <v>0</v>
      </c>
      <c r="V83" s="31">
        <f t="shared" si="1"/>
        <v>140776</v>
      </c>
    </row>
    <row r="84" spans="1:22" ht="16.5" thickBot="1" x14ac:dyDescent="0.3">
      <c r="A84" s="36"/>
      <c r="B84" s="37"/>
      <c r="C84" s="37"/>
      <c r="D84" s="37"/>
      <c r="E84" s="37"/>
      <c r="F84" s="37"/>
      <c r="G84" s="37"/>
      <c r="H84" s="37"/>
      <c r="I84" s="37"/>
      <c r="J84" s="59"/>
      <c r="K84" s="28"/>
      <c r="L84" s="28"/>
      <c r="M84" s="28"/>
      <c r="N84" s="28"/>
      <c r="O84" s="28"/>
      <c r="P84" s="28"/>
      <c r="Q84" s="53"/>
      <c r="R84" s="53"/>
      <c r="S84" s="28"/>
      <c r="T84" s="28"/>
      <c r="U84" s="28"/>
      <c r="V84" s="29"/>
    </row>
    <row r="85" spans="1:22" ht="15.75" x14ac:dyDescent="0.25">
      <c r="A85" s="303">
        <v>631</v>
      </c>
      <c r="B85" s="306" t="s">
        <v>58</v>
      </c>
      <c r="C85" s="306" t="s">
        <v>80</v>
      </c>
      <c r="D85" s="306">
        <v>50</v>
      </c>
      <c r="E85" s="306" t="s">
        <v>2</v>
      </c>
      <c r="F85" s="306" t="s">
        <v>42</v>
      </c>
      <c r="G85" s="306" t="s">
        <v>3</v>
      </c>
      <c r="H85" s="306" t="s">
        <v>42</v>
      </c>
      <c r="I85" s="35" t="s">
        <v>94</v>
      </c>
      <c r="J85" s="13">
        <v>0</v>
      </c>
      <c r="K85" s="13">
        <v>0</v>
      </c>
      <c r="L85" s="13">
        <v>0</v>
      </c>
      <c r="M85" s="13">
        <v>0</v>
      </c>
      <c r="N85" s="13">
        <v>0</v>
      </c>
      <c r="O85" s="13">
        <v>0</v>
      </c>
      <c r="P85" s="13">
        <v>0</v>
      </c>
      <c r="Q85" s="14">
        <v>0</v>
      </c>
      <c r="R85" s="12">
        <v>5357</v>
      </c>
      <c r="S85" s="13">
        <v>21185</v>
      </c>
      <c r="T85" s="13">
        <v>0</v>
      </c>
      <c r="U85" s="13">
        <v>0</v>
      </c>
      <c r="V85" s="21">
        <f>SUM(J85:U85)</f>
        <v>26542</v>
      </c>
    </row>
    <row r="86" spans="1:22" ht="15.75" x14ac:dyDescent="0.25">
      <c r="A86" s="304"/>
      <c r="B86" s="307"/>
      <c r="C86" s="307"/>
      <c r="D86" s="307"/>
      <c r="E86" s="307"/>
      <c r="F86" s="307"/>
      <c r="G86" s="307"/>
      <c r="H86" s="307"/>
      <c r="I86" s="35" t="s">
        <v>92</v>
      </c>
      <c r="J86" s="13">
        <v>105938</v>
      </c>
      <c r="K86" s="13">
        <v>84276</v>
      </c>
      <c r="L86" s="13">
        <v>98518</v>
      </c>
      <c r="M86" s="13">
        <v>84946</v>
      </c>
      <c r="N86" s="13">
        <v>118385</v>
      </c>
      <c r="O86" s="13">
        <v>67993</v>
      </c>
      <c r="P86" s="13">
        <v>5685</v>
      </c>
      <c r="Q86" s="14">
        <v>56716</v>
      </c>
      <c r="R86" s="12">
        <v>108102</v>
      </c>
      <c r="S86" s="13">
        <v>116789</v>
      </c>
      <c r="T86" s="13">
        <v>116227</v>
      </c>
      <c r="U86" s="13">
        <v>135210</v>
      </c>
      <c r="V86" s="21">
        <v>622457</v>
      </c>
    </row>
    <row r="87" spans="1:22" ht="15.75" x14ac:dyDescent="0.25">
      <c r="A87" s="304"/>
      <c r="B87" s="307"/>
      <c r="C87" s="307"/>
      <c r="D87" s="307"/>
      <c r="E87" s="307"/>
      <c r="F87" s="307"/>
      <c r="G87" s="307"/>
      <c r="H87" s="307"/>
      <c r="I87" s="3" t="s">
        <v>91</v>
      </c>
      <c r="J87" s="15">
        <v>33119</v>
      </c>
      <c r="K87" s="15">
        <v>28636</v>
      </c>
      <c r="L87" s="15">
        <v>20273</v>
      </c>
      <c r="M87" s="15">
        <v>36070</v>
      </c>
      <c r="N87" s="15">
        <v>35812</v>
      </c>
      <c r="O87" s="15">
        <v>13026</v>
      </c>
      <c r="P87" s="15">
        <v>0</v>
      </c>
      <c r="Q87" s="14">
        <v>15039</v>
      </c>
      <c r="R87" s="14">
        <v>42671</v>
      </c>
      <c r="S87" s="15">
        <v>50469</v>
      </c>
      <c r="T87" s="15">
        <v>30760</v>
      </c>
      <c r="U87" s="15">
        <v>42049</v>
      </c>
      <c r="V87" s="20">
        <f>SUM(J87:U87)</f>
        <v>347924</v>
      </c>
    </row>
    <row r="88" spans="1:22" ht="16.5" thickBot="1" x14ac:dyDescent="0.3">
      <c r="A88" s="304"/>
      <c r="B88" s="307"/>
      <c r="C88" s="307"/>
      <c r="D88" s="307"/>
      <c r="E88" s="307"/>
      <c r="F88" s="307"/>
      <c r="G88" s="307"/>
      <c r="H88" s="307"/>
      <c r="I88" s="3" t="s">
        <v>103</v>
      </c>
      <c r="J88" s="15">
        <v>39302</v>
      </c>
      <c r="K88" s="15">
        <v>37792</v>
      </c>
      <c r="L88" s="15">
        <v>30602</v>
      </c>
      <c r="M88" s="15">
        <v>36653</v>
      </c>
      <c r="N88" s="15">
        <v>28640</v>
      </c>
      <c r="O88" s="15">
        <v>8906</v>
      </c>
      <c r="P88" s="15">
        <v>773</v>
      </c>
      <c r="Q88" s="14">
        <v>0</v>
      </c>
      <c r="R88" s="14">
        <v>1091</v>
      </c>
      <c r="S88" s="15">
        <v>0</v>
      </c>
      <c r="T88" s="15">
        <v>0</v>
      </c>
      <c r="U88" s="15">
        <v>4526</v>
      </c>
      <c r="V88" s="20">
        <f>SUM(J88:U88)</f>
        <v>188285</v>
      </c>
    </row>
    <row r="89" spans="1:22" ht="16.5" thickBot="1" x14ac:dyDescent="0.3">
      <c r="A89" s="43"/>
      <c r="B89" s="37"/>
      <c r="C89" s="37"/>
      <c r="D89" s="37"/>
      <c r="E89" s="37"/>
      <c r="F89" s="37"/>
      <c r="G89" s="37"/>
      <c r="H89" s="37"/>
      <c r="I89" s="37"/>
      <c r="J89" s="59"/>
      <c r="K89" s="28"/>
      <c r="L89" s="28"/>
      <c r="M89" s="28"/>
      <c r="N89" s="28"/>
      <c r="O89" s="28"/>
      <c r="P89" s="28"/>
      <c r="Q89" s="61"/>
      <c r="R89" s="53"/>
      <c r="S89" s="28"/>
      <c r="T89" s="28"/>
      <c r="U89" s="28"/>
      <c r="V89" s="29"/>
    </row>
    <row r="90" spans="1:22" ht="15.75" x14ac:dyDescent="0.25">
      <c r="A90" s="303">
        <v>632</v>
      </c>
      <c r="B90" s="306" t="s">
        <v>48</v>
      </c>
      <c r="C90" s="306" t="s">
        <v>80</v>
      </c>
      <c r="D90" s="309">
        <v>50.4</v>
      </c>
      <c r="E90" s="306" t="s">
        <v>3</v>
      </c>
      <c r="F90" s="306" t="s">
        <v>42</v>
      </c>
      <c r="G90" s="306" t="s">
        <v>2</v>
      </c>
      <c r="H90" s="306" t="s">
        <v>42</v>
      </c>
      <c r="I90" s="35" t="s">
        <v>98</v>
      </c>
      <c r="J90" s="13">
        <v>7638</v>
      </c>
      <c r="K90" s="13">
        <v>33002</v>
      </c>
      <c r="L90" s="13">
        <v>49784</v>
      </c>
      <c r="M90" s="13">
        <v>11475</v>
      </c>
      <c r="N90" s="13">
        <v>11456</v>
      </c>
      <c r="O90" s="13">
        <v>29017</v>
      </c>
      <c r="P90" s="13">
        <v>30216</v>
      </c>
      <c r="Q90" s="14">
        <v>52002</v>
      </c>
      <c r="R90" s="12">
        <v>21791</v>
      </c>
      <c r="S90" s="13">
        <v>52034</v>
      </c>
      <c r="T90" s="13">
        <v>49966</v>
      </c>
      <c r="U90" s="13">
        <v>33099</v>
      </c>
      <c r="V90" s="21">
        <f>SUM(J90:U90)</f>
        <v>381480</v>
      </c>
    </row>
    <row r="91" spans="1:22" ht="15.75" x14ac:dyDescent="0.25">
      <c r="A91" s="304"/>
      <c r="B91" s="307"/>
      <c r="C91" s="307"/>
      <c r="D91" s="310"/>
      <c r="E91" s="307"/>
      <c r="F91" s="307"/>
      <c r="G91" s="307"/>
      <c r="H91" s="307"/>
      <c r="I91" s="3" t="s">
        <v>75</v>
      </c>
      <c r="J91" s="15">
        <v>0</v>
      </c>
      <c r="K91" s="15">
        <v>0</v>
      </c>
      <c r="L91" s="15">
        <v>27261</v>
      </c>
      <c r="M91" s="15">
        <v>0</v>
      </c>
      <c r="N91" s="15">
        <v>0</v>
      </c>
      <c r="O91" s="15">
        <v>6259</v>
      </c>
      <c r="P91" s="15">
        <v>24895</v>
      </c>
      <c r="Q91" s="14">
        <v>0</v>
      </c>
      <c r="R91" s="14">
        <v>0</v>
      </c>
      <c r="S91" s="15">
        <v>0</v>
      </c>
      <c r="T91" s="15">
        <v>16635</v>
      </c>
      <c r="U91" s="15">
        <v>0</v>
      </c>
      <c r="V91" s="20">
        <f>SUM(J91:U91)</f>
        <v>75050</v>
      </c>
    </row>
    <row r="92" spans="1:22" ht="15.75" x14ac:dyDescent="0.25">
      <c r="A92" s="304"/>
      <c r="B92" s="307"/>
      <c r="C92" s="307"/>
      <c r="D92" s="310"/>
      <c r="E92" s="307"/>
      <c r="F92" s="307"/>
      <c r="G92" s="307"/>
      <c r="H92" s="307"/>
      <c r="I92" s="3" t="s">
        <v>97</v>
      </c>
      <c r="J92" s="15">
        <v>108633</v>
      </c>
      <c r="K92" s="15">
        <v>134830</v>
      </c>
      <c r="L92" s="15">
        <v>47203</v>
      </c>
      <c r="M92" s="15">
        <v>186614</v>
      </c>
      <c r="N92" s="15">
        <v>0</v>
      </c>
      <c r="O92" s="15">
        <v>40218</v>
      </c>
      <c r="P92" s="15">
        <v>19349</v>
      </c>
      <c r="Q92" s="14">
        <v>117074</v>
      </c>
      <c r="R92" s="14">
        <v>183268</v>
      </c>
      <c r="S92" s="15">
        <v>87766</v>
      </c>
      <c r="T92" s="15">
        <v>49739</v>
      </c>
      <c r="U92" s="15">
        <v>104885</v>
      </c>
      <c r="V92" s="20">
        <f>SUM(J92:U92)</f>
        <v>1079579</v>
      </c>
    </row>
    <row r="93" spans="1:22" ht="16.5" thickBot="1" x14ac:dyDescent="0.3">
      <c r="A93" s="305"/>
      <c r="B93" s="308"/>
      <c r="C93" s="308"/>
      <c r="D93" s="311"/>
      <c r="E93" s="308"/>
      <c r="F93" s="308"/>
      <c r="G93" s="308"/>
      <c r="H93" s="308"/>
      <c r="I93" s="39" t="s">
        <v>102</v>
      </c>
      <c r="J93" s="30">
        <v>37459</v>
      </c>
      <c r="K93" s="30">
        <v>5710</v>
      </c>
      <c r="L93" s="30">
        <v>48585</v>
      </c>
      <c r="M93" s="30">
        <v>0</v>
      </c>
      <c r="N93" s="30">
        <v>19268</v>
      </c>
      <c r="O93" s="30">
        <v>8562</v>
      </c>
      <c r="P93" s="30">
        <v>0</v>
      </c>
      <c r="Q93" s="50">
        <v>0</v>
      </c>
      <c r="R93" s="50">
        <v>0</v>
      </c>
      <c r="S93" s="30">
        <v>0</v>
      </c>
      <c r="T93" s="30">
        <v>0</v>
      </c>
      <c r="U93" s="30">
        <v>0</v>
      </c>
      <c r="V93" s="31">
        <f>SUM(J93:U93)</f>
        <v>119584</v>
      </c>
    </row>
    <row r="94" spans="1:22" ht="16.5" thickBot="1" x14ac:dyDescent="0.3">
      <c r="A94" s="36"/>
      <c r="B94" s="37"/>
      <c r="C94" s="37"/>
      <c r="D94" s="37"/>
      <c r="E94" s="37"/>
      <c r="F94" s="37"/>
      <c r="G94" s="37"/>
      <c r="H94" s="37"/>
      <c r="I94" s="37"/>
      <c r="J94" s="59"/>
      <c r="K94" s="28"/>
      <c r="L94" s="28"/>
      <c r="M94" s="28"/>
      <c r="N94" s="28"/>
      <c r="O94" s="28"/>
      <c r="P94" s="28"/>
      <c r="Q94" s="61"/>
      <c r="R94" s="53"/>
      <c r="S94" s="28"/>
      <c r="T94" s="28"/>
      <c r="U94" s="28"/>
      <c r="V94" s="29"/>
    </row>
    <row r="95" spans="1:22" ht="16.5" thickBot="1" x14ac:dyDescent="0.3">
      <c r="A95" s="69">
        <v>645</v>
      </c>
      <c r="B95" s="67" t="s">
        <v>50</v>
      </c>
      <c r="C95" s="67" t="s">
        <v>80</v>
      </c>
      <c r="D95" s="67">
        <v>46</v>
      </c>
      <c r="E95" s="67" t="s">
        <v>4</v>
      </c>
      <c r="F95" s="67" t="s">
        <v>42</v>
      </c>
      <c r="G95" s="67" t="s">
        <v>2</v>
      </c>
      <c r="H95" s="67" t="s">
        <v>42</v>
      </c>
      <c r="I95" s="56" t="s">
        <v>103</v>
      </c>
      <c r="J95" s="13">
        <v>0</v>
      </c>
      <c r="K95" s="13">
        <v>0</v>
      </c>
      <c r="L95" s="13">
        <v>0</v>
      </c>
      <c r="M95" s="13">
        <v>0</v>
      </c>
      <c r="N95" s="13">
        <v>0</v>
      </c>
      <c r="O95" s="13">
        <v>0</v>
      </c>
      <c r="P95" s="13">
        <v>0</v>
      </c>
      <c r="Q95" s="13">
        <v>0</v>
      </c>
      <c r="R95" s="13">
        <v>0</v>
      </c>
      <c r="S95" s="13">
        <v>0</v>
      </c>
      <c r="T95" s="13">
        <v>0</v>
      </c>
      <c r="U95" s="13">
        <v>0</v>
      </c>
      <c r="V95" s="21">
        <f>SUM(J95:U95)</f>
        <v>0</v>
      </c>
    </row>
    <row r="96" spans="1:22" ht="16.5" thickBot="1" x14ac:dyDescent="0.3">
      <c r="A96" s="36"/>
      <c r="B96" s="37"/>
      <c r="C96" s="37"/>
      <c r="D96" s="37"/>
      <c r="E96" s="37"/>
      <c r="F96" s="37"/>
      <c r="G96" s="37"/>
      <c r="H96" s="37"/>
      <c r="I96" s="37"/>
      <c r="J96" s="59"/>
      <c r="K96" s="28"/>
      <c r="L96" s="28"/>
      <c r="M96" s="28"/>
      <c r="N96" s="28"/>
      <c r="O96" s="28"/>
      <c r="P96" s="28"/>
      <c r="Q96" s="61"/>
      <c r="R96" s="53"/>
      <c r="S96" s="28"/>
      <c r="T96" s="28"/>
      <c r="U96" s="28"/>
      <c r="V96" s="29"/>
    </row>
    <row r="97" spans="1:22" ht="15.75" x14ac:dyDescent="0.25">
      <c r="A97" s="19">
        <v>646</v>
      </c>
      <c r="B97" s="307" t="s">
        <v>51</v>
      </c>
      <c r="C97" s="307" t="s">
        <v>79</v>
      </c>
      <c r="D97" s="307">
        <v>37</v>
      </c>
      <c r="E97" s="307" t="s">
        <v>4</v>
      </c>
      <c r="F97" s="307" t="s">
        <v>42</v>
      </c>
      <c r="G97" s="307" t="s">
        <v>2</v>
      </c>
      <c r="H97" s="307" t="s">
        <v>42</v>
      </c>
      <c r="I97" s="64" t="s">
        <v>92</v>
      </c>
      <c r="J97" s="13">
        <v>0</v>
      </c>
      <c r="K97" s="13">
        <v>0</v>
      </c>
      <c r="L97" s="13">
        <v>0</v>
      </c>
      <c r="M97" s="13">
        <v>0</v>
      </c>
      <c r="N97" s="13">
        <v>0</v>
      </c>
      <c r="O97" s="13">
        <v>0</v>
      </c>
      <c r="P97" s="13">
        <v>0</v>
      </c>
      <c r="Q97" s="12">
        <v>0</v>
      </c>
      <c r="R97" s="12">
        <v>900</v>
      </c>
      <c r="S97" s="13">
        <v>961</v>
      </c>
      <c r="T97" s="13">
        <v>0</v>
      </c>
      <c r="U97" s="13">
        <v>0</v>
      </c>
      <c r="V97" s="21">
        <f>SUM(J97:U97)</f>
        <v>1861</v>
      </c>
    </row>
    <row r="98" spans="1:22" ht="15.75" x14ac:dyDescent="0.25">
      <c r="A98" s="19"/>
      <c r="B98" s="307"/>
      <c r="C98" s="307"/>
      <c r="D98" s="307"/>
      <c r="E98" s="307"/>
      <c r="F98" s="307"/>
      <c r="G98" s="307"/>
      <c r="H98" s="307"/>
      <c r="I98" s="3" t="s">
        <v>91</v>
      </c>
      <c r="J98" s="15">
        <v>6654</v>
      </c>
      <c r="K98" s="15">
        <v>199</v>
      </c>
      <c r="L98" s="15">
        <v>22520</v>
      </c>
      <c r="M98" s="15">
        <v>1924</v>
      </c>
      <c r="N98" s="15">
        <v>0</v>
      </c>
      <c r="O98" s="15">
        <v>0</v>
      </c>
      <c r="P98" s="15">
        <v>4007</v>
      </c>
      <c r="Q98" s="49">
        <v>0</v>
      </c>
      <c r="R98" s="50">
        <v>4006</v>
      </c>
      <c r="S98" s="30">
        <v>2087</v>
      </c>
      <c r="T98" s="30">
        <v>2177</v>
      </c>
      <c r="U98" s="30">
        <v>0</v>
      </c>
      <c r="V98" s="31">
        <f>SUM(J98:U98)</f>
        <v>43574</v>
      </c>
    </row>
    <row r="99" spans="1:22" ht="16.5" thickBot="1" x14ac:dyDescent="0.3">
      <c r="A99" s="19"/>
      <c r="B99" s="307"/>
      <c r="C99" s="307"/>
      <c r="D99" s="307"/>
      <c r="E99" s="307"/>
      <c r="F99" s="307"/>
      <c r="G99" s="307"/>
      <c r="H99" s="307"/>
      <c r="I99" s="16" t="s">
        <v>103</v>
      </c>
      <c r="J99" s="26">
        <v>41303</v>
      </c>
      <c r="K99" s="26">
        <v>43196</v>
      </c>
      <c r="L99" s="26">
        <v>31627</v>
      </c>
      <c r="M99" s="26">
        <v>36653</v>
      </c>
      <c r="N99" s="26">
        <v>33384</v>
      </c>
      <c r="O99" s="26">
        <v>24642</v>
      </c>
      <c r="P99" s="26">
        <v>4423</v>
      </c>
      <c r="Q99" s="49">
        <v>0</v>
      </c>
      <c r="R99" s="49">
        <v>3092</v>
      </c>
      <c r="S99" s="26">
        <v>0</v>
      </c>
      <c r="T99" s="26">
        <v>4831</v>
      </c>
      <c r="U99" s="26">
        <v>9786</v>
      </c>
      <c r="V99" s="27">
        <f>SUM(J99:U99)</f>
        <v>232937</v>
      </c>
    </row>
    <row r="100" spans="1:22" ht="16.5" thickBot="1" x14ac:dyDescent="0.3">
      <c r="A100" s="36"/>
      <c r="B100" s="37"/>
      <c r="C100" s="37"/>
      <c r="D100" s="37"/>
      <c r="E100" s="37"/>
      <c r="F100" s="37"/>
      <c r="G100" s="37"/>
      <c r="H100" s="37"/>
      <c r="I100" s="37"/>
      <c r="J100" s="59"/>
      <c r="K100" s="28"/>
      <c r="L100" s="28"/>
      <c r="M100" s="28"/>
      <c r="N100" s="28"/>
      <c r="O100" s="28"/>
      <c r="P100" s="28"/>
      <c r="Q100" s="61"/>
      <c r="R100" s="53"/>
      <c r="S100" s="28"/>
      <c r="T100" s="28"/>
      <c r="U100" s="28"/>
      <c r="V100" s="29"/>
    </row>
    <row r="101" spans="1:22" ht="15.75" x14ac:dyDescent="0.25">
      <c r="A101" s="303">
        <v>647</v>
      </c>
      <c r="B101" s="306" t="s">
        <v>59</v>
      </c>
      <c r="C101" s="306" t="s">
        <v>83</v>
      </c>
      <c r="D101" s="309">
        <v>37.9</v>
      </c>
      <c r="E101" s="306" t="s">
        <v>2</v>
      </c>
      <c r="F101" s="306" t="s">
        <v>42</v>
      </c>
      <c r="G101" s="306" t="s">
        <v>4</v>
      </c>
      <c r="H101" s="306" t="s">
        <v>42</v>
      </c>
      <c r="I101" s="35" t="s">
        <v>98</v>
      </c>
      <c r="J101" s="13">
        <v>0</v>
      </c>
      <c r="K101" s="13">
        <v>0</v>
      </c>
      <c r="L101" s="13">
        <v>19027</v>
      </c>
      <c r="M101" s="13">
        <v>0</v>
      </c>
      <c r="N101" s="13">
        <v>24983</v>
      </c>
      <c r="O101" s="13">
        <v>19641</v>
      </c>
      <c r="P101" s="13">
        <v>12581</v>
      </c>
      <c r="Q101" s="12">
        <v>17920</v>
      </c>
      <c r="R101" s="12">
        <v>8350</v>
      </c>
      <c r="S101" s="13">
        <v>5568</v>
      </c>
      <c r="T101" s="13">
        <v>0</v>
      </c>
      <c r="U101" s="13">
        <v>12705</v>
      </c>
      <c r="V101" s="21">
        <f>SUM(J101:U101)</f>
        <v>120775</v>
      </c>
    </row>
    <row r="102" spans="1:22" ht="15.75" x14ac:dyDescent="0.25">
      <c r="A102" s="304"/>
      <c r="B102" s="307"/>
      <c r="C102" s="307"/>
      <c r="D102" s="310"/>
      <c r="E102" s="307"/>
      <c r="F102" s="307"/>
      <c r="G102" s="307"/>
      <c r="H102" s="307"/>
      <c r="I102" s="3" t="s">
        <v>97</v>
      </c>
      <c r="J102" s="14">
        <v>310617</v>
      </c>
      <c r="K102" s="15">
        <v>214613</v>
      </c>
      <c r="L102" s="15">
        <v>99495</v>
      </c>
      <c r="M102" s="15">
        <v>380888</v>
      </c>
      <c r="N102" s="15">
        <v>172878</v>
      </c>
      <c r="O102" s="15">
        <v>140361</v>
      </c>
      <c r="P102" s="15">
        <v>191986</v>
      </c>
      <c r="Q102" s="14">
        <v>257162</v>
      </c>
      <c r="R102" s="14">
        <v>354618</v>
      </c>
      <c r="S102" s="15">
        <v>179754</v>
      </c>
      <c r="T102" s="15">
        <v>0</v>
      </c>
      <c r="U102" s="15">
        <v>1177</v>
      </c>
      <c r="V102" s="20">
        <f>SUM(J102:U102)</f>
        <v>2303549</v>
      </c>
    </row>
    <row r="103" spans="1:22" ht="15.75" x14ac:dyDescent="0.25">
      <c r="A103" s="304"/>
      <c r="B103" s="307"/>
      <c r="C103" s="307"/>
      <c r="D103" s="310"/>
      <c r="E103" s="307"/>
      <c r="F103" s="307"/>
      <c r="G103" s="307"/>
      <c r="H103" s="307"/>
      <c r="I103" s="3" t="s">
        <v>96</v>
      </c>
      <c r="J103" s="50">
        <v>0</v>
      </c>
      <c r="K103" s="30">
        <v>0</v>
      </c>
      <c r="L103" s="30">
        <v>0</v>
      </c>
      <c r="M103" s="30">
        <v>0</v>
      </c>
      <c r="N103" s="30">
        <v>0</v>
      </c>
      <c r="O103" s="30">
        <v>6063</v>
      </c>
      <c r="P103" s="30">
        <v>85539</v>
      </c>
      <c r="Q103" s="50">
        <v>18449</v>
      </c>
      <c r="R103" s="50">
        <v>0</v>
      </c>
      <c r="S103" s="30">
        <v>0</v>
      </c>
      <c r="T103" s="30">
        <v>0</v>
      </c>
      <c r="U103" s="30">
        <v>0</v>
      </c>
      <c r="V103" s="31">
        <f>SUM(J103:U103)</f>
        <v>110051</v>
      </c>
    </row>
    <row r="104" spans="1:22" ht="16.5" thickBot="1" x14ac:dyDescent="0.3">
      <c r="A104" s="305"/>
      <c r="B104" s="308"/>
      <c r="C104" s="308"/>
      <c r="D104" s="311"/>
      <c r="E104" s="308"/>
      <c r="F104" s="308"/>
      <c r="G104" s="308"/>
      <c r="H104" s="308"/>
      <c r="I104" s="39" t="s">
        <v>102</v>
      </c>
      <c r="J104" s="26">
        <v>0</v>
      </c>
      <c r="K104" s="49">
        <v>0</v>
      </c>
      <c r="L104" s="49">
        <v>0</v>
      </c>
      <c r="M104" s="26">
        <v>0</v>
      </c>
      <c r="N104" s="26">
        <v>0</v>
      </c>
      <c r="O104" s="26">
        <v>0</v>
      </c>
      <c r="P104" s="25">
        <v>0</v>
      </c>
      <c r="Q104" s="23">
        <v>11159</v>
      </c>
      <c r="R104" s="23">
        <v>0</v>
      </c>
      <c r="S104" s="24">
        <v>0</v>
      </c>
      <c r="T104" s="24">
        <v>0</v>
      </c>
      <c r="U104" s="24">
        <v>0</v>
      </c>
      <c r="V104" s="25">
        <f>SUM(J104:U104)</f>
        <v>11159</v>
      </c>
    </row>
    <row r="105" spans="1:22" ht="16.5" thickBot="1" x14ac:dyDescent="0.3">
      <c r="A105" s="36"/>
      <c r="B105" s="37"/>
      <c r="C105" s="37"/>
      <c r="D105" s="37"/>
      <c r="E105" s="37"/>
      <c r="F105" s="37"/>
      <c r="G105" s="37"/>
      <c r="H105" s="37"/>
      <c r="I105" s="37"/>
      <c r="J105" s="59"/>
      <c r="K105" s="28"/>
      <c r="L105" s="28"/>
      <c r="M105" s="28"/>
      <c r="N105" s="28"/>
      <c r="O105" s="28"/>
      <c r="P105" s="28"/>
      <c r="Q105" s="61"/>
      <c r="R105" s="53"/>
      <c r="S105" s="28"/>
      <c r="T105" s="28"/>
      <c r="U105" s="28"/>
      <c r="V105" s="29"/>
    </row>
    <row r="106" spans="1:22" ht="15.75" x14ac:dyDescent="0.25">
      <c r="A106" s="303">
        <v>648</v>
      </c>
      <c r="B106" s="306" t="s">
        <v>52</v>
      </c>
      <c r="C106" s="306" t="s">
        <v>83</v>
      </c>
      <c r="D106" s="309">
        <v>37.799999999999997</v>
      </c>
      <c r="E106" s="306" t="s">
        <v>4</v>
      </c>
      <c r="F106" s="306" t="s">
        <v>42</v>
      </c>
      <c r="G106" s="306" t="s">
        <v>2</v>
      </c>
      <c r="H106" s="306" t="s">
        <v>42</v>
      </c>
      <c r="I106" s="35" t="s">
        <v>92</v>
      </c>
      <c r="J106" s="13">
        <v>205849</v>
      </c>
      <c r="K106" s="13">
        <v>171173</v>
      </c>
      <c r="L106" s="13">
        <v>185373</v>
      </c>
      <c r="M106" s="13">
        <v>168484</v>
      </c>
      <c r="N106" s="13">
        <v>190805</v>
      </c>
      <c r="O106" s="13">
        <v>165597</v>
      </c>
      <c r="P106" s="13">
        <v>148126</v>
      </c>
      <c r="Q106" s="12">
        <v>166468</v>
      </c>
      <c r="R106" s="12">
        <v>212446</v>
      </c>
      <c r="S106" s="13">
        <v>237743</v>
      </c>
      <c r="T106" s="13">
        <v>231833</v>
      </c>
      <c r="U106" s="13">
        <v>207469</v>
      </c>
      <c r="V106" s="21">
        <f>SUM(J106:U106)</f>
        <v>2291366</v>
      </c>
    </row>
    <row r="107" spans="1:22" ht="15.75" x14ac:dyDescent="0.25">
      <c r="A107" s="304"/>
      <c r="B107" s="307"/>
      <c r="C107" s="307"/>
      <c r="D107" s="310"/>
      <c r="E107" s="307"/>
      <c r="F107" s="307"/>
      <c r="G107" s="307"/>
      <c r="H107" s="307"/>
      <c r="I107" s="3" t="s">
        <v>91</v>
      </c>
      <c r="J107" s="15">
        <v>21476</v>
      </c>
      <c r="K107" s="15">
        <v>24644</v>
      </c>
      <c r="L107" s="15">
        <v>15881</v>
      </c>
      <c r="M107" s="15">
        <v>9339</v>
      </c>
      <c r="N107" s="15">
        <v>20869</v>
      </c>
      <c r="O107" s="15">
        <v>0</v>
      </c>
      <c r="P107" s="15">
        <v>0</v>
      </c>
      <c r="Q107" s="14">
        <v>4088</v>
      </c>
      <c r="R107" s="14">
        <v>5204</v>
      </c>
      <c r="S107" s="15">
        <v>35284</v>
      </c>
      <c r="T107" s="15">
        <v>3811</v>
      </c>
      <c r="U107" s="15">
        <v>19877</v>
      </c>
      <c r="V107" s="20">
        <f>SUM(J107:U107)</f>
        <v>160473</v>
      </c>
    </row>
    <row r="108" spans="1:22" ht="15.75" x14ac:dyDescent="0.25">
      <c r="A108" s="304"/>
      <c r="B108" s="307"/>
      <c r="C108" s="307"/>
      <c r="D108" s="310"/>
      <c r="E108" s="307"/>
      <c r="F108" s="307"/>
      <c r="G108" s="307"/>
      <c r="H108" s="307"/>
      <c r="I108" s="3" t="s">
        <v>93</v>
      </c>
      <c r="J108" s="15">
        <v>0</v>
      </c>
      <c r="K108" s="15">
        <v>0</v>
      </c>
      <c r="L108" s="15">
        <v>5234</v>
      </c>
      <c r="M108" s="15">
        <v>7885</v>
      </c>
      <c r="N108" s="15">
        <v>7505</v>
      </c>
      <c r="O108" s="15">
        <v>8024</v>
      </c>
      <c r="P108" s="15">
        <v>0</v>
      </c>
      <c r="Q108" s="14">
        <v>6937</v>
      </c>
      <c r="R108" s="14">
        <v>8979</v>
      </c>
      <c r="S108" s="15">
        <v>0</v>
      </c>
      <c r="T108" s="15">
        <v>0</v>
      </c>
      <c r="U108" s="15">
        <v>8551</v>
      </c>
      <c r="V108" s="20">
        <f>SUM(J108:U108)</f>
        <v>53115</v>
      </c>
    </row>
    <row r="109" spans="1:22" ht="16.5" thickBot="1" x14ac:dyDescent="0.3">
      <c r="A109" s="305"/>
      <c r="B109" s="308"/>
      <c r="C109" s="308"/>
      <c r="D109" s="311"/>
      <c r="E109" s="308"/>
      <c r="F109" s="308"/>
      <c r="G109" s="308"/>
      <c r="H109" s="308"/>
      <c r="I109" s="39" t="s">
        <v>115</v>
      </c>
      <c r="J109" s="30">
        <v>0</v>
      </c>
      <c r="K109" s="30">
        <v>0</v>
      </c>
      <c r="L109" s="30">
        <v>0</v>
      </c>
      <c r="M109" s="30">
        <v>0</v>
      </c>
      <c r="N109" s="30">
        <v>5397</v>
      </c>
      <c r="O109" s="30">
        <v>0</v>
      </c>
      <c r="P109" s="30">
        <v>0</v>
      </c>
      <c r="Q109" s="50">
        <v>2271</v>
      </c>
      <c r="R109" s="50">
        <v>4363</v>
      </c>
      <c r="S109" s="30">
        <v>0</v>
      </c>
      <c r="T109" s="30">
        <v>0</v>
      </c>
      <c r="U109" s="30">
        <v>0</v>
      </c>
      <c r="V109" s="31">
        <f>SUM(J109:U109)</f>
        <v>12031</v>
      </c>
    </row>
    <row r="110" spans="1:22" ht="16.5" thickBot="1" x14ac:dyDescent="0.3">
      <c r="A110" s="36"/>
      <c r="B110" s="37"/>
      <c r="C110" s="37"/>
      <c r="D110" s="37"/>
      <c r="E110" s="37"/>
      <c r="F110" s="37"/>
      <c r="G110" s="37"/>
      <c r="H110" s="37"/>
      <c r="I110" s="37"/>
      <c r="J110" s="59"/>
      <c r="K110" s="28"/>
      <c r="L110" s="28"/>
      <c r="M110" s="28"/>
      <c r="N110" s="28"/>
      <c r="O110" s="28"/>
      <c r="P110" s="28"/>
      <c r="Q110" s="61"/>
      <c r="R110" s="53"/>
      <c r="S110" s="28"/>
      <c r="T110" s="28"/>
      <c r="U110" s="28"/>
      <c r="V110" s="29"/>
    </row>
    <row r="111" spans="1:22" ht="15.75" x14ac:dyDescent="0.25">
      <c r="A111" s="303">
        <v>658</v>
      </c>
      <c r="B111" s="306" t="s">
        <v>54</v>
      </c>
      <c r="C111" s="306" t="s">
        <v>83</v>
      </c>
      <c r="D111" s="309">
        <v>152.69999999999999</v>
      </c>
      <c r="E111" s="306" t="s">
        <v>6</v>
      </c>
      <c r="F111" s="306" t="s">
        <v>42</v>
      </c>
      <c r="G111" s="306" t="s">
        <v>5</v>
      </c>
      <c r="H111" s="306" t="s">
        <v>42</v>
      </c>
      <c r="I111" s="35" t="s">
        <v>94</v>
      </c>
      <c r="J111" s="13">
        <v>76679</v>
      </c>
      <c r="K111" s="13">
        <v>24733</v>
      </c>
      <c r="L111" s="13">
        <v>27204</v>
      </c>
      <c r="M111" s="13">
        <v>42816</v>
      </c>
      <c r="N111" s="13">
        <v>60160</v>
      </c>
      <c r="O111" s="13">
        <v>68106</v>
      </c>
      <c r="P111" s="13">
        <v>68771</v>
      </c>
      <c r="Q111" s="12">
        <v>100797</v>
      </c>
      <c r="R111" s="12">
        <v>83239</v>
      </c>
      <c r="S111" s="13">
        <v>87646</v>
      </c>
      <c r="T111" s="13">
        <v>23143</v>
      </c>
      <c r="U111" s="13">
        <v>74896</v>
      </c>
      <c r="V111" s="21">
        <f t="shared" ref="V111:V116" si="2">SUM(J111:U111)</f>
        <v>738190</v>
      </c>
    </row>
    <row r="112" spans="1:22" ht="15.75" x14ac:dyDescent="0.25">
      <c r="A112" s="304"/>
      <c r="B112" s="307"/>
      <c r="C112" s="307"/>
      <c r="D112" s="310"/>
      <c r="E112" s="307"/>
      <c r="F112" s="307"/>
      <c r="G112" s="307"/>
      <c r="H112" s="307"/>
      <c r="I112" s="3" t="s">
        <v>92</v>
      </c>
      <c r="J112" s="15">
        <v>15994</v>
      </c>
      <c r="K112" s="15">
        <v>9338</v>
      </c>
      <c r="L112" s="15">
        <v>18238</v>
      </c>
      <c r="M112" s="15">
        <v>9988</v>
      </c>
      <c r="N112" s="15">
        <v>28028</v>
      </c>
      <c r="O112" s="15">
        <v>19281</v>
      </c>
      <c r="P112" s="15">
        <v>19622</v>
      </c>
      <c r="Q112" s="14">
        <v>9989</v>
      </c>
      <c r="R112" s="14">
        <v>0</v>
      </c>
      <c r="S112" s="15">
        <v>0</v>
      </c>
      <c r="T112" s="15">
        <v>0</v>
      </c>
      <c r="U112" s="15">
        <v>0</v>
      </c>
      <c r="V112" s="20">
        <f t="shared" si="2"/>
        <v>130478</v>
      </c>
    </row>
    <row r="113" spans="1:22" ht="15.75" x14ac:dyDescent="0.25">
      <c r="A113" s="304"/>
      <c r="B113" s="307"/>
      <c r="C113" s="307"/>
      <c r="D113" s="310"/>
      <c r="E113" s="307"/>
      <c r="F113" s="307"/>
      <c r="G113" s="307"/>
      <c r="H113" s="307"/>
      <c r="I113" s="3" t="s">
        <v>91</v>
      </c>
      <c r="J113" s="15">
        <v>33595</v>
      </c>
      <c r="K113" s="15">
        <v>29676</v>
      </c>
      <c r="L113" s="15">
        <v>29575</v>
      </c>
      <c r="M113" s="15">
        <v>29081</v>
      </c>
      <c r="N113" s="15">
        <v>39307</v>
      </c>
      <c r="O113" s="15">
        <v>24701</v>
      </c>
      <c r="P113" s="15">
        <v>63433</v>
      </c>
      <c r="Q113" s="14">
        <v>49373</v>
      </c>
      <c r="R113" s="14">
        <v>40107</v>
      </c>
      <c r="S113" s="15">
        <v>37612</v>
      </c>
      <c r="T113" s="15">
        <v>6486</v>
      </c>
      <c r="U113" s="15">
        <v>24857</v>
      </c>
      <c r="V113" s="20">
        <f t="shared" si="2"/>
        <v>407803</v>
      </c>
    </row>
    <row r="114" spans="1:22" ht="15.75" x14ac:dyDescent="0.25">
      <c r="A114" s="304"/>
      <c r="B114" s="307"/>
      <c r="C114" s="307"/>
      <c r="D114" s="310"/>
      <c r="E114" s="307"/>
      <c r="F114" s="307"/>
      <c r="G114" s="307"/>
      <c r="H114" s="307"/>
      <c r="I114" s="3" t="s">
        <v>70</v>
      </c>
      <c r="J114" s="15">
        <v>0</v>
      </c>
      <c r="K114" s="15">
        <v>9014</v>
      </c>
      <c r="L114" s="15">
        <v>9543</v>
      </c>
      <c r="M114" s="15">
        <v>9471</v>
      </c>
      <c r="N114" s="15">
        <v>0</v>
      </c>
      <c r="O114" s="15">
        <v>10013</v>
      </c>
      <c r="P114" s="15">
        <v>8103</v>
      </c>
      <c r="Q114" s="14">
        <v>5898</v>
      </c>
      <c r="R114" s="14">
        <v>10070</v>
      </c>
      <c r="S114" s="15">
        <v>0</v>
      </c>
      <c r="T114" s="15">
        <v>9096</v>
      </c>
      <c r="U114" s="15">
        <v>0</v>
      </c>
      <c r="V114" s="20">
        <f t="shared" si="2"/>
        <v>71208</v>
      </c>
    </row>
    <row r="115" spans="1:22" ht="15.75" x14ac:dyDescent="0.25">
      <c r="A115" s="304"/>
      <c r="B115" s="307"/>
      <c r="C115" s="307"/>
      <c r="D115" s="310"/>
      <c r="E115" s="307"/>
      <c r="F115" s="307"/>
      <c r="G115" s="307"/>
      <c r="H115" s="307"/>
      <c r="I115" s="3" t="s">
        <v>93</v>
      </c>
      <c r="J115" s="15">
        <v>108261</v>
      </c>
      <c r="K115" s="15">
        <v>108195</v>
      </c>
      <c r="L115" s="15">
        <v>141479</v>
      </c>
      <c r="M115" s="15">
        <v>200518</v>
      </c>
      <c r="N115" s="15">
        <v>159545</v>
      </c>
      <c r="O115" s="15">
        <v>169285</v>
      </c>
      <c r="P115" s="15">
        <v>164339</v>
      </c>
      <c r="Q115" s="14">
        <v>128338</v>
      </c>
      <c r="R115" s="14">
        <v>129549</v>
      </c>
      <c r="S115" s="15">
        <v>167500</v>
      </c>
      <c r="T115" s="15">
        <v>106587</v>
      </c>
      <c r="U115" s="15">
        <v>79718</v>
      </c>
      <c r="V115" s="20">
        <f t="shared" si="2"/>
        <v>1663314</v>
      </c>
    </row>
    <row r="116" spans="1:22" ht="16.5" thickBot="1" x14ac:dyDescent="0.3">
      <c r="A116" s="305"/>
      <c r="B116" s="308"/>
      <c r="C116" s="308"/>
      <c r="D116" s="311"/>
      <c r="E116" s="308"/>
      <c r="F116" s="308"/>
      <c r="G116" s="308"/>
      <c r="H116" s="308"/>
      <c r="I116" s="39" t="s">
        <v>90</v>
      </c>
      <c r="J116" s="30">
        <v>18043</v>
      </c>
      <c r="K116" s="30">
        <v>10472</v>
      </c>
      <c r="L116" s="30">
        <v>17388</v>
      </c>
      <c r="M116" s="30">
        <v>9546</v>
      </c>
      <c r="N116" s="30">
        <v>30922</v>
      </c>
      <c r="O116" s="30">
        <v>15398</v>
      </c>
      <c r="P116" s="30">
        <v>27189</v>
      </c>
      <c r="Q116" s="50">
        <v>12947</v>
      </c>
      <c r="R116" s="50">
        <v>0</v>
      </c>
      <c r="S116" s="30">
        <v>0</v>
      </c>
      <c r="T116" s="30">
        <v>0</v>
      </c>
      <c r="U116" s="30">
        <v>0</v>
      </c>
      <c r="V116" s="31">
        <f t="shared" si="2"/>
        <v>141905</v>
      </c>
    </row>
    <row r="117" spans="1:22" ht="16.5" thickBot="1" x14ac:dyDescent="0.3">
      <c r="A117" s="36"/>
      <c r="B117" s="37"/>
      <c r="C117" s="37"/>
      <c r="D117" s="37"/>
      <c r="E117" s="37"/>
      <c r="F117" s="37"/>
      <c r="G117" s="37"/>
      <c r="H117" s="37"/>
      <c r="I117" s="37"/>
      <c r="J117" s="59"/>
      <c r="K117" s="28"/>
      <c r="L117" s="28"/>
      <c r="M117" s="28"/>
      <c r="N117" s="28"/>
      <c r="O117" s="28"/>
      <c r="P117" s="28"/>
      <c r="Q117" s="61"/>
      <c r="R117" s="53"/>
      <c r="S117" s="28"/>
      <c r="T117" s="28"/>
      <c r="U117" s="28"/>
      <c r="V117" s="29"/>
    </row>
    <row r="118" spans="1:22" ht="15.75" x14ac:dyDescent="0.25">
      <c r="A118" s="19">
        <v>667</v>
      </c>
      <c r="B118" s="307" t="s">
        <v>49</v>
      </c>
      <c r="C118" s="307" t="s">
        <v>79</v>
      </c>
      <c r="D118" s="310">
        <v>98.8</v>
      </c>
      <c r="E118" s="307" t="s">
        <v>3</v>
      </c>
      <c r="F118" s="307" t="s">
        <v>42</v>
      </c>
      <c r="G118" s="307" t="s">
        <v>6</v>
      </c>
      <c r="H118" s="307" t="s">
        <v>42</v>
      </c>
      <c r="I118" s="35" t="s">
        <v>94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2">
        <v>0</v>
      </c>
      <c r="R118" s="12">
        <v>0</v>
      </c>
      <c r="S118" s="13">
        <v>0</v>
      </c>
      <c r="T118" s="13">
        <v>19325</v>
      </c>
      <c r="U118" s="13">
        <v>19348</v>
      </c>
      <c r="V118" s="21">
        <f>SUM(J118:U118)</f>
        <v>38673</v>
      </c>
    </row>
    <row r="119" spans="1:22" ht="15.75" x14ac:dyDescent="0.25">
      <c r="A119" s="19"/>
      <c r="B119" s="307"/>
      <c r="C119" s="307"/>
      <c r="D119" s="310"/>
      <c r="E119" s="307"/>
      <c r="F119" s="307"/>
      <c r="G119" s="307"/>
      <c r="H119" s="307"/>
      <c r="I119" s="3" t="s">
        <v>92</v>
      </c>
      <c r="J119" s="15">
        <v>28829</v>
      </c>
      <c r="K119" s="15">
        <v>28643</v>
      </c>
      <c r="L119" s="15">
        <v>28662</v>
      </c>
      <c r="M119" s="15">
        <v>37258</v>
      </c>
      <c r="N119" s="15">
        <v>42016</v>
      </c>
      <c r="O119" s="15">
        <v>42545</v>
      </c>
      <c r="P119" s="15">
        <v>0</v>
      </c>
      <c r="Q119" s="14">
        <v>5361</v>
      </c>
      <c r="R119" s="14">
        <v>5499</v>
      </c>
      <c r="S119" s="15">
        <v>43880</v>
      </c>
      <c r="T119" s="15">
        <v>0</v>
      </c>
      <c r="U119" s="15">
        <v>0</v>
      </c>
      <c r="V119" s="20">
        <f>SUM(J119:U119)</f>
        <v>262693</v>
      </c>
    </row>
    <row r="120" spans="1:22" ht="15.75" x14ac:dyDescent="0.25">
      <c r="A120" s="19"/>
      <c r="B120" s="307"/>
      <c r="C120" s="307"/>
      <c r="D120" s="310"/>
      <c r="E120" s="307"/>
      <c r="F120" s="307"/>
      <c r="G120" s="307"/>
      <c r="H120" s="307"/>
      <c r="I120" s="3" t="s">
        <v>91</v>
      </c>
      <c r="J120" s="15">
        <v>5181</v>
      </c>
      <c r="K120" s="15">
        <v>5394</v>
      </c>
      <c r="L120" s="15">
        <v>0</v>
      </c>
      <c r="M120" s="15">
        <v>0</v>
      </c>
      <c r="N120" s="15">
        <v>0</v>
      </c>
      <c r="O120" s="15">
        <v>15937</v>
      </c>
      <c r="P120" s="15">
        <v>24134</v>
      </c>
      <c r="Q120" s="14">
        <v>7096</v>
      </c>
      <c r="R120" s="14">
        <v>8261</v>
      </c>
      <c r="S120" s="15">
        <v>1359</v>
      </c>
      <c r="T120" s="15">
        <v>2105</v>
      </c>
      <c r="U120" s="15">
        <v>0</v>
      </c>
      <c r="V120" s="20">
        <f>SUM(J120:U120)</f>
        <v>69467</v>
      </c>
    </row>
    <row r="121" spans="1:22" ht="16.5" thickBot="1" x14ac:dyDescent="0.3">
      <c r="A121" s="19"/>
      <c r="B121" s="307"/>
      <c r="C121" s="307"/>
      <c r="D121" s="310"/>
      <c r="E121" s="307"/>
      <c r="F121" s="307"/>
      <c r="G121" s="307"/>
      <c r="H121" s="307"/>
      <c r="I121" s="16" t="s">
        <v>103</v>
      </c>
      <c r="J121" s="26">
        <v>0</v>
      </c>
      <c r="K121" s="26">
        <v>0</v>
      </c>
      <c r="L121" s="26">
        <v>0</v>
      </c>
      <c r="M121" s="26">
        <v>0</v>
      </c>
      <c r="N121" s="26">
        <v>0</v>
      </c>
      <c r="O121" s="26">
        <v>0</v>
      </c>
      <c r="P121" s="26">
        <v>0</v>
      </c>
      <c r="Q121" s="49">
        <v>0</v>
      </c>
      <c r="R121" s="49">
        <v>4231</v>
      </c>
      <c r="S121" s="26">
        <v>0</v>
      </c>
      <c r="T121" s="26">
        <v>0</v>
      </c>
      <c r="U121" s="26">
        <v>0</v>
      </c>
      <c r="V121" s="27">
        <f>SUM(J121:U121)</f>
        <v>4231</v>
      </c>
    </row>
    <row r="122" spans="1:22" ht="16.5" thickBot="1" x14ac:dyDescent="0.3">
      <c r="A122" s="36"/>
      <c r="B122" s="37"/>
      <c r="C122" s="37"/>
      <c r="D122" s="37"/>
      <c r="E122" s="37"/>
      <c r="F122" s="37"/>
      <c r="G122" s="37"/>
      <c r="H122" s="37"/>
      <c r="I122" s="37"/>
      <c r="J122" s="59"/>
      <c r="K122" s="28"/>
      <c r="L122" s="28"/>
      <c r="M122" s="28"/>
      <c r="N122" s="28"/>
      <c r="O122" s="28"/>
      <c r="P122" s="28"/>
      <c r="Q122" s="61"/>
      <c r="R122" s="53"/>
      <c r="S122" s="28"/>
      <c r="T122" s="28"/>
      <c r="U122" s="28"/>
      <c r="V122" s="29"/>
    </row>
    <row r="123" spans="1:22" ht="15.75" x14ac:dyDescent="0.25">
      <c r="A123" s="303">
        <v>668</v>
      </c>
      <c r="B123" s="306" t="s">
        <v>49</v>
      </c>
      <c r="C123" s="306" t="s">
        <v>80</v>
      </c>
      <c r="D123" s="309">
        <v>98.8</v>
      </c>
      <c r="E123" s="306" t="s">
        <v>6</v>
      </c>
      <c r="F123" s="306" t="s">
        <v>42</v>
      </c>
      <c r="G123" s="306" t="s">
        <v>3</v>
      </c>
      <c r="H123" s="306" t="s">
        <v>42</v>
      </c>
      <c r="I123" s="3" t="s">
        <v>94</v>
      </c>
      <c r="J123" s="15">
        <v>34384</v>
      </c>
      <c r="K123" s="15">
        <v>49201</v>
      </c>
      <c r="L123" s="15">
        <v>17865</v>
      </c>
      <c r="M123" s="15">
        <v>24531</v>
      </c>
      <c r="N123" s="15">
        <v>23116</v>
      </c>
      <c r="O123" s="15">
        <v>18719</v>
      </c>
      <c r="P123" s="15">
        <v>7271</v>
      </c>
      <c r="Q123" s="14">
        <v>10007</v>
      </c>
      <c r="R123" s="14">
        <v>14424</v>
      </c>
      <c r="S123" s="15">
        <v>0</v>
      </c>
      <c r="T123" s="15">
        <v>0</v>
      </c>
      <c r="U123" s="15">
        <v>0</v>
      </c>
      <c r="V123" s="20">
        <f>SUM(J123:U123)</f>
        <v>199518</v>
      </c>
    </row>
    <row r="124" spans="1:22" ht="15.75" x14ac:dyDescent="0.25">
      <c r="A124" s="304"/>
      <c r="B124" s="307"/>
      <c r="C124" s="307"/>
      <c r="D124" s="310"/>
      <c r="E124" s="307"/>
      <c r="F124" s="307"/>
      <c r="G124" s="307"/>
      <c r="H124" s="307"/>
      <c r="I124" s="3" t="s">
        <v>92</v>
      </c>
      <c r="J124" s="15">
        <v>0</v>
      </c>
      <c r="K124" s="15">
        <v>0</v>
      </c>
      <c r="L124" s="15">
        <v>0</v>
      </c>
      <c r="M124" s="15">
        <v>0</v>
      </c>
      <c r="N124" s="15">
        <v>0</v>
      </c>
      <c r="O124" s="15">
        <v>0</v>
      </c>
      <c r="P124" s="15">
        <v>0</v>
      </c>
      <c r="Q124" s="14">
        <v>49670</v>
      </c>
      <c r="R124" s="14">
        <v>28727</v>
      </c>
      <c r="S124" s="15">
        <v>0</v>
      </c>
      <c r="T124" s="15">
        <v>59281</v>
      </c>
      <c r="U124" s="15">
        <v>99649</v>
      </c>
      <c r="V124" s="20">
        <f>SUM(J124:U124)</f>
        <v>237327</v>
      </c>
    </row>
    <row r="125" spans="1:22" ht="16.5" thickBot="1" x14ac:dyDescent="0.3">
      <c r="A125" s="304"/>
      <c r="B125" s="307"/>
      <c r="C125" s="307"/>
      <c r="D125" s="310"/>
      <c r="E125" s="307"/>
      <c r="F125" s="307"/>
      <c r="G125" s="307"/>
      <c r="H125" s="307"/>
      <c r="I125" s="3" t="s">
        <v>91</v>
      </c>
      <c r="J125" s="15">
        <v>0</v>
      </c>
      <c r="K125" s="15">
        <v>0</v>
      </c>
      <c r="L125" s="15">
        <v>0</v>
      </c>
      <c r="M125" s="15">
        <v>0</v>
      </c>
      <c r="N125" s="15">
        <v>4584</v>
      </c>
      <c r="O125" s="15">
        <v>4955</v>
      </c>
      <c r="P125" s="15">
        <v>0</v>
      </c>
      <c r="Q125" s="14">
        <v>5024</v>
      </c>
      <c r="R125" s="14">
        <v>10077</v>
      </c>
      <c r="S125" s="15">
        <v>0</v>
      </c>
      <c r="T125" s="15">
        <v>0</v>
      </c>
      <c r="U125" s="15">
        <v>0</v>
      </c>
      <c r="V125" s="20">
        <f>SUM(J125:U125)</f>
        <v>24640</v>
      </c>
    </row>
    <row r="126" spans="1:22" ht="16.5" thickBot="1" x14ac:dyDescent="0.3">
      <c r="A126" s="36"/>
      <c r="B126" s="37"/>
      <c r="C126" s="37"/>
      <c r="D126" s="37"/>
      <c r="E126" s="37"/>
      <c r="F126" s="37"/>
      <c r="G126" s="37"/>
      <c r="H126" s="37"/>
      <c r="I126" s="37"/>
      <c r="J126" s="59"/>
      <c r="K126" s="28"/>
      <c r="L126" s="28"/>
      <c r="M126" s="28"/>
      <c r="N126" s="28"/>
      <c r="O126" s="28"/>
      <c r="P126" s="28"/>
      <c r="Q126" s="61"/>
      <c r="R126" s="53"/>
      <c r="S126" s="28"/>
      <c r="T126" s="28"/>
      <c r="U126" s="28"/>
      <c r="V126" s="29"/>
    </row>
    <row r="127" spans="1:22" ht="15.75" x14ac:dyDescent="0.25">
      <c r="A127" s="303">
        <v>669</v>
      </c>
      <c r="B127" s="306" t="s">
        <v>49</v>
      </c>
      <c r="C127" s="306" t="s">
        <v>85</v>
      </c>
      <c r="D127" s="309">
        <v>98.8</v>
      </c>
      <c r="E127" s="306" t="s">
        <v>6</v>
      </c>
      <c r="F127" s="306" t="s">
        <v>42</v>
      </c>
      <c r="G127" s="306" t="s">
        <v>3</v>
      </c>
      <c r="H127" s="306" t="s">
        <v>42</v>
      </c>
      <c r="I127" s="35" t="s">
        <v>98</v>
      </c>
      <c r="J127" s="13">
        <v>17758</v>
      </c>
      <c r="K127" s="13">
        <v>23632</v>
      </c>
      <c r="L127" s="13">
        <v>55504</v>
      </c>
      <c r="M127" s="13">
        <v>31550</v>
      </c>
      <c r="N127" s="13">
        <v>121619</v>
      </c>
      <c r="O127" s="13">
        <v>22855</v>
      </c>
      <c r="P127" s="13">
        <v>0</v>
      </c>
      <c r="Q127" s="12">
        <v>66364</v>
      </c>
      <c r="R127" s="12">
        <v>25036</v>
      </c>
      <c r="S127" s="13">
        <v>85017</v>
      </c>
      <c r="T127" s="13">
        <v>36287</v>
      </c>
      <c r="U127" s="13">
        <v>15032</v>
      </c>
      <c r="V127" s="21">
        <f>SUM(J127:U127)</f>
        <v>500654</v>
      </c>
    </row>
    <row r="128" spans="1:22" ht="15.75" x14ac:dyDescent="0.25">
      <c r="A128" s="304"/>
      <c r="B128" s="307"/>
      <c r="C128" s="307"/>
      <c r="D128" s="310"/>
      <c r="E128" s="307"/>
      <c r="F128" s="307"/>
      <c r="G128" s="307"/>
      <c r="H128" s="307"/>
      <c r="I128" s="3" t="s">
        <v>75</v>
      </c>
      <c r="J128" s="15">
        <v>0</v>
      </c>
      <c r="K128" s="15">
        <v>0</v>
      </c>
      <c r="L128" s="15">
        <v>27087</v>
      </c>
      <c r="M128" s="15">
        <v>0</v>
      </c>
      <c r="N128" s="15">
        <v>0</v>
      </c>
      <c r="O128" s="15">
        <v>0</v>
      </c>
      <c r="P128" s="15">
        <v>0</v>
      </c>
      <c r="Q128" s="14">
        <v>6516</v>
      </c>
      <c r="R128" s="14">
        <v>0</v>
      </c>
      <c r="S128" s="15">
        <v>0</v>
      </c>
      <c r="T128" s="15">
        <v>15939</v>
      </c>
      <c r="U128" s="15">
        <v>0</v>
      </c>
      <c r="V128" s="20">
        <f>SUM(J128:U128)</f>
        <v>49542</v>
      </c>
    </row>
    <row r="129" spans="1:22" ht="15.75" x14ac:dyDescent="0.25">
      <c r="A129" s="304"/>
      <c r="B129" s="307"/>
      <c r="C129" s="307"/>
      <c r="D129" s="310"/>
      <c r="E129" s="307"/>
      <c r="F129" s="307"/>
      <c r="G129" s="307"/>
      <c r="H129" s="307"/>
      <c r="I129" s="3" t="s">
        <v>97</v>
      </c>
      <c r="J129" s="15">
        <v>93615</v>
      </c>
      <c r="K129" s="15">
        <v>128868</v>
      </c>
      <c r="L129" s="15">
        <v>45465</v>
      </c>
      <c r="M129" s="15">
        <v>186473</v>
      </c>
      <c r="N129" s="15">
        <v>1770</v>
      </c>
      <c r="O129" s="15">
        <v>0</v>
      </c>
      <c r="P129" s="15">
        <v>0</v>
      </c>
      <c r="Q129" s="14">
        <v>111392</v>
      </c>
      <c r="R129" s="14">
        <v>177279</v>
      </c>
      <c r="S129" s="15">
        <v>72340</v>
      </c>
      <c r="T129" s="15">
        <v>52957</v>
      </c>
      <c r="U129" s="15">
        <v>6711</v>
      </c>
      <c r="V129" s="20">
        <f>SUM(J129:U129)</f>
        <v>876870</v>
      </c>
    </row>
    <row r="130" spans="1:22" ht="16.5" thickBot="1" x14ac:dyDescent="0.3">
      <c r="A130" s="304"/>
      <c r="B130" s="307"/>
      <c r="C130" s="307"/>
      <c r="D130" s="310"/>
      <c r="E130" s="307"/>
      <c r="F130" s="307"/>
      <c r="G130" s="307"/>
      <c r="H130" s="307"/>
      <c r="I130" s="3" t="s">
        <v>102</v>
      </c>
      <c r="J130" s="34">
        <v>35331</v>
      </c>
      <c r="K130" s="15">
        <v>12651</v>
      </c>
      <c r="L130" s="15">
        <v>57110</v>
      </c>
      <c r="M130" s="15">
        <v>0</v>
      </c>
      <c r="N130" s="15">
        <v>14018</v>
      </c>
      <c r="O130" s="15">
        <v>0</v>
      </c>
      <c r="P130" s="15">
        <v>0</v>
      </c>
      <c r="Q130" s="14">
        <v>0</v>
      </c>
      <c r="R130" s="14">
        <v>0</v>
      </c>
      <c r="S130" s="15">
        <v>0</v>
      </c>
      <c r="T130" s="15">
        <v>0</v>
      </c>
      <c r="U130" s="15">
        <v>0</v>
      </c>
      <c r="V130" s="20">
        <f>SUM(J130:U130)</f>
        <v>119110</v>
      </c>
    </row>
    <row r="131" spans="1:22" ht="16.5" thickBot="1" x14ac:dyDescent="0.3">
      <c r="A131" s="43"/>
      <c r="B131" s="37"/>
      <c r="C131" s="37"/>
      <c r="D131" s="37"/>
      <c r="E131" s="37"/>
      <c r="F131" s="37"/>
      <c r="G131" s="37"/>
      <c r="H131" s="37"/>
      <c r="I131" s="37"/>
      <c r="J131" s="59"/>
      <c r="K131" s="28"/>
      <c r="L131" s="28"/>
      <c r="M131" s="28"/>
      <c r="N131" s="28"/>
      <c r="O131" s="28"/>
      <c r="P131" s="28"/>
      <c r="Q131" s="61"/>
      <c r="R131" s="53"/>
      <c r="S131" s="28"/>
      <c r="T131" s="28"/>
      <c r="U131" s="28"/>
      <c r="V131" s="29"/>
    </row>
    <row r="132" spans="1:22" ht="16.5" customHeight="1" x14ac:dyDescent="0.25">
      <c r="A132" s="320" t="s">
        <v>73</v>
      </c>
      <c r="B132" s="306" t="s">
        <v>55</v>
      </c>
      <c r="C132" s="306" t="s">
        <v>86</v>
      </c>
      <c r="D132" s="309">
        <v>36.200000000000003</v>
      </c>
      <c r="E132" s="306" t="s">
        <v>10</v>
      </c>
      <c r="F132" s="306" t="s">
        <v>42</v>
      </c>
      <c r="G132" s="312" t="s">
        <v>104</v>
      </c>
      <c r="H132" s="306" t="s">
        <v>42</v>
      </c>
      <c r="I132" s="35" t="s">
        <v>94</v>
      </c>
      <c r="J132" s="15">
        <v>0</v>
      </c>
      <c r="K132" s="15">
        <v>0</v>
      </c>
      <c r="L132" s="15">
        <v>6657</v>
      </c>
      <c r="M132" s="15">
        <v>0</v>
      </c>
      <c r="N132" s="15">
        <v>0</v>
      </c>
      <c r="O132" s="15">
        <v>112447</v>
      </c>
      <c r="P132" s="15">
        <v>0</v>
      </c>
      <c r="Q132" s="14">
        <v>0</v>
      </c>
      <c r="R132" s="14">
        <v>0</v>
      </c>
      <c r="S132" s="15">
        <v>0</v>
      </c>
      <c r="T132" s="15">
        <v>0</v>
      </c>
      <c r="U132" s="15">
        <v>0</v>
      </c>
      <c r="V132" s="20">
        <f>SUM(J132:U132)</f>
        <v>119104</v>
      </c>
    </row>
    <row r="133" spans="1:22" ht="16.5" customHeight="1" x14ac:dyDescent="0.25">
      <c r="A133" s="321"/>
      <c r="B133" s="307"/>
      <c r="C133" s="307"/>
      <c r="D133" s="310"/>
      <c r="E133" s="307"/>
      <c r="F133" s="307"/>
      <c r="G133" s="313"/>
      <c r="H133" s="307"/>
      <c r="I133" s="3" t="s">
        <v>92</v>
      </c>
      <c r="J133" s="15">
        <v>176679</v>
      </c>
      <c r="K133" s="15">
        <v>176701</v>
      </c>
      <c r="L133" s="15">
        <v>207072</v>
      </c>
      <c r="M133" s="15">
        <v>77455</v>
      </c>
      <c r="N133" s="15">
        <v>88050</v>
      </c>
      <c r="O133" s="15">
        <v>0</v>
      </c>
      <c r="P133" s="15">
        <v>128704</v>
      </c>
      <c r="Q133" s="14">
        <v>208100</v>
      </c>
      <c r="R133" s="14">
        <v>162334</v>
      </c>
      <c r="S133" s="15">
        <v>210530</v>
      </c>
      <c r="T133" s="15">
        <v>223603</v>
      </c>
      <c r="U133" s="15">
        <v>208196</v>
      </c>
      <c r="V133" s="20">
        <f>SUM(J133:U133)</f>
        <v>1867424</v>
      </c>
    </row>
    <row r="134" spans="1:22" ht="15.75" x14ac:dyDescent="0.25">
      <c r="A134" s="321"/>
      <c r="B134" s="307"/>
      <c r="C134" s="307"/>
      <c r="D134" s="310"/>
      <c r="E134" s="307"/>
      <c r="F134" s="307"/>
      <c r="G134" s="313"/>
      <c r="H134" s="307"/>
      <c r="I134" s="3" t="s">
        <v>91</v>
      </c>
      <c r="J134" s="15">
        <v>253858</v>
      </c>
      <c r="K134" s="15">
        <v>224481</v>
      </c>
      <c r="L134" s="15">
        <v>208555</v>
      </c>
      <c r="M134" s="15">
        <v>290588</v>
      </c>
      <c r="N134" s="15">
        <v>224237</v>
      </c>
      <c r="O134" s="15">
        <v>243880</v>
      </c>
      <c r="P134" s="15">
        <v>124166</v>
      </c>
      <c r="Q134" s="14">
        <v>137605</v>
      </c>
      <c r="R134" s="14">
        <v>323301</v>
      </c>
      <c r="S134" s="15">
        <v>143886</v>
      </c>
      <c r="T134" s="15">
        <v>166478</v>
      </c>
      <c r="U134" s="15">
        <v>143697</v>
      </c>
      <c r="V134" s="20">
        <f>SUM(J134:U134)</f>
        <v>2484732</v>
      </c>
    </row>
    <row r="135" spans="1:22" ht="15.75" customHeight="1" thickBot="1" x14ac:dyDescent="0.3">
      <c r="A135" s="321"/>
      <c r="B135" s="307"/>
      <c r="C135" s="307"/>
      <c r="D135" s="310"/>
      <c r="E135" s="307"/>
      <c r="F135" s="307"/>
      <c r="G135" s="313"/>
      <c r="H135" s="307"/>
      <c r="I135" s="3" t="s">
        <v>93</v>
      </c>
      <c r="J135" s="15">
        <v>144939</v>
      </c>
      <c r="K135" s="15">
        <v>125633</v>
      </c>
      <c r="L135" s="15">
        <v>129590</v>
      </c>
      <c r="M135" s="15">
        <v>163904</v>
      </c>
      <c r="N135" s="15">
        <v>171657</v>
      </c>
      <c r="O135" s="15">
        <v>151037</v>
      </c>
      <c r="P135" s="15">
        <v>221250</v>
      </c>
      <c r="Q135" s="14">
        <v>169645</v>
      </c>
      <c r="R135" s="14">
        <v>129699</v>
      </c>
      <c r="S135" s="15">
        <v>172831</v>
      </c>
      <c r="T135" s="15">
        <v>139640</v>
      </c>
      <c r="U135" s="15">
        <v>162770</v>
      </c>
      <c r="V135" s="20">
        <f>SUM(J135:U135)</f>
        <v>1882595</v>
      </c>
    </row>
    <row r="136" spans="1:22" ht="15.75" customHeight="1" thickBot="1" x14ac:dyDescent="0.3">
      <c r="A136" s="36"/>
      <c r="B136" s="37"/>
      <c r="C136" s="44"/>
      <c r="D136" s="44"/>
      <c r="E136" s="37"/>
      <c r="F136" s="37"/>
      <c r="G136" s="37"/>
      <c r="H136" s="37"/>
      <c r="I136" s="37"/>
      <c r="J136" s="59"/>
      <c r="K136" s="28"/>
      <c r="L136" s="28"/>
      <c r="M136" s="28"/>
      <c r="N136" s="28"/>
      <c r="O136" s="28"/>
      <c r="P136" s="28"/>
      <c r="Q136" s="61"/>
      <c r="R136" s="53"/>
      <c r="S136" s="28"/>
      <c r="T136" s="28"/>
      <c r="U136" s="28"/>
      <c r="V136" s="29"/>
    </row>
    <row r="137" spans="1:22" ht="15.75" customHeight="1" x14ac:dyDescent="0.25">
      <c r="A137" s="320" t="s">
        <v>73</v>
      </c>
      <c r="B137" s="306" t="s">
        <v>55</v>
      </c>
      <c r="C137" s="306" t="s">
        <v>86</v>
      </c>
      <c r="D137" s="309">
        <v>58.7</v>
      </c>
      <c r="E137" s="312" t="s">
        <v>104</v>
      </c>
      <c r="F137" s="306" t="s">
        <v>42</v>
      </c>
      <c r="G137" s="312" t="s">
        <v>105</v>
      </c>
      <c r="H137" s="306" t="s">
        <v>42</v>
      </c>
      <c r="I137" s="35" t="s">
        <v>94</v>
      </c>
      <c r="J137" s="13">
        <v>46446</v>
      </c>
      <c r="K137" s="13">
        <v>52410</v>
      </c>
      <c r="L137" s="13">
        <v>61845</v>
      </c>
      <c r="M137" s="13">
        <v>40222</v>
      </c>
      <c r="N137" s="13">
        <v>49647</v>
      </c>
      <c r="O137" s="13">
        <v>26258</v>
      </c>
      <c r="P137" s="13">
        <v>52820</v>
      </c>
      <c r="Q137" s="12">
        <v>60470</v>
      </c>
      <c r="R137" s="12">
        <v>36336</v>
      </c>
      <c r="S137" s="13">
        <v>69801</v>
      </c>
      <c r="T137" s="13">
        <v>30443</v>
      </c>
      <c r="U137" s="13">
        <v>52463</v>
      </c>
      <c r="V137" s="21">
        <f>SUM(J137:U137)</f>
        <v>579161</v>
      </c>
    </row>
    <row r="138" spans="1:22" ht="15.75" x14ac:dyDescent="0.25">
      <c r="A138" s="321"/>
      <c r="B138" s="307"/>
      <c r="C138" s="307"/>
      <c r="D138" s="310"/>
      <c r="E138" s="313"/>
      <c r="F138" s="307"/>
      <c r="G138" s="313"/>
      <c r="H138" s="307"/>
      <c r="I138" s="3" t="s">
        <v>91</v>
      </c>
      <c r="J138" s="15">
        <v>116376</v>
      </c>
      <c r="K138" s="15">
        <v>103163</v>
      </c>
      <c r="L138" s="15">
        <v>95535</v>
      </c>
      <c r="M138" s="15">
        <v>107960</v>
      </c>
      <c r="N138" s="15">
        <v>94361</v>
      </c>
      <c r="O138" s="15">
        <v>95447</v>
      </c>
      <c r="P138" s="15">
        <v>118667</v>
      </c>
      <c r="Q138" s="14">
        <v>107134</v>
      </c>
      <c r="R138" s="14">
        <v>135074</v>
      </c>
      <c r="S138" s="15">
        <v>95953</v>
      </c>
      <c r="T138" s="15">
        <v>88302</v>
      </c>
      <c r="U138" s="15">
        <v>116208</v>
      </c>
      <c r="V138" s="20">
        <f>SUM(J138:U138)</f>
        <v>1274180</v>
      </c>
    </row>
    <row r="139" spans="1:22" ht="16.5" thickBot="1" x14ac:dyDescent="0.3">
      <c r="A139" s="321"/>
      <c r="B139" s="307"/>
      <c r="C139" s="307"/>
      <c r="D139" s="310"/>
      <c r="E139" s="313"/>
      <c r="F139" s="307"/>
      <c r="G139" s="313"/>
      <c r="H139" s="307"/>
      <c r="I139" s="3" t="s">
        <v>93</v>
      </c>
      <c r="J139" s="15">
        <v>225569</v>
      </c>
      <c r="K139" s="15">
        <v>229977</v>
      </c>
      <c r="L139" s="15">
        <v>257134</v>
      </c>
      <c r="M139" s="15">
        <v>206638</v>
      </c>
      <c r="N139" s="15">
        <v>242262</v>
      </c>
      <c r="O139" s="15">
        <v>233272</v>
      </c>
      <c r="P139" s="15">
        <v>226029</v>
      </c>
      <c r="Q139" s="14">
        <v>199962</v>
      </c>
      <c r="R139" s="14">
        <v>250512</v>
      </c>
      <c r="S139" s="15">
        <v>237501</v>
      </c>
      <c r="T139" s="15">
        <v>218236</v>
      </c>
      <c r="U139" s="15">
        <v>253207</v>
      </c>
      <c r="V139" s="20">
        <f>SUM(J139:U139)</f>
        <v>2780299</v>
      </c>
    </row>
    <row r="140" spans="1:22" ht="16.5" thickBot="1" x14ac:dyDescent="0.3">
      <c r="A140" s="36"/>
      <c r="B140" s="37"/>
      <c r="C140" s="37"/>
      <c r="D140" s="37"/>
      <c r="E140" s="37"/>
      <c r="F140" s="37"/>
      <c r="G140" s="37"/>
      <c r="H140" s="37"/>
      <c r="I140" s="37"/>
      <c r="J140" s="59"/>
      <c r="K140" s="28"/>
      <c r="L140" s="28"/>
      <c r="M140" s="28"/>
      <c r="N140" s="28"/>
      <c r="O140" s="28"/>
      <c r="P140" s="28"/>
      <c r="Q140" s="61"/>
      <c r="R140" s="53"/>
      <c r="S140" s="28"/>
      <c r="T140" s="28"/>
      <c r="U140" s="28"/>
      <c r="V140" s="29"/>
    </row>
    <row r="141" spans="1:22" ht="16.5" customHeight="1" x14ac:dyDescent="0.25">
      <c r="A141" s="320" t="s">
        <v>73</v>
      </c>
      <c r="B141" s="306" t="s">
        <v>55</v>
      </c>
      <c r="C141" s="306" t="s">
        <v>86</v>
      </c>
      <c r="D141" s="309">
        <v>24.7</v>
      </c>
      <c r="E141" s="312" t="s">
        <v>105</v>
      </c>
      <c r="F141" s="306" t="s">
        <v>42</v>
      </c>
      <c r="G141" s="306" t="s">
        <v>2</v>
      </c>
      <c r="H141" s="306" t="s">
        <v>42</v>
      </c>
      <c r="I141" s="35" t="s">
        <v>94</v>
      </c>
      <c r="J141" s="13">
        <v>29309</v>
      </c>
      <c r="K141" s="13">
        <v>37589</v>
      </c>
      <c r="L141" s="13">
        <v>39719</v>
      </c>
      <c r="M141" s="13">
        <v>27910</v>
      </c>
      <c r="N141" s="13">
        <v>33446</v>
      </c>
      <c r="O141" s="13">
        <v>21240</v>
      </c>
      <c r="P141" s="13">
        <v>31395</v>
      </c>
      <c r="Q141" s="12">
        <v>44007</v>
      </c>
      <c r="R141" s="12">
        <v>31097</v>
      </c>
      <c r="S141" s="13">
        <v>55015</v>
      </c>
      <c r="T141" s="13">
        <v>22323</v>
      </c>
      <c r="U141" s="13">
        <v>37702</v>
      </c>
      <c r="V141" s="21">
        <f>SUM(J141:U141)</f>
        <v>410752</v>
      </c>
    </row>
    <row r="142" spans="1:22" ht="15.75" x14ac:dyDescent="0.25">
      <c r="A142" s="321"/>
      <c r="B142" s="307"/>
      <c r="C142" s="307"/>
      <c r="D142" s="310"/>
      <c r="E142" s="313"/>
      <c r="F142" s="307"/>
      <c r="G142" s="307"/>
      <c r="H142" s="307"/>
      <c r="I142" s="3" t="s">
        <v>91</v>
      </c>
      <c r="J142" s="15">
        <v>57898</v>
      </c>
      <c r="K142" s="15">
        <v>31505</v>
      </c>
      <c r="L142" s="15">
        <v>17104</v>
      </c>
      <c r="M142" s="15">
        <v>37030</v>
      </c>
      <c r="N142" s="15">
        <v>14063</v>
      </c>
      <c r="O142" s="15">
        <v>9099</v>
      </c>
      <c r="P142" s="15">
        <v>28825</v>
      </c>
      <c r="Q142" s="14">
        <v>25982</v>
      </c>
      <c r="R142" s="14">
        <v>55136</v>
      </c>
      <c r="S142" s="15">
        <v>46645</v>
      </c>
      <c r="T142" s="15">
        <v>34834</v>
      </c>
      <c r="U142" s="15">
        <v>46337</v>
      </c>
      <c r="V142" s="20">
        <f>SUM(J142:U142)</f>
        <v>404458</v>
      </c>
    </row>
    <row r="143" spans="1:22" ht="16.5" thickBot="1" x14ac:dyDescent="0.3">
      <c r="A143" s="322"/>
      <c r="B143" s="308"/>
      <c r="C143" s="308"/>
      <c r="D143" s="311"/>
      <c r="E143" s="314"/>
      <c r="F143" s="308"/>
      <c r="G143" s="308"/>
      <c r="H143" s="308"/>
      <c r="I143" s="3" t="s">
        <v>93</v>
      </c>
      <c r="J143" s="15">
        <v>225569</v>
      </c>
      <c r="K143" s="15">
        <v>229977</v>
      </c>
      <c r="L143" s="15">
        <v>257134</v>
      </c>
      <c r="M143" s="15">
        <v>201547</v>
      </c>
      <c r="N143" s="15">
        <v>241862</v>
      </c>
      <c r="O143" s="15">
        <v>233272</v>
      </c>
      <c r="P143" s="15">
        <v>225879</v>
      </c>
      <c r="Q143" s="14">
        <v>199962</v>
      </c>
      <c r="R143" s="14">
        <v>250512</v>
      </c>
      <c r="S143" s="15">
        <v>237501</v>
      </c>
      <c r="T143" s="15">
        <v>218236</v>
      </c>
      <c r="U143" s="15">
        <v>253207</v>
      </c>
      <c r="V143" s="20">
        <f>SUM(J143:U143)</f>
        <v>2774658</v>
      </c>
    </row>
    <row r="144" spans="1:22" ht="16.5" thickBot="1" x14ac:dyDescent="0.3">
      <c r="A144" s="43"/>
      <c r="B144" s="37"/>
      <c r="C144" s="37"/>
      <c r="D144" s="37"/>
      <c r="E144" s="37"/>
      <c r="F144" s="37"/>
      <c r="G144" s="37"/>
      <c r="H144" s="37"/>
      <c r="I144" s="37"/>
      <c r="J144" s="59"/>
      <c r="K144" s="28"/>
      <c r="L144" s="28"/>
      <c r="M144" s="28"/>
      <c r="N144" s="28"/>
      <c r="O144" s="28"/>
      <c r="P144" s="28"/>
      <c r="Q144" s="61"/>
      <c r="R144" s="53"/>
      <c r="S144" s="28"/>
      <c r="T144" s="28"/>
      <c r="U144" s="28"/>
      <c r="V144" s="29"/>
    </row>
    <row r="145" spans="1:22" ht="15.75" x14ac:dyDescent="0.25">
      <c r="A145" s="303">
        <v>719</v>
      </c>
      <c r="B145" s="306" t="s">
        <v>55</v>
      </c>
      <c r="C145" s="306" t="s">
        <v>87</v>
      </c>
      <c r="D145" s="309">
        <v>120.3</v>
      </c>
      <c r="E145" s="306" t="s">
        <v>10</v>
      </c>
      <c r="F145" s="306" t="s">
        <v>42</v>
      </c>
      <c r="G145" s="306" t="s">
        <v>2</v>
      </c>
      <c r="H145" s="306" t="s">
        <v>42</v>
      </c>
      <c r="I145" s="35" t="s">
        <v>92</v>
      </c>
      <c r="J145" s="13">
        <v>0</v>
      </c>
      <c r="K145" s="13">
        <v>0</v>
      </c>
      <c r="L145" s="13">
        <v>0</v>
      </c>
      <c r="M145" s="13">
        <v>0</v>
      </c>
      <c r="N145" s="13">
        <v>0</v>
      </c>
      <c r="O145" s="13">
        <v>0</v>
      </c>
      <c r="P145" s="13">
        <v>0</v>
      </c>
      <c r="Q145" s="13">
        <v>0</v>
      </c>
      <c r="R145" s="12">
        <v>0</v>
      </c>
      <c r="S145" s="13">
        <v>9897</v>
      </c>
      <c r="T145" s="13">
        <v>0</v>
      </c>
      <c r="U145" s="13">
        <v>3976</v>
      </c>
      <c r="V145" s="21">
        <f t="shared" ref="V145:V150" si="3">SUM(J145:U145)</f>
        <v>13873</v>
      </c>
    </row>
    <row r="146" spans="1:22" ht="15.75" x14ac:dyDescent="0.25">
      <c r="A146" s="304"/>
      <c r="B146" s="307"/>
      <c r="C146" s="307"/>
      <c r="D146" s="310"/>
      <c r="E146" s="307"/>
      <c r="F146" s="307"/>
      <c r="G146" s="307"/>
      <c r="H146" s="307"/>
      <c r="I146" s="35" t="s">
        <v>98</v>
      </c>
      <c r="J146" s="13">
        <v>0</v>
      </c>
      <c r="K146" s="13">
        <v>56064</v>
      </c>
      <c r="L146" s="13">
        <v>59565</v>
      </c>
      <c r="M146" s="13">
        <v>0</v>
      </c>
      <c r="N146" s="13">
        <v>93844</v>
      </c>
      <c r="O146" s="13">
        <v>62894</v>
      </c>
      <c r="P146" s="13">
        <v>53836</v>
      </c>
      <c r="Q146" s="13">
        <v>42563</v>
      </c>
      <c r="R146" s="12">
        <v>28375</v>
      </c>
      <c r="S146" s="13">
        <v>6673</v>
      </c>
      <c r="T146" s="13">
        <v>26089</v>
      </c>
      <c r="U146" s="13">
        <v>4062</v>
      </c>
      <c r="V146" s="21">
        <v>397141</v>
      </c>
    </row>
    <row r="147" spans="1:22" ht="15.75" x14ac:dyDescent="0.25">
      <c r="A147" s="304"/>
      <c r="B147" s="307"/>
      <c r="C147" s="307"/>
      <c r="D147" s="310"/>
      <c r="E147" s="307"/>
      <c r="F147" s="307"/>
      <c r="G147" s="307"/>
      <c r="H147" s="307"/>
      <c r="I147" s="3" t="s">
        <v>75</v>
      </c>
      <c r="J147" s="15">
        <v>0</v>
      </c>
      <c r="K147" s="15">
        <v>0</v>
      </c>
      <c r="L147" s="15">
        <v>0</v>
      </c>
      <c r="M147" s="15">
        <v>0</v>
      </c>
      <c r="N147" s="15">
        <v>0</v>
      </c>
      <c r="O147" s="15">
        <v>66532</v>
      </c>
      <c r="P147" s="15">
        <v>0</v>
      </c>
      <c r="Q147" s="15">
        <v>14931</v>
      </c>
      <c r="R147" s="14">
        <v>0</v>
      </c>
      <c r="S147" s="15">
        <v>0</v>
      </c>
      <c r="T147" s="15">
        <v>16939</v>
      </c>
      <c r="U147" s="15">
        <v>0</v>
      </c>
      <c r="V147" s="20">
        <f t="shared" si="3"/>
        <v>98402</v>
      </c>
    </row>
    <row r="148" spans="1:22" ht="15.75" x14ac:dyDescent="0.25">
      <c r="A148" s="304"/>
      <c r="B148" s="307"/>
      <c r="C148" s="307"/>
      <c r="D148" s="310"/>
      <c r="E148" s="307"/>
      <c r="F148" s="307"/>
      <c r="G148" s="307"/>
      <c r="H148" s="307"/>
      <c r="I148" s="3" t="s">
        <v>97</v>
      </c>
      <c r="J148" s="15">
        <v>232620</v>
      </c>
      <c r="K148" s="15">
        <v>169019</v>
      </c>
      <c r="L148" s="15">
        <v>79412</v>
      </c>
      <c r="M148" s="15">
        <v>276966</v>
      </c>
      <c r="N148" s="15">
        <v>227830</v>
      </c>
      <c r="O148" s="15">
        <v>159355</v>
      </c>
      <c r="P148" s="15">
        <v>217500</v>
      </c>
      <c r="Q148" s="14">
        <v>194136</v>
      </c>
      <c r="R148" s="14">
        <v>268999</v>
      </c>
      <c r="S148" s="15">
        <v>77091</v>
      </c>
      <c r="T148" s="15">
        <v>21794</v>
      </c>
      <c r="U148" s="15">
        <v>109782</v>
      </c>
      <c r="V148" s="20">
        <f t="shared" si="3"/>
        <v>2034504</v>
      </c>
    </row>
    <row r="149" spans="1:22" ht="15.75" x14ac:dyDescent="0.25">
      <c r="A149" s="304"/>
      <c r="B149" s="307"/>
      <c r="C149" s="307"/>
      <c r="D149" s="310"/>
      <c r="E149" s="307"/>
      <c r="F149" s="307"/>
      <c r="G149" s="307"/>
      <c r="H149" s="307"/>
      <c r="I149" s="3" t="s">
        <v>96</v>
      </c>
      <c r="J149" s="15">
        <v>0</v>
      </c>
      <c r="K149" s="15">
        <v>0</v>
      </c>
      <c r="L149" s="15">
        <v>0</v>
      </c>
      <c r="M149" s="15">
        <v>0</v>
      </c>
      <c r="N149" s="15">
        <v>0</v>
      </c>
      <c r="O149" s="15">
        <v>0</v>
      </c>
      <c r="P149" s="15">
        <v>0</v>
      </c>
      <c r="Q149" s="14">
        <v>0</v>
      </c>
      <c r="R149" s="14">
        <v>0</v>
      </c>
      <c r="S149" s="15">
        <v>49165</v>
      </c>
      <c r="T149" s="15">
        <v>0</v>
      </c>
      <c r="U149" s="15">
        <v>141603</v>
      </c>
      <c r="V149" s="20">
        <f t="shared" si="3"/>
        <v>190768</v>
      </c>
    </row>
    <row r="150" spans="1:22" ht="16.5" thickBot="1" x14ac:dyDescent="0.3">
      <c r="A150" s="305"/>
      <c r="B150" s="308"/>
      <c r="C150" s="308"/>
      <c r="D150" s="311"/>
      <c r="E150" s="308"/>
      <c r="F150" s="308"/>
      <c r="G150" s="308"/>
      <c r="H150" s="308"/>
      <c r="I150" s="39" t="s">
        <v>102</v>
      </c>
      <c r="J150" s="50">
        <v>0</v>
      </c>
      <c r="K150" s="30">
        <v>0</v>
      </c>
      <c r="L150" s="30">
        <v>56126</v>
      </c>
      <c r="M150" s="30">
        <v>0</v>
      </c>
      <c r="N150" s="30">
        <v>16477</v>
      </c>
      <c r="O150" s="30">
        <v>0</v>
      </c>
      <c r="P150" s="30">
        <v>0</v>
      </c>
      <c r="Q150" s="50">
        <v>18061</v>
      </c>
      <c r="R150" s="50">
        <v>0</v>
      </c>
      <c r="S150" s="30">
        <v>0</v>
      </c>
      <c r="T150" s="30">
        <v>0</v>
      </c>
      <c r="U150" s="30">
        <v>0</v>
      </c>
      <c r="V150" s="31">
        <f t="shared" si="3"/>
        <v>90664</v>
      </c>
    </row>
    <row r="151" spans="1:22" ht="16.5" thickBot="1" x14ac:dyDescent="0.3">
      <c r="A151" s="36"/>
      <c r="B151" s="37"/>
      <c r="C151" s="37"/>
      <c r="D151" s="37"/>
      <c r="E151" s="37"/>
      <c r="F151" s="37"/>
      <c r="G151" s="37"/>
      <c r="H151" s="37"/>
      <c r="I151" s="37"/>
      <c r="J151" s="59"/>
      <c r="K151" s="28"/>
      <c r="L151" s="28"/>
      <c r="M151" s="28"/>
      <c r="N151" s="28"/>
      <c r="O151" s="28"/>
      <c r="P151" s="28"/>
      <c r="Q151" s="61"/>
      <c r="R151" s="53"/>
      <c r="S151" s="28"/>
      <c r="T151" s="28"/>
      <c r="U151" s="28"/>
      <c r="V151" s="29"/>
    </row>
    <row r="152" spans="1:22" ht="16.149999999999999" customHeight="1" x14ac:dyDescent="0.25">
      <c r="A152" s="320" t="s">
        <v>74</v>
      </c>
      <c r="B152" s="306" t="s">
        <v>54</v>
      </c>
      <c r="C152" s="306" t="s">
        <v>87</v>
      </c>
      <c r="D152" s="309">
        <v>82.2</v>
      </c>
      <c r="E152" s="312" t="s">
        <v>68</v>
      </c>
      <c r="F152" s="306" t="s">
        <v>42</v>
      </c>
      <c r="G152" s="312" t="s">
        <v>104</v>
      </c>
      <c r="H152" s="306" t="s">
        <v>42</v>
      </c>
      <c r="I152" s="35" t="s">
        <v>94</v>
      </c>
      <c r="J152" s="15">
        <v>13904</v>
      </c>
      <c r="K152" s="15">
        <v>91126</v>
      </c>
      <c r="L152" s="15">
        <v>39189</v>
      </c>
      <c r="M152" s="15">
        <v>48267</v>
      </c>
      <c r="N152" s="15">
        <v>17786</v>
      </c>
      <c r="O152" s="15">
        <v>5356</v>
      </c>
      <c r="P152" s="15">
        <v>0</v>
      </c>
      <c r="Q152" s="14">
        <v>13732</v>
      </c>
      <c r="R152" s="14">
        <v>0</v>
      </c>
      <c r="S152" s="15">
        <v>0</v>
      </c>
      <c r="T152" s="15">
        <v>0</v>
      </c>
      <c r="U152" s="15">
        <v>0</v>
      </c>
      <c r="V152" s="20">
        <f t="shared" ref="V152:V157" si="4">SUM(J152:U152)</f>
        <v>229360</v>
      </c>
    </row>
    <row r="153" spans="1:22" ht="16.149999999999999" customHeight="1" x14ac:dyDescent="0.25">
      <c r="A153" s="318"/>
      <c r="B153" s="318"/>
      <c r="C153" s="318"/>
      <c r="D153" s="318"/>
      <c r="E153" s="318"/>
      <c r="F153" s="318"/>
      <c r="G153" s="318"/>
      <c r="H153" s="318"/>
      <c r="I153" s="3" t="s">
        <v>92</v>
      </c>
      <c r="J153" s="15">
        <v>204132</v>
      </c>
      <c r="K153" s="15">
        <v>80453</v>
      </c>
      <c r="L153" s="15">
        <v>66673</v>
      </c>
      <c r="M153" s="15">
        <v>81700</v>
      </c>
      <c r="N153" s="15">
        <v>118852</v>
      </c>
      <c r="O153" s="15">
        <v>134329</v>
      </c>
      <c r="P153" s="15">
        <v>173501</v>
      </c>
      <c r="Q153" s="14">
        <v>88678</v>
      </c>
      <c r="R153" s="14">
        <v>287439</v>
      </c>
      <c r="S153" s="15">
        <v>109763</v>
      </c>
      <c r="T153" s="15">
        <v>242829</v>
      </c>
      <c r="U153" s="15">
        <v>263442</v>
      </c>
      <c r="V153" s="20">
        <f t="shared" si="4"/>
        <v>1851791</v>
      </c>
    </row>
    <row r="154" spans="1:22" ht="15.75" x14ac:dyDescent="0.25">
      <c r="A154" s="318"/>
      <c r="B154" s="318"/>
      <c r="C154" s="318"/>
      <c r="D154" s="318"/>
      <c r="E154" s="318"/>
      <c r="F154" s="318"/>
      <c r="G154" s="318"/>
      <c r="H154" s="318"/>
      <c r="I154" s="3" t="s">
        <v>98</v>
      </c>
      <c r="J154" s="15">
        <v>0</v>
      </c>
      <c r="K154" s="15">
        <v>13251</v>
      </c>
      <c r="L154" s="15">
        <v>0</v>
      </c>
      <c r="M154" s="15">
        <v>0</v>
      </c>
      <c r="N154" s="15">
        <v>11964</v>
      </c>
      <c r="O154" s="15">
        <v>0</v>
      </c>
      <c r="P154" s="15">
        <v>0</v>
      </c>
      <c r="Q154" s="14">
        <v>12280</v>
      </c>
      <c r="R154" s="14">
        <v>1294</v>
      </c>
      <c r="S154" s="15">
        <v>0</v>
      </c>
      <c r="T154" s="15">
        <v>0</v>
      </c>
      <c r="U154" s="15">
        <v>0</v>
      </c>
      <c r="V154" s="20">
        <f t="shared" si="4"/>
        <v>38789</v>
      </c>
    </row>
    <row r="155" spans="1:22" ht="15.75" x14ac:dyDescent="0.25">
      <c r="A155" s="318"/>
      <c r="B155" s="318"/>
      <c r="C155" s="318"/>
      <c r="D155" s="318"/>
      <c r="E155" s="318"/>
      <c r="F155" s="318"/>
      <c r="G155" s="318"/>
      <c r="H155" s="318"/>
      <c r="I155" s="3" t="s">
        <v>91</v>
      </c>
      <c r="J155" s="15">
        <v>145214</v>
      </c>
      <c r="K155" s="15">
        <v>102641</v>
      </c>
      <c r="L155" s="15">
        <v>153098</v>
      </c>
      <c r="M155" s="15">
        <v>190565</v>
      </c>
      <c r="N155" s="15">
        <v>201910</v>
      </c>
      <c r="O155" s="15">
        <v>119348</v>
      </c>
      <c r="P155" s="15">
        <v>0</v>
      </c>
      <c r="Q155" s="14">
        <v>58797</v>
      </c>
      <c r="R155" s="14">
        <v>0</v>
      </c>
      <c r="S155" s="15">
        <v>46194</v>
      </c>
      <c r="T155" s="15">
        <v>66663</v>
      </c>
      <c r="U155" s="15">
        <v>37053</v>
      </c>
      <c r="V155" s="20">
        <f t="shared" si="4"/>
        <v>1121483</v>
      </c>
    </row>
    <row r="156" spans="1:22" ht="15.75" x14ac:dyDescent="0.25">
      <c r="A156" s="318"/>
      <c r="B156" s="318"/>
      <c r="C156" s="318"/>
      <c r="D156" s="318"/>
      <c r="E156" s="318"/>
      <c r="F156" s="318"/>
      <c r="G156" s="318"/>
      <c r="H156" s="318"/>
      <c r="I156" s="3" t="s">
        <v>93</v>
      </c>
      <c r="J156" s="15">
        <v>0</v>
      </c>
      <c r="K156" s="15">
        <v>0</v>
      </c>
      <c r="L156" s="15">
        <v>0</v>
      </c>
      <c r="M156" s="15">
        <v>151077</v>
      </c>
      <c r="N156" s="15">
        <v>88215</v>
      </c>
      <c r="O156" s="15">
        <v>85988</v>
      </c>
      <c r="P156" s="15">
        <v>156925</v>
      </c>
      <c r="Q156" s="14">
        <v>97465</v>
      </c>
      <c r="R156" s="14">
        <v>8458</v>
      </c>
      <c r="S156" s="15">
        <v>101694</v>
      </c>
      <c r="T156" s="15">
        <v>24628</v>
      </c>
      <c r="U156" s="15">
        <v>69932</v>
      </c>
      <c r="V156" s="20">
        <f t="shared" si="4"/>
        <v>784382</v>
      </c>
    </row>
    <row r="157" spans="1:22" ht="16.5" thickBot="1" x14ac:dyDescent="0.3">
      <c r="A157" s="319"/>
      <c r="B157" s="319"/>
      <c r="C157" s="319"/>
      <c r="D157" s="319"/>
      <c r="E157" s="319"/>
      <c r="F157" s="319"/>
      <c r="G157" s="319"/>
      <c r="H157" s="319"/>
      <c r="I157" s="66" t="s">
        <v>90</v>
      </c>
      <c r="J157" s="50">
        <v>29395</v>
      </c>
      <c r="K157" s="30">
        <v>61395</v>
      </c>
      <c r="L157" s="30">
        <v>32734</v>
      </c>
      <c r="M157" s="30">
        <v>22297</v>
      </c>
      <c r="N157" s="30">
        <v>0</v>
      </c>
      <c r="O157" s="30">
        <v>24336</v>
      </c>
      <c r="P157" s="30">
        <v>29771</v>
      </c>
      <c r="Q157" s="50">
        <v>32588</v>
      </c>
      <c r="R157" s="50">
        <v>46763</v>
      </c>
      <c r="S157" s="30">
        <v>52717</v>
      </c>
      <c r="T157" s="30">
        <v>66922</v>
      </c>
      <c r="U157" s="30">
        <v>0</v>
      </c>
      <c r="V157" s="31">
        <f t="shared" si="4"/>
        <v>398918</v>
      </c>
    </row>
    <row r="158" spans="1:22" ht="16.5" thickBot="1" x14ac:dyDescent="0.3">
      <c r="A158" s="36"/>
      <c r="B158" s="37"/>
      <c r="C158" s="37"/>
      <c r="D158" s="37"/>
      <c r="E158" s="37"/>
      <c r="F158" s="37"/>
      <c r="G158" s="37"/>
      <c r="H158" s="37"/>
      <c r="I158" s="63"/>
      <c r="J158" s="59"/>
      <c r="K158" s="28"/>
      <c r="L158" s="28"/>
      <c r="M158" s="28"/>
      <c r="N158" s="28"/>
      <c r="O158" s="28"/>
      <c r="P158" s="28"/>
      <c r="Q158" s="61"/>
      <c r="R158" s="53"/>
      <c r="S158" s="28"/>
      <c r="T158" s="28"/>
      <c r="U158" s="28"/>
      <c r="V158" s="29"/>
    </row>
    <row r="159" spans="1:22" ht="15.75" x14ac:dyDescent="0.25">
      <c r="A159" s="320" t="s">
        <v>74</v>
      </c>
      <c r="B159" s="306" t="s">
        <v>54</v>
      </c>
      <c r="C159" s="306" t="s">
        <v>87</v>
      </c>
      <c r="D159" s="309">
        <v>152.69999999999999</v>
      </c>
      <c r="E159" s="312" t="s">
        <v>104</v>
      </c>
      <c r="F159" s="306" t="s">
        <v>42</v>
      </c>
      <c r="G159" s="306" t="s">
        <v>6</v>
      </c>
      <c r="H159" s="306" t="s">
        <v>42</v>
      </c>
      <c r="I159" s="35" t="s">
        <v>94</v>
      </c>
      <c r="J159" s="13">
        <v>20037</v>
      </c>
      <c r="K159" s="13">
        <v>0</v>
      </c>
      <c r="L159" s="13">
        <v>6979</v>
      </c>
      <c r="M159" s="13">
        <v>0</v>
      </c>
      <c r="N159" s="13">
        <v>0</v>
      </c>
      <c r="O159" s="13">
        <v>0</v>
      </c>
      <c r="P159" s="13">
        <v>0</v>
      </c>
      <c r="Q159" s="12">
        <v>12089</v>
      </c>
      <c r="R159" s="12">
        <v>0</v>
      </c>
      <c r="S159" s="13">
        <v>0</v>
      </c>
      <c r="T159" s="13">
        <v>13062</v>
      </c>
      <c r="U159" s="13">
        <v>0</v>
      </c>
      <c r="V159" s="21">
        <f>SUM(J159:U159)</f>
        <v>52167</v>
      </c>
    </row>
    <row r="160" spans="1:22" ht="15.75" x14ac:dyDescent="0.25">
      <c r="A160" s="321"/>
      <c r="B160" s="307"/>
      <c r="C160" s="307"/>
      <c r="D160" s="310"/>
      <c r="E160" s="313"/>
      <c r="F160" s="307"/>
      <c r="G160" s="307"/>
      <c r="H160" s="307"/>
      <c r="I160" s="3" t="s">
        <v>92</v>
      </c>
      <c r="J160" s="15">
        <v>61531</v>
      </c>
      <c r="K160" s="15">
        <v>248719</v>
      </c>
      <c r="L160" s="15">
        <v>238867</v>
      </c>
      <c r="M160" s="15">
        <v>231441</v>
      </c>
      <c r="N160" s="15">
        <v>280585</v>
      </c>
      <c r="O160" s="15">
        <v>252069</v>
      </c>
      <c r="P160" s="15">
        <v>338335</v>
      </c>
      <c r="Q160" s="14">
        <v>287651</v>
      </c>
      <c r="R160" s="14">
        <v>297674</v>
      </c>
      <c r="S160" s="15">
        <v>343701</v>
      </c>
      <c r="T160" s="15">
        <v>280295</v>
      </c>
      <c r="U160" s="15">
        <v>67631</v>
      </c>
      <c r="V160" s="20">
        <f>SUM(J160:U160)</f>
        <v>2928499</v>
      </c>
    </row>
    <row r="161" spans="1:22" ht="15.75" x14ac:dyDescent="0.25">
      <c r="A161" s="321"/>
      <c r="B161" s="307"/>
      <c r="C161" s="307"/>
      <c r="D161" s="310"/>
      <c r="E161" s="313"/>
      <c r="F161" s="307"/>
      <c r="G161" s="307"/>
      <c r="H161" s="307"/>
      <c r="I161" s="3" t="s">
        <v>91</v>
      </c>
      <c r="J161" s="15">
        <v>49710</v>
      </c>
      <c r="K161" s="15">
        <v>1014</v>
      </c>
      <c r="L161" s="15">
        <v>33173</v>
      </c>
      <c r="M161" s="15">
        <v>16164</v>
      </c>
      <c r="N161" s="15">
        <v>1726</v>
      </c>
      <c r="O161" s="15">
        <v>6835</v>
      </c>
      <c r="P161" s="15">
        <v>82710</v>
      </c>
      <c r="Q161" s="14">
        <v>61179</v>
      </c>
      <c r="R161" s="14">
        <v>39140</v>
      </c>
      <c r="S161" s="15">
        <v>182941</v>
      </c>
      <c r="T161" s="15">
        <v>99223</v>
      </c>
      <c r="U161" s="15">
        <v>44928</v>
      </c>
      <c r="V161" s="20">
        <f>SUM(J161:U161)</f>
        <v>618743</v>
      </c>
    </row>
    <row r="162" spans="1:22" ht="15.75" x14ac:dyDescent="0.25">
      <c r="A162" s="321"/>
      <c r="B162" s="307"/>
      <c r="C162" s="307"/>
      <c r="D162" s="310"/>
      <c r="E162" s="313"/>
      <c r="F162" s="307"/>
      <c r="G162" s="307"/>
      <c r="H162" s="307"/>
      <c r="I162" s="16" t="s">
        <v>93</v>
      </c>
      <c r="J162" s="34">
        <v>0</v>
      </c>
      <c r="K162" s="15">
        <v>0</v>
      </c>
      <c r="L162" s="15">
        <v>188</v>
      </c>
      <c r="M162" s="15">
        <v>5232</v>
      </c>
      <c r="N162" s="15">
        <v>655</v>
      </c>
      <c r="O162" s="15">
        <v>45047</v>
      </c>
      <c r="P162" s="15">
        <v>992</v>
      </c>
      <c r="Q162" s="14">
        <v>521</v>
      </c>
      <c r="R162" s="14">
        <v>313</v>
      </c>
      <c r="S162" s="15">
        <v>654</v>
      </c>
      <c r="T162" s="15">
        <v>610</v>
      </c>
      <c r="U162" s="15">
        <v>0</v>
      </c>
      <c r="V162" s="20">
        <f>SUM(J162:U162)</f>
        <v>54212</v>
      </c>
    </row>
    <row r="163" spans="1:22" ht="16.5" thickBot="1" x14ac:dyDescent="0.3">
      <c r="A163" s="322"/>
      <c r="B163" s="308"/>
      <c r="C163" s="308"/>
      <c r="D163" s="311"/>
      <c r="E163" s="314"/>
      <c r="F163" s="308"/>
      <c r="G163" s="308"/>
      <c r="H163" s="308"/>
      <c r="I163" s="66" t="s">
        <v>90</v>
      </c>
      <c r="J163" s="50">
        <v>0</v>
      </c>
      <c r="K163" s="30">
        <v>0</v>
      </c>
      <c r="L163" s="30">
        <v>59</v>
      </c>
      <c r="M163" s="30">
        <v>1707</v>
      </c>
      <c r="N163" s="30">
        <v>864</v>
      </c>
      <c r="O163" s="30">
        <v>1530</v>
      </c>
      <c r="P163" s="30">
        <v>641</v>
      </c>
      <c r="Q163" s="50">
        <v>1939</v>
      </c>
      <c r="R163" s="50">
        <v>1324</v>
      </c>
      <c r="S163" s="30">
        <v>1882</v>
      </c>
      <c r="T163" s="30">
        <v>85</v>
      </c>
      <c r="U163" s="30">
        <v>0</v>
      </c>
      <c r="V163" s="31">
        <f>SUM(J163:U163)</f>
        <v>10031</v>
      </c>
    </row>
    <row r="164" spans="1:22" ht="16.5" thickBot="1" x14ac:dyDescent="0.3">
      <c r="A164" s="36"/>
      <c r="B164" s="37"/>
      <c r="C164" s="37"/>
      <c r="D164" s="37"/>
      <c r="E164" s="37"/>
      <c r="F164" s="37"/>
      <c r="G164" s="37"/>
      <c r="H164" s="37"/>
      <c r="I164" s="37"/>
      <c r="J164" s="59"/>
      <c r="K164" s="28"/>
      <c r="L164" s="28"/>
      <c r="M164" s="28"/>
      <c r="N164" s="28"/>
      <c r="O164" s="28"/>
      <c r="P164" s="28"/>
      <c r="Q164" s="61"/>
      <c r="R164" s="53"/>
      <c r="S164" s="28"/>
      <c r="T164" s="28"/>
      <c r="U164" s="28"/>
      <c r="V164" s="29"/>
    </row>
    <row r="165" spans="1:22" ht="15.75" x14ac:dyDescent="0.25">
      <c r="A165" s="304">
        <v>1366</v>
      </c>
      <c r="B165" s="307" t="s">
        <v>55</v>
      </c>
      <c r="C165" s="307" t="s">
        <v>85</v>
      </c>
      <c r="D165" s="307">
        <v>67</v>
      </c>
      <c r="E165" s="307" t="s">
        <v>10</v>
      </c>
      <c r="F165" s="307" t="s">
        <v>42</v>
      </c>
      <c r="G165" s="316" t="s">
        <v>60</v>
      </c>
      <c r="H165" s="307" t="s">
        <v>42</v>
      </c>
      <c r="I165" s="35" t="s">
        <v>92</v>
      </c>
      <c r="J165" s="13">
        <v>14887</v>
      </c>
      <c r="K165" s="13">
        <v>33972</v>
      </c>
      <c r="L165" s="13">
        <v>0</v>
      </c>
      <c r="M165" s="13">
        <v>131646</v>
      </c>
      <c r="N165" s="13">
        <v>88373</v>
      </c>
      <c r="O165" s="13">
        <v>117142</v>
      </c>
      <c r="P165" s="13">
        <v>86269</v>
      </c>
      <c r="Q165" s="12">
        <v>31664</v>
      </c>
      <c r="R165" s="12">
        <v>44257</v>
      </c>
      <c r="S165" s="13">
        <v>27615</v>
      </c>
      <c r="T165" s="13">
        <v>32080</v>
      </c>
      <c r="U165" s="13">
        <v>25946</v>
      </c>
      <c r="V165" s="21">
        <f>SUM(J165:U165)</f>
        <v>633851</v>
      </c>
    </row>
    <row r="166" spans="1:22" ht="15.75" x14ac:dyDescent="0.25">
      <c r="A166" s="304"/>
      <c r="B166" s="307"/>
      <c r="C166" s="307"/>
      <c r="D166" s="307"/>
      <c r="E166" s="307"/>
      <c r="F166" s="307"/>
      <c r="G166" s="316"/>
      <c r="H166" s="307"/>
      <c r="I166" s="3" t="s">
        <v>91</v>
      </c>
      <c r="J166" s="15">
        <v>0</v>
      </c>
      <c r="K166" s="15">
        <v>0</v>
      </c>
      <c r="L166" s="15">
        <v>0</v>
      </c>
      <c r="M166" s="15">
        <v>0</v>
      </c>
      <c r="N166" s="15">
        <v>0</v>
      </c>
      <c r="O166" s="15">
        <v>0</v>
      </c>
      <c r="P166" s="15">
        <v>23638</v>
      </c>
      <c r="Q166" s="14">
        <v>0</v>
      </c>
      <c r="R166" s="14">
        <v>0</v>
      </c>
      <c r="S166" s="15">
        <v>0</v>
      </c>
      <c r="T166" s="15">
        <v>0</v>
      </c>
      <c r="U166" s="15">
        <v>0</v>
      </c>
      <c r="V166" s="20">
        <f>SUM(J166:U166)</f>
        <v>23638</v>
      </c>
    </row>
    <row r="167" spans="1:22" ht="16.5" thickBot="1" x14ac:dyDescent="0.3">
      <c r="A167" s="304"/>
      <c r="B167" s="307"/>
      <c r="C167" s="307"/>
      <c r="D167" s="307"/>
      <c r="E167" s="307"/>
      <c r="F167" s="307"/>
      <c r="G167" s="316"/>
      <c r="H167" s="307"/>
      <c r="I167" s="16" t="s">
        <v>90</v>
      </c>
      <c r="J167" s="26">
        <v>180561</v>
      </c>
      <c r="K167" s="26">
        <v>153514</v>
      </c>
      <c r="L167" s="26">
        <v>156661</v>
      </c>
      <c r="M167" s="26">
        <v>155274</v>
      </c>
      <c r="N167" s="26">
        <v>155774</v>
      </c>
      <c r="O167" s="26">
        <v>155652</v>
      </c>
      <c r="P167" s="26">
        <v>179110</v>
      </c>
      <c r="Q167" s="49">
        <v>166763</v>
      </c>
      <c r="R167" s="49">
        <v>154386</v>
      </c>
      <c r="S167" s="26">
        <v>149578</v>
      </c>
      <c r="T167" s="26">
        <v>132913</v>
      </c>
      <c r="U167" s="26">
        <v>144924</v>
      </c>
      <c r="V167" s="27">
        <f>SUM(J167:U167)</f>
        <v>1885110</v>
      </c>
    </row>
    <row r="168" spans="1:22" ht="16.5" thickBot="1" x14ac:dyDescent="0.3">
      <c r="A168" s="36"/>
      <c r="B168" s="37"/>
      <c r="C168" s="37"/>
      <c r="D168" s="37"/>
      <c r="E168" s="37"/>
      <c r="F168" s="37"/>
      <c r="G168" s="37"/>
      <c r="H168" s="37"/>
      <c r="I168" s="37"/>
      <c r="J168" s="59"/>
      <c r="K168" s="28"/>
      <c r="L168" s="28"/>
      <c r="M168" s="28"/>
      <c r="N168" s="28"/>
      <c r="O168" s="28"/>
      <c r="P168" s="28"/>
      <c r="Q168" s="61"/>
      <c r="R168" s="53"/>
      <c r="S168" s="28"/>
      <c r="T168" s="28"/>
      <c r="U168" s="28"/>
      <c r="V168" s="29"/>
    </row>
    <row r="169" spans="1:22" ht="15.75" x14ac:dyDescent="0.25">
      <c r="A169" s="303">
        <v>1367</v>
      </c>
      <c r="B169" s="306" t="s">
        <v>55</v>
      </c>
      <c r="C169" s="306" t="s">
        <v>85</v>
      </c>
      <c r="D169" s="309">
        <v>28.6</v>
      </c>
      <c r="E169" s="315" t="s">
        <v>11</v>
      </c>
      <c r="F169" s="306" t="s">
        <v>42</v>
      </c>
      <c r="G169" s="306" t="s">
        <v>60</v>
      </c>
      <c r="H169" s="306" t="s">
        <v>42</v>
      </c>
      <c r="I169" s="39" t="s">
        <v>92</v>
      </c>
      <c r="J169" s="30">
        <v>61825</v>
      </c>
      <c r="K169" s="30">
        <v>81440</v>
      </c>
      <c r="L169" s="30">
        <v>83504</v>
      </c>
      <c r="M169" s="30">
        <v>69112</v>
      </c>
      <c r="N169" s="30">
        <v>92190</v>
      </c>
      <c r="O169" s="30">
        <v>84769</v>
      </c>
      <c r="P169" s="30">
        <v>91732</v>
      </c>
      <c r="Q169" s="50">
        <v>99225</v>
      </c>
      <c r="R169" s="50">
        <v>85438</v>
      </c>
      <c r="S169" s="30">
        <v>75856</v>
      </c>
      <c r="T169" s="30">
        <v>78080</v>
      </c>
      <c r="U169" s="30">
        <v>75768</v>
      </c>
      <c r="V169" s="31">
        <f>SUM(J169:U169)</f>
        <v>978939</v>
      </c>
    </row>
    <row r="170" spans="1:22" ht="16.5" thickBot="1" x14ac:dyDescent="0.3">
      <c r="A170" s="305"/>
      <c r="B170" s="308"/>
      <c r="C170" s="308"/>
      <c r="D170" s="311"/>
      <c r="E170" s="317"/>
      <c r="F170" s="308"/>
      <c r="G170" s="308"/>
      <c r="H170" s="308"/>
      <c r="I170" s="16" t="s">
        <v>91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5012</v>
      </c>
      <c r="P170" s="26">
        <v>0</v>
      </c>
      <c r="Q170" s="49">
        <v>3987</v>
      </c>
      <c r="R170" s="49">
        <v>0</v>
      </c>
      <c r="S170" s="26">
        <v>14999</v>
      </c>
      <c r="T170" s="26">
        <v>0</v>
      </c>
      <c r="U170" s="26">
        <v>0</v>
      </c>
      <c r="V170" s="27">
        <f>SUM(J170:U170)</f>
        <v>23998</v>
      </c>
    </row>
    <row r="171" spans="1:22" ht="16.5" thickBot="1" x14ac:dyDescent="0.3">
      <c r="A171" s="43"/>
      <c r="B171" s="37"/>
      <c r="C171" s="37"/>
      <c r="D171" s="37"/>
      <c r="E171" s="37"/>
      <c r="F171" s="37"/>
      <c r="G171" s="37"/>
      <c r="H171" s="37"/>
      <c r="I171" s="37"/>
      <c r="J171" s="59"/>
      <c r="K171" s="28"/>
      <c r="L171" s="28"/>
      <c r="M171" s="28"/>
      <c r="N171" s="28"/>
      <c r="O171" s="28"/>
      <c r="P171" s="28"/>
      <c r="Q171" s="61"/>
      <c r="R171" s="53"/>
      <c r="S171" s="28"/>
      <c r="T171" s="28"/>
      <c r="U171" s="28"/>
      <c r="V171" s="29"/>
    </row>
    <row r="172" spans="1:22" ht="15.75" x14ac:dyDescent="0.25">
      <c r="A172" s="304">
        <v>1368</v>
      </c>
      <c r="B172" s="307" t="s">
        <v>55</v>
      </c>
      <c r="C172" s="307" t="s">
        <v>85</v>
      </c>
      <c r="D172" s="307">
        <v>29</v>
      </c>
      <c r="E172" s="316" t="s">
        <v>60</v>
      </c>
      <c r="F172" s="307" t="s">
        <v>42</v>
      </c>
      <c r="G172" s="313" t="s">
        <v>105</v>
      </c>
      <c r="H172" s="307" t="s">
        <v>42</v>
      </c>
      <c r="I172" s="35" t="s">
        <v>92</v>
      </c>
      <c r="J172" s="13">
        <v>83398</v>
      </c>
      <c r="K172" s="13">
        <v>81157</v>
      </c>
      <c r="L172" s="13">
        <v>86977</v>
      </c>
      <c r="M172" s="13">
        <v>77718</v>
      </c>
      <c r="N172" s="13">
        <v>92204</v>
      </c>
      <c r="O172" s="13">
        <v>86313</v>
      </c>
      <c r="P172" s="13">
        <v>92997</v>
      </c>
      <c r="Q172" s="13">
        <v>101229</v>
      </c>
      <c r="R172" s="12">
        <v>94530</v>
      </c>
      <c r="S172" s="13">
        <v>78422</v>
      </c>
      <c r="T172" s="13">
        <v>78172</v>
      </c>
      <c r="U172" s="13">
        <v>80580</v>
      </c>
      <c r="V172" s="21">
        <f>SUM(J172:U172)</f>
        <v>1033697</v>
      </c>
    </row>
    <row r="173" spans="1:22" ht="15.75" x14ac:dyDescent="0.25">
      <c r="A173" s="304"/>
      <c r="B173" s="307"/>
      <c r="C173" s="307"/>
      <c r="D173" s="307"/>
      <c r="E173" s="316"/>
      <c r="F173" s="307"/>
      <c r="G173" s="307"/>
      <c r="H173" s="307"/>
      <c r="I173" s="3" t="s">
        <v>91</v>
      </c>
      <c r="J173" s="15">
        <v>0</v>
      </c>
      <c r="K173" s="15">
        <v>0</v>
      </c>
      <c r="L173" s="15">
        <v>0</v>
      </c>
      <c r="M173" s="15">
        <v>0</v>
      </c>
      <c r="N173" s="15">
        <v>300</v>
      </c>
      <c r="O173" s="15">
        <v>5053</v>
      </c>
      <c r="P173" s="15">
        <v>0</v>
      </c>
      <c r="Q173" s="15">
        <v>3947</v>
      </c>
      <c r="R173" s="14">
        <v>0</v>
      </c>
      <c r="S173" s="15">
        <v>14928</v>
      </c>
      <c r="T173" s="15">
        <v>0</v>
      </c>
      <c r="U173" s="15">
        <v>0</v>
      </c>
      <c r="V173" s="20">
        <f>SUM(J173:U173)</f>
        <v>24228</v>
      </c>
    </row>
    <row r="174" spans="1:22" ht="16.5" thickBot="1" x14ac:dyDescent="0.3">
      <c r="A174" s="305"/>
      <c r="B174" s="308"/>
      <c r="C174" s="308"/>
      <c r="D174" s="308"/>
      <c r="E174" s="22"/>
      <c r="F174" s="308"/>
      <c r="G174" s="308"/>
      <c r="H174" s="308"/>
      <c r="I174" s="16" t="s">
        <v>90</v>
      </c>
      <c r="J174" s="24">
        <v>177185</v>
      </c>
      <c r="K174" s="24">
        <v>152161</v>
      </c>
      <c r="L174" s="24">
        <v>155119</v>
      </c>
      <c r="M174" s="24">
        <v>153521</v>
      </c>
      <c r="N174" s="24">
        <v>156746</v>
      </c>
      <c r="O174" s="24">
        <v>157558</v>
      </c>
      <c r="P174" s="24">
        <v>171467</v>
      </c>
      <c r="Q174" s="24">
        <v>161992</v>
      </c>
      <c r="R174" s="23">
        <v>150047</v>
      </c>
      <c r="S174" s="24">
        <v>140796</v>
      </c>
      <c r="T174" s="24">
        <v>134832</v>
      </c>
      <c r="U174" s="24">
        <v>144331</v>
      </c>
      <c r="V174" s="25">
        <f>SUM(J174:U174)</f>
        <v>1855755</v>
      </c>
    </row>
    <row r="175" spans="1:22" ht="16.5" thickBot="1" x14ac:dyDescent="0.3">
      <c r="A175" s="43"/>
      <c r="B175" s="37"/>
      <c r="C175" s="37"/>
      <c r="D175" s="37"/>
      <c r="E175" s="37"/>
      <c r="F175" s="37"/>
      <c r="G175" s="37"/>
      <c r="H175" s="37"/>
      <c r="I175" s="37"/>
      <c r="J175" s="59"/>
      <c r="K175" s="28"/>
      <c r="L175" s="28"/>
      <c r="M175" s="28"/>
      <c r="N175" s="28"/>
      <c r="O175" s="28"/>
      <c r="P175" s="28"/>
      <c r="Q175" s="61"/>
      <c r="R175" s="53"/>
      <c r="S175" s="28"/>
      <c r="T175" s="28"/>
      <c r="U175" s="28"/>
      <c r="V175" s="29"/>
    </row>
    <row r="177" spans="1:1" x14ac:dyDescent="0.2">
      <c r="A177" s="6" t="s">
        <v>121</v>
      </c>
    </row>
    <row r="178" spans="1:1" x14ac:dyDescent="0.2">
      <c r="A178" s="6" t="s">
        <v>122</v>
      </c>
    </row>
    <row r="179" spans="1:1" x14ac:dyDescent="0.2">
      <c r="A179" s="68" t="s">
        <v>109</v>
      </c>
    </row>
    <row r="180" spans="1:1" x14ac:dyDescent="0.2">
      <c r="A180" s="68" t="s">
        <v>120</v>
      </c>
    </row>
    <row r="181" spans="1:1" x14ac:dyDescent="0.2">
      <c r="A181" s="68" t="s">
        <v>118</v>
      </c>
    </row>
    <row r="182" spans="1:1" x14ac:dyDescent="0.2">
      <c r="A182" s="68" t="s">
        <v>108</v>
      </c>
    </row>
    <row r="183" spans="1:1" x14ac:dyDescent="0.2">
      <c r="A183" s="68" t="s">
        <v>117</v>
      </c>
    </row>
    <row r="184" spans="1:1" x14ac:dyDescent="0.2">
      <c r="A184" s="68" t="s">
        <v>116</v>
      </c>
    </row>
    <row r="185" spans="1:1" x14ac:dyDescent="0.2">
      <c r="A185" s="68" t="s">
        <v>107</v>
      </c>
    </row>
    <row r="186" spans="1:1" x14ac:dyDescent="0.2">
      <c r="A186" s="68" t="s">
        <v>119</v>
      </c>
    </row>
    <row r="187" spans="1:1" x14ac:dyDescent="0.2">
      <c r="A187" s="68" t="s">
        <v>110</v>
      </c>
    </row>
  </sheetData>
  <mergeCells count="262">
    <mergeCell ref="A101:A104"/>
    <mergeCell ref="A63:A64"/>
    <mergeCell ref="B63:B64"/>
    <mergeCell ref="C63:C64"/>
    <mergeCell ref="D63:D64"/>
    <mergeCell ref="E63:E64"/>
    <mergeCell ref="F63:F64"/>
    <mergeCell ref="G63:G64"/>
    <mergeCell ref="G71:G74"/>
    <mergeCell ref="G97:G99"/>
    <mergeCell ref="B97:B99"/>
    <mergeCell ref="A90:A93"/>
    <mergeCell ref="B90:B93"/>
    <mergeCell ref="B85:B88"/>
    <mergeCell ref="A71:A74"/>
    <mergeCell ref="B71:B74"/>
    <mergeCell ref="F71:F74"/>
    <mergeCell ref="A85:A88"/>
    <mergeCell ref="F76:F83"/>
    <mergeCell ref="G76:G83"/>
    <mergeCell ref="D90:D93"/>
    <mergeCell ref="E97:E99"/>
    <mergeCell ref="D97:D99"/>
    <mergeCell ref="E169:E170"/>
    <mergeCell ref="F169:F170"/>
    <mergeCell ref="G169:G170"/>
    <mergeCell ref="H169:H170"/>
    <mergeCell ref="F21:F23"/>
    <mergeCell ref="G21:G23"/>
    <mergeCell ref="H21:H23"/>
    <mergeCell ref="H34:H36"/>
    <mergeCell ref="F159:F163"/>
    <mergeCell ref="G159:G163"/>
    <mergeCell ref="H165:H167"/>
    <mergeCell ref="H132:H135"/>
    <mergeCell ref="E141:E143"/>
    <mergeCell ref="F141:F143"/>
    <mergeCell ref="E145:E150"/>
    <mergeCell ref="F145:F150"/>
    <mergeCell ref="G145:G150"/>
    <mergeCell ref="H145:H150"/>
    <mergeCell ref="E132:E135"/>
    <mergeCell ref="F132:F135"/>
    <mergeCell ref="G132:G135"/>
    <mergeCell ref="F25:F28"/>
    <mergeCell ref="H71:H74"/>
    <mergeCell ref="H76:H83"/>
    <mergeCell ref="A169:A170"/>
    <mergeCell ref="B169:B170"/>
    <mergeCell ref="C169:C170"/>
    <mergeCell ref="D169:D170"/>
    <mergeCell ref="F34:F36"/>
    <mergeCell ref="G34:G36"/>
    <mergeCell ref="A152:A157"/>
    <mergeCell ref="B152:B157"/>
    <mergeCell ref="C152:C157"/>
    <mergeCell ref="D152:D157"/>
    <mergeCell ref="D141:D143"/>
    <mergeCell ref="G127:G130"/>
    <mergeCell ref="G137:G139"/>
    <mergeCell ref="E152:E157"/>
    <mergeCell ref="F152:F157"/>
    <mergeCell ref="C132:C135"/>
    <mergeCell ref="G152:G157"/>
    <mergeCell ref="A106:A109"/>
    <mergeCell ref="B106:B109"/>
    <mergeCell ref="C165:C167"/>
    <mergeCell ref="F123:F125"/>
    <mergeCell ref="F90:F93"/>
    <mergeCell ref="F111:F116"/>
    <mergeCell ref="B101:B104"/>
    <mergeCell ref="G165:G167"/>
    <mergeCell ref="C106:C109"/>
    <mergeCell ref="C97:C99"/>
    <mergeCell ref="C71:C74"/>
    <mergeCell ref="D71:D74"/>
    <mergeCell ref="E71:E74"/>
    <mergeCell ref="E111:E116"/>
    <mergeCell ref="C101:C104"/>
    <mergeCell ref="D101:D104"/>
    <mergeCell ref="E101:E104"/>
    <mergeCell ref="F85:F88"/>
    <mergeCell ref="C76:C83"/>
    <mergeCell ref="C90:C93"/>
    <mergeCell ref="D165:D167"/>
    <mergeCell ref="E165:E167"/>
    <mergeCell ref="F165:F167"/>
    <mergeCell ref="F106:F109"/>
    <mergeCell ref="F97:F99"/>
    <mergeCell ref="D137:D139"/>
    <mergeCell ref="C159:C163"/>
    <mergeCell ref="E159:E163"/>
    <mergeCell ref="F118:F121"/>
    <mergeCell ref="E127:E130"/>
    <mergeCell ref="F127:F130"/>
    <mergeCell ref="A60:A61"/>
    <mergeCell ref="A66:A69"/>
    <mergeCell ref="B66:B69"/>
    <mergeCell ref="A51:A52"/>
    <mergeCell ref="B51:B52"/>
    <mergeCell ref="A46:A49"/>
    <mergeCell ref="A76:A83"/>
    <mergeCell ref="B76:B83"/>
    <mergeCell ref="D11:D13"/>
    <mergeCell ref="D60:D61"/>
    <mergeCell ref="D76:D83"/>
    <mergeCell ref="D46:D49"/>
    <mergeCell ref="C25:C28"/>
    <mergeCell ref="D25:D28"/>
    <mergeCell ref="C46:C49"/>
    <mergeCell ref="H111:H116"/>
    <mergeCell ref="G90:G93"/>
    <mergeCell ref="C60:C61"/>
    <mergeCell ref="C51:C52"/>
    <mergeCell ref="D51:D52"/>
    <mergeCell ref="D66:D69"/>
    <mergeCell ref="C66:C69"/>
    <mergeCell ref="C85:C88"/>
    <mergeCell ref="C15:C17"/>
    <mergeCell ref="D15:D17"/>
    <mergeCell ref="E34:E36"/>
    <mergeCell ref="E38:E44"/>
    <mergeCell ref="H63:H64"/>
    <mergeCell ref="H90:H93"/>
    <mergeCell ref="G85:G88"/>
    <mergeCell ref="H85:H88"/>
    <mergeCell ref="H101:H104"/>
    <mergeCell ref="E21:E23"/>
    <mergeCell ref="D111:D116"/>
    <mergeCell ref="E106:E109"/>
    <mergeCell ref="E90:E93"/>
    <mergeCell ref="D106:D109"/>
    <mergeCell ref="E85:E88"/>
    <mergeCell ref="D85:D88"/>
    <mergeCell ref="H97:H99"/>
    <mergeCell ref="B5:D5"/>
    <mergeCell ref="D7:D9"/>
    <mergeCell ref="E7:E9"/>
    <mergeCell ref="F7:F9"/>
    <mergeCell ref="G7:G9"/>
    <mergeCell ref="C7:C9"/>
    <mergeCell ref="D38:D44"/>
    <mergeCell ref="C11:C13"/>
    <mergeCell ref="E11:E13"/>
    <mergeCell ref="H15:H17"/>
    <mergeCell ref="E15:E17"/>
    <mergeCell ref="H46:H49"/>
    <mergeCell ref="H38:H44"/>
    <mergeCell ref="G46:G49"/>
    <mergeCell ref="F38:F44"/>
    <mergeCell ref="C34:C36"/>
    <mergeCell ref="D34:D36"/>
    <mergeCell ref="C38:C44"/>
    <mergeCell ref="C21:C23"/>
    <mergeCell ref="D21:D23"/>
    <mergeCell ref="G15:G17"/>
    <mergeCell ref="B46:B49"/>
    <mergeCell ref="B60:B61"/>
    <mergeCell ref="A5:A6"/>
    <mergeCell ref="A7:A9"/>
    <mergeCell ref="A38:A44"/>
    <mergeCell ref="B38:B44"/>
    <mergeCell ref="B7:B9"/>
    <mergeCell ref="A25:A28"/>
    <mergeCell ref="B25:B28"/>
    <mergeCell ref="A11:A13"/>
    <mergeCell ref="B11:B13"/>
    <mergeCell ref="A34:A36"/>
    <mergeCell ref="A15:A17"/>
    <mergeCell ref="B15:B17"/>
    <mergeCell ref="B34:B36"/>
    <mergeCell ref="A21:A23"/>
    <mergeCell ref="B21:B23"/>
    <mergeCell ref="I5:I6"/>
    <mergeCell ref="E5:E6"/>
    <mergeCell ref="G5:G6"/>
    <mergeCell ref="F5:F6"/>
    <mergeCell ref="H5:H6"/>
    <mergeCell ref="H7:H9"/>
    <mergeCell ref="H11:H13"/>
    <mergeCell ref="E46:E49"/>
    <mergeCell ref="F11:F13"/>
    <mergeCell ref="G11:G13"/>
    <mergeCell ref="H25:H28"/>
    <mergeCell ref="E25:E28"/>
    <mergeCell ref="G25:G28"/>
    <mergeCell ref="A123:A125"/>
    <mergeCell ref="B123:B125"/>
    <mergeCell ref="C123:C125"/>
    <mergeCell ref="A137:A139"/>
    <mergeCell ref="B137:B139"/>
    <mergeCell ref="C137:C139"/>
    <mergeCell ref="C141:C143"/>
    <mergeCell ref="J5:U5"/>
    <mergeCell ref="F15:F17"/>
    <mergeCell ref="E76:E83"/>
    <mergeCell ref="F46:F49"/>
    <mergeCell ref="F60:F61"/>
    <mergeCell ref="F51:F52"/>
    <mergeCell ref="H60:H61"/>
    <mergeCell ref="H51:H52"/>
    <mergeCell ref="G66:G69"/>
    <mergeCell ref="H66:H69"/>
    <mergeCell ref="G60:G61"/>
    <mergeCell ref="G38:G44"/>
    <mergeCell ref="E60:E61"/>
    <mergeCell ref="E51:E52"/>
    <mergeCell ref="G51:G52"/>
    <mergeCell ref="E66:E69"/>
    <mergeCell ref="F66:F69"/>
    <mergeCell ref="A145:A150"/>
    <mergeCell ref="B145:B150"/>
    <mergeCell ref="C145:C150"/>
    <mergeCell ref="D145:D150"/>
    <mergeCell ref="A141:A143"/>
    <mergeCell ref="A127:A130"/>
    <mergeCell ref="B127:B130"/>
    <mergeCell ref="B141:B143"/>
    <mergeCell ref="A132:A135"/>
    <mergeCell ref="B132:B135"/>
    <mergeCell ref="D132:D135"/>
    <mergeCell ref="C127:C130"/>
    <mergeCell ref="D127:D130"/>
    <mergeCell ref="H152:H157"/>
    <mergeCell ref="G118:G121"/>
    <mergeCell ref="C118:C121"/>
    <mergeCell ref="E137:E139"/>
    <mergeCell ref="F137:F139"/>
    <mergeCell ref="H159:H163"/>
    <mergeCell ref="H137:H139"/>
    <mergeCell ref="G141:G143"/>
    <mergeCell ref="H141:H143"/>
    <mergeCell ref="D159:D163"/>
    <mergeCell ref="G123:G125"/>
    <mergeCell ref="H123:H125"/>
    <mergeCell ref="E123:E125"/>
    <mergeCell ref="D118:D121"/>
    <mergeCell ref="D123:D125"/>
    <mergeCell ref="B172:B174"/>
    <mergeCell ref="A172:A174"/>
    <mergeCell ref="A165:A167"/>
    <mergeCell ref="B165:B167"/>
    <mergeCell ref="F101:F104"/>
    <mergeCell ref="H118:H121"/>
    <mergeCell ref="G111:G116"/>
    <mergeCell ref="H106:H109"/>
    <mergeCell ref="G106:G109"/>
    <mergeCell ref="G101:G104"/>
    <mergeCell ref="H172:H174"/>
    <mergeCell ref="E172:E173"/>
    <mergeCell ref="D172:D174"/>
    <mergeCell ref="C172:C174"/>
    <mergeCell ref="F172:F174"/>
    <mergeCell ref="G172:G174"/>
    <mergeCell ref="A111:A116"/>
    <mergeCell ref="B111:B116"/>
    <mergeCell ref="C111:C116"/>
    <mergeCell ref="H127:H130"/>
    <mergeCell ref="B118:B121"/>
    <mergeCell ref="E118:E121"/>
    <mergeCell ref="A159:A163"/>
    <mergeCell ref="B159:B163"/>
  </mergeCells>
  <phoneticPr fontId="0" type="noConversion"/>
  <printOptions horizontalCentered="1"/>
  <pageMargins left="0.19685039370078741" right="0.19685039370078741" top="0.39370078740157483" bottom="0.39370078740157483" header="0.51181102362204722" footer="0.51181102362204722"/>
  <pageSetup paperSize="9" scale="50" orientation="landscape" r:id="rId1"/>
  <headerFooter alignWithMargins="0">
    <oddFooter>&amp;C&amp;P/&amp;N_x000D_&amp;1#&amp;"Arial Black"&amp;11&amp;K737373 PÚBLICA</oddFooter>
  </headerFooter>
  <rowBreaks count="3" manualBreakCount="3">
    <brk id="45" max="21" man="1"/>
    <brk id="89" max="21" man="1"/>
    <brk id="131" max="21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Planilha3"/>
  <dimension ref="A1:V204"/>
  <sheetViews>
    <sheetView topLeftCell="A5" zoomScale="70" zoomScaleNormal="70" workbookViewId="0">
      <pane xSplit="9" ySplit="2" topLeftCell="J7" activePane="bottomRight" state="frozen"/>
      <selection activeCell="A5" sqref="A5"/>
      <selection pane="topRight" activeCell="J5" sqref="J5"/>
      <selection pane="bottomLeft" activeCell="A7" sqref="A7"/>
      <selection pane="bottomRight" activeCell="R6" sqref="R6"/>
    </sheetView>
  </sheetViews>
  <sheetFormatPr defaultRowHeight="12.75" x14ac:dyDescent="0.2"/>
  <cols>
    <col min="1" max="1" width="10.5703125" style="4" bestFit="1" customWidth="1"/>
    <col min="2" max="2" width="13.28515625" style="4" customWidth="1"/>
    <col min="3" max="3" width="12.140625" style="4" customWidth="1"/>
    <col min="4" max="4" width="5.42578125" style="4" customWidth="1"/>
    <col min="5" max="5" width="19.42578125" style="4" bestFit="1" customWidth="1"/>
    <col min="6" max="6" width="4.7109375" style="4" customWidth="1"/>
    <col min="7" max="7" width="20.5703125" style="4" bestFit="1" customWidth="1"/>
    <col min="8" max="8" width="4.7109375" style="5" bestFit="1" customWidth="1"/>
    <col min="9" max="9" width="21.7109375" style="5" customWidth="1"/>
    <col min="10" max="21" width="13.28515625" customWidth="1"/>
    <col min="22" max="22" width="15.28515625" customWidth="1"/>
  </cols>
  <sheetData>
    <row r="1" spans="1:22" ht="21" customHeight="1" x14ac:dyDescent="0.25">
      <c r="A1" s="7" t="s">
        <v>114</v>
      </c>
    </row>
    <row r="2" spans="1:22" ht="15.75" customHeight="1" x14ac:dyDescent="0.2"/>
    <row r="3" spans="1:22" ht="15.75" customHeight="1" x14ac:dyDescent="0.25">
      <c r="A3" s="17" t="s">
        <v>65</v>
      </c>
    </row>
    <row r="4" spans="1:22" ht="15.75" customHeight="1" thickBot="1" x14ac:dyDescent="0.25"/>
    <row r="5" spans="1:22" ht="21" customHeight="1" thickBot="1" x14ac:dyDescent="0.3">
      <c r="A5" s="329" t="s">
        <v>61</v>
      </c>
      <c r="B5" s="336" t="s">
        <v>0</v>
      </c>
      <c r="C5" s="337"/>
      <c r="D5" s="338"/>
      <c r="E5" s="333" t="s">
        <v>72</v>
      </c>
      <c r="F5" s="335" t="s">
        <v>29</v>
      </c>
      <c r="G5" s="333" t="s">
        <v>72</v>
      </c>
      <c r="H5" s="335" t="s">
        <v>29</v>
      </c>
      <c r="I5" s="331" t="s">
        <v>1</v>
      </c>
      <c r="J5" s="339">
        <v>2002</v>
      </c>
      <c r="K5" s="340"/>
      <c r="L5" s="340"/>
      <c r="M5" s="340"/>
      <c r="N5" s="340"/>
      <c r="O5" s="340"/>
      <c r="P5" s="340"/>
      <c r="Q5" s="340"/>
      <c r="R5" s="340"/>
      <c r="S5" s="340"/>
      <c r="T5" s="340"/>
      <c r="U5" s="341"/>
      <c r="V5" s="8" t="s">
        <v>62</v>
      </c>
    </row>
    <row r="6" spans="1:22" ht="21.75" customHeight="1" thickBot="1" x14ac:dyDescent="0.3">
      <c r="A6" s="330"/>
      <c r="B6" s="1" t="s">
        <v>28</v>
      </c>
      <c r="C6" s="18" t="s">
        <v>78</v>
      </c>
      <c r="D6" s="18" t="s">
        <v>76</v>
      </c>
      <c r="E6" s="334"/>
      <c r="F6" s="334"/>
      <c r="G6" s="334"/>
      <c r="H6" s="334"/>
      <c r="I6" s="332"/>
      <c r="J6" s="9">
        <v>1</v>
      </c>
      <c r="K6" s="9">
        <v>2</v>
      </c>
      <c r="L6" s="9">
        <v>3</v>
      </c>
      <c r="M6" s="9">
        <v>4</v>
      </c>
      <c r="N6" s="9">
        <v>5</v>
      </c>
      <c r="O6" s="80">
        <v>6</v>
      </c>
      <c r="P6" s="9">
        <v>7</v>
      </c>
      <c r="Q6" s="9">
        <v>8</v>
      </c>
      <c r="R6" s="9">
        <v>9</v>
      </c>
      <c r="S6" s="80">
        <v>10</v>
      </c>
      <c r="T6" s="9">
        <v>11</v>
      </c>
      <c r="U6" s="10">
        <v>12</v>
      </c>
      <c r="V6" s="11">
        <v>2002</v>
      </c>
    </row>
    <row r="7" spans="1:22" ht="15.75" x14ac:dyDescent="0.25">
      <c r="A7" s="303">
        <v>480</v>
      </c>
      <c r="B7" s="306" t="s">
        <v>32</v>
      </c>
      <c r="C7" s="306" t="s">
        <v>77</v>
      </c>
      <c r="D7" s="306">
        <v>75</v>
      </c>
      <c r="E7" s="306" t="s">
        <v>64</v>
      </c>
      <c r="F7" s="306" t="s">
        <v>31</v>
      </c>
      <c r="G7" s="306" t="s">
        <v>63</v>
      </c>
      <c r="H7" s="306" t="s">
        <v>31</v>
      </c>
      <c r="I7" s="3" t="s">
        <v>92</v>
      </c>
      <c r="J7" s="15">
        <v>25668</v>
      </c>
      <c r="K7" s="15">
        <v>29824</v>
      </c>
      <c r="L7" s="15">
        <v>33668</v>
      </c>
      <c r="M7" s="15">
        <v>32360</v>
      </c>
      <c r="N7" s="15">
        <v>40138</v>
      </c>
      <c r="O7" s="15">
        <v>36109</v>
      </c>
      <c r="P7" s="15">
        <v>35192</v>
      </c>
      <c r="Q7" s="32">
        <v>37051</v>
      </c>
      <c r="R7" s="52">
        <v>41507</v>
      </c>
      <c r="S7" s="32">
        <v>40198</v>
      </c>
      <c r="T7" s="32">
        <v>38540</v>
      </c>
      <c r="U7" s="32">
        <v>45705</v>
      </c>
      <c r="V7" s="33">
        <f>SUM(J7:U7)</f>
        <v>435960</v>
      </c>
    </row>
    <row r="8" spans="1:22" ht="15.75" customHeight="1" x14ac:dyDescent="0.25">
      <c r="A8" s="304"/>
      <c r="B8" s="307"/>
      <c r="C8" s="307"/>
      <c r="D8" s="307"/>
      <c r="E8" s="307"/>
      <c r="F8" s="307"/>
      <c r="G8" s="307"/>
      <c r="H8" s="307"/>
      <c r="I8" s="3" t="s">
        <v>103</v>
      </c>
      <c r="J8" s="15">
        <v>11583</v>
      </c>
      <c r="K8" s="15">
        <v>9021</v>
      </c>
      <c r="L8" s="15">
        <v>8961</v>
      </c>
      <c r="M8" s="15">
        <v>9671</v>
      </c>
      <c r="N8" s="15">
        <v>9964</v>
      </c>
      <c r="O8" s="15">
        <v>11527</v>
      </c>
      <c r="P8" s="15">
        <v>7122</v>
      </c>
      <c r="Q8" s="15">
        <v>9756</v>
      </c>
      <c r="R8" s="14">
        <v>10734</v>
      </c>
      <c r="S8" s="15">
        <v>9576</v>
      </c>
      <c r="T8" s="15">
        <v>8569</v>
      </c>
      <c r="U8" s="15">
        <v>11034</v>
      </c>
      <c r="V8" s="20">
        <f>SUM(J8:U8)</f>
        <v>117518</v>
      </c>
    </row>
    <row r="9" spans="1:22" ht="15.75" x14ac:dyDescent="0.25">
      <c r="A9" s="304"/>
      <c r="B9" s="307"/>
      <c r="C9" s="307"/>
      <c r="D9" s="307"/>
      <c r="E9" s="307"/>
      <c r="F9" s="307"/>
      <c r="G9" s="307"/>
      <c r="H9" s="307"/>
      <c r="I9" s="3" t="s">
        <v>91</v>
      </c>
      <c r="J9" s="15">
        <v>8595</v>
      </c>
      <c r="K9" s="15">
        <v>7523</v>
      </c>
      <c r="L9" s="15">
        <v>7245</v>
      </c>
      <c r="M9" s="15">
        <v>5903</v>
      </c>
      <c r="N9" s="15">
        <v>6738</v>
      </c>
      <c r="O9" s="15">
        <v>7117</v>
      </c>
      <c r="P9" s="15">
        <v>6973</v>
      </c>
      <c r="Q9" s="15">
        <v>8087</v>
      </c>
      <c r="R9" s="14">
        <v>6136</v>
      </c>
      <c r="S9" s="15">
        <v>8124</v>
      </c>
      <c r="T9" s="15">
        <v>5775</v>
      </c>
      <c r="U9" s="15">
        <v>6880</v>
      </c>
      <c r="V9" s="20">
        <f>SUM(J9:U9)</f>
        <v>85096</v>
      </c>
    </row>
    <row r="10" spans="1:22" ht="16.5" thickBot="1" x14ac:dyDescent="0.3">
      <c r="A10" s="305"/>
      <c r="B10" s="308"/>
      <c r="C10" s="308"/>
      <c r="D10" s="308"/>
      <c r="E10" s="308"/>
      <c r="F10" s="308"/>
      <c r="G10" s="308"/>
      <c r="H10" s="308"/>
      <c r="I10" s="39" t="s">
        <v>95</v>
      </c>
      <c r="J10" s="30">
        <v>0</v>
      </c>
      <c r="K10" s="30">
        <v>0</v>
      </c>
      <c r="L10" s="30">
        <v>0</v>
      </c>
      <c r="M10" s="30">
        <v>188</v>
      </c>
      <c r="N10" s="30">
        <v>0</v>
      </c>
      <c r="O10" s="30">
        <v>0</v>
      </c>
      <c r="P10" s="30">
        <v>0</v>
      </c>
      <c r="Q10" s="30">
        <v>306</v>
      </c>
      <c r="R10" s="50">
        <v>0</v>
      </c>
      <c r="S10" s="30">
        <v>0</v>
      </c>
      <c r="T10" s="30">
        <v>0</v>
      </c>
      <c r="U10" s="30">
        <v>7</v>
      </c>
      <c r="V10" s="31">
        <f>SUM(J10:U10)</f>
        <v>501</v>
      </c>
    </row>
    <row r="11" spans="1:22" ht="16.5" thickBot="1" x14ac:dyDescent="0.3">
      <c r="A11" s="36"/>
      <c r="B11" s="37"/>
      <c r="C11" s="37"/>
      <c r="D11" s="37"/>
      <c r="E11" s="37"/>
      <c r="F11" s="37"/>
      <c r="G11" s="37"/>
      <c r="H11" s="37"/>
      <c r="I11" s="37"/>
      <c r="J11" s="59"/>
      <c r="K11" s="28"/>
      <c r="L11" s="28"/>
      <c r="M11" s="28"/>
      <c r="N11" s="28"/>
      <c r="O11" s="28"/>
      <c r="P11" s="28"/>
      <c r="Q11" s="61"/>
      <c r="R11" s="53"/>
      <c r="S11" s="28"/>
      <c r="T11" s="28"/>
      <c r="U11" s="28"/>
      <c r="V11" s="29">
        <f>SUM(V7:V10)</f>
        <v>639075</v>
      </c>
    </row>
    <row r="12" spans="1:22" ht="15.75" x14ac:dyDescent="0.25">
      <c r="A12" s="303">
        <v>481</v>
      </c>
      <c r="B12" s="306" t="s">
        <v>32</v>
      </c>
      <c r="C12" s="306" t="s">
        <v>77</v>
      </c>
      <c r="D12" s="306">
        <v>94</v>
      </c>
      <c r="E12" s="306" t="s">
        <v>64</v>
      </c>
      <c r="F12" s="306" t="s">
        <v>31</v>
      </c>
      <c r="G12" s="306" t="s">
        <v>27</v>
      </c>
      <c r="H12" s="306" t="s">
        <v>31</v>
      </c>
      <c r="I12" s="35" t="s">
        <v>92</v>
      </c>
      <c r="J12" s="13">
        <v>13303</v>
      </c>
      <c r="K12" s="13">
        <v>12053</v>
      </c>
      <c r="L12" s="13">
        <v>18830</v>
      </c>
      <c r="M12" s="13">
        <v>11640</v>
      </c>
      <c r="N12" s="13">
        <v>15548</v>
      </c>
      <c r="O12" s="13">
        <v>18964</v>
      </c>
      <c r="P12" s="13">
        <v>20595</v>
      </c>
      <c r="Q12" s="12">
        <v>15418</v>
      </c>
      <c r="R12" s="12">
        <v>16178</v>
      </c>
      <c r="S12" s="13">
        <v>18746</v>
      </c>
      <c r="T12" s="13">
        <v>19363</v>
      </c>
      <c r="U12" s="13">
        <v>18729</v>
      </c>
      <c r="V12" s="21">
        <f>SUM(J12:U12)</f>
        <v>199367</v>
      </c>
    </row>
    <row r="13" spans="1:22" ht="15.75" customHeight="1" x14ac:dyDescent="0.25">
      <c r="A13" s="304"/>
      <c r="B13" s="307"/>
      <c r="C13" s="307"/>
      <c r="D13" s="307"/>
      <c r="E13" s="307"/>
      <c r="F13" s="307"/>
      <c r="G13" s="307"/>
      <c r="H13" s="307"/>
      <c r="I13" s="3" t="s">
        <v>103</v>
      </c>
      <c r="J13" s="15">
        <v>6582</v>
      </c>
      <c r="K13" s="15">
        <v>4377</v>
      </c>
      <c r="L13" s="15">
        <v>4565</v>
      </c>
      <c r="M13" s="15">
        <v>7148</v>
      </c>
      <c r="N13" s="15">
        <v>4664</v>
      </c>
      <c r="O13" s="15">
        <v>5657</v>
      </c>
      <c r="P13" s="15">
        <v>7290</v>
      </c>
      <c r="Q13" s="14">
        <v>3612</v>
      </c>
      <c r="R13" s="14">
        <v>4620</v>
      </c>
      <c r="S13" s="15">
        <v>6765</v>
      </c>
      <c r="T13" s="15">
        <v>3794</v>
      </c>
      <c r="U13" s="15">
        <v>6555</v>
      </c>
      <c r="V13" s="20">
        <f>SUM(J13:U13)</f>
        <v>65629</v>
      </c>
    </row>
    <row r="14" spans="1:22" ht="15.75" x14ac:dyDescent="0.25">
      <c r="A14" s="304"/>
      <c r="B14" s="307"/>
      <c r="C14" s="307"/>
      <c r="D14" s="307"/>
      <c r="E14" s="307"/>
      <c r="F14" s="307"/>
      <c r="G14" s="307"/>
      <c r="H14" s="307"/>
      <c r="I14" s="3" t="s">
        <v>91</v>
      </c>
      <c r="J14" s="34">
        <v>7271</v>
      </c>
      <c r="K14" s="15">
        <v>4940</v>
      </c>
      <c r="L14" s="15">
        <v>7087</v>
      </c>
      <c r="M14" s="15">
        <v>4421</v>
      </c>
      <c r="N14" s="15">
        <v>4455</v>
      </c>
      <c r="O14" s="15">
        <v>3710</v>
      </c>
      <c r="P14" s="15">
        <v>5358</v>
      </c>
      <c r="Q14" s="14">
        <v>6129</v>
      </c>
      <c r="R14" s="14">
        <v>4878</v>
      </c>
      <c r="S14" s="15">
        <v>7259</v>
      </c>
      <c r="T14" s="15">
        <v>4714</v>
      </c>
      <c r="U14" s="15">
        <v>6085</v>
      </c>
      <c r="V14" s="20">
        <f>SUM(J14:U14)</f>
        <v>66307</v>
      </c>
    </row>
    <row r="15" spans="1:22" ht="16.5" thickBot="1" x14ac:dyDescent="0.3">
      <c r="A15" s="305"/>
      <c r="B15" s="308"/>
      <c r="C15" s="308"/>
      <c r="D15" s="308"/>
      <c r="E15" s="308"/>
      <c r="F15" s="308"/>
      <c r="G15" s="308"/>
      <c r="H15" s="308"/>
      <c r="I15" s="39" t="s">
        <v>95</v>
      </c>
      <c r="J15" s="50">
        <v>0</v>
      </c>
      <c r="K15" s="30">
        <v>0</v>
      </c>
      <c r="L15" s="30">
        <v>19</v>
      </c>
      <c r="M15" s="30">
        <v>173</v>
      </c>
      <c r="N15" s="30">
        <v>0</v>
      </c>
      <c r="O15" s="30">
        <v>0</v>
      </c>
      <c r="P15" s="30">
        <v>0</v>
      </c>
      <c r="Q15" s="50">
        <v>0</v>
      </c>
      <c r="R15" s="50">
        <v>0</v>
      </c>
      <c r="S15" s="30">
        <v>0</v>
      </c>
      <c r="T15" s="30">
        <v>13</v>
      </c>
      <c r="U15" s="30">
        <v>12</v>
      </c>
      <c r="V15" s="31">
        <f>SUM(J15:U15)</f>
        <v>217</v>
      </c>
    </row>
    <row r="16" spans="1:22" ht="16.5" thickBot="1" x14ac:dyDescent="0.3">
      <c r="A16" s="36"/>
      <c r="B16" s="37"/>
      <c r="C16" s="37"/>
      <c r="D16" s="37"/>
      <c r="E16" s="37"/>
      <c r="F16" s="37"/>
      <c r="G16" s="37"/>
      <c r="H16" s="37"/>
      <c r="I16" s="37"/>
      <c r="J16" s="59"/>
      <c r="K16" s="28"/>
      <c r="L16" s="28"/>
      <c r="M16" s="28"/>
      <c r="N16" s="28"/>
      <c r="O16" s="28"/>
      <c r="P16" s="28"/>
      <c r="Q16" s="61"/>
      <c r="R16" s="53"/>
      <c r="S16" s="28"/>
      <c r="T16" s="28"/>
      <c r="U16" s="28"/>
      <c r="V16" s="29">
        <f>SUM(V12:V15)</f>
        <v>331520</v>
      </c>
    </row>
    <row r="17" spans="1:22" ht="16.149999999999999" customHeight="1" x14ac:dyDescent="0.25">
      <c r="A17" s="303">
        <v>482</v>
      </c>
      <c r="B17" s="306" t="s">
        <v>32</v>
      </c>
      <c r="C17" s="306" t="s">
        <v>79</v>
      </c>
      <c r="D17" s="306">
        <v>225</v>
      </c>
      <c r="E17" s="312" t="s">
        <v>66</v>
      </c>
      <c r="F17" s="306" t="s">
        <v>31</v>
      </c>
      <c r="G17" s="306" t="s">
        <v>64</v>
      </c>
      <c r="H17" s="306" t="s">
        <v>31</v>
      </c>
      <c r="I17" s="35" t="s">
        <v>92</v>
      </c>
      <c r="J17" s="13">
        <v>38971</v>
      </c>
      <c r="K17" s="13">
        <v>41877</v>
      </c>
      <c r="L17" s="13">
        <v>52498</v>
      </c>
      <c r="M17" s="13">
        <v>44000</v>
      </c>
      <c r="N17" s="13">
        <v>55686</v>
      </c>
      <c r="O17" s="13">
        <v>55073</v>
      </c>
      <c r="P17" s="13">
        <v>55787</v>
      </c>
      <c r="Q17" s="12">
        <v>52469</v>
      </c>
      <c r="R17" s="12">
        <v>57685</v>
      </c>
      <c r="S17" s="13">
        <v>58944</v>
      </c>
      <c r="T17" s="13">
        <v>57903</v>
      </c>
      <c r="U17" s="13">
        <v>64434</v>
      </c>
      <c r="V17" s="21">
        <f>SUM(J17:U17)</f>
        <v>635327</v>
      </c>
    </row>
    <row r="18" spans="1:22" ht="16.149999999999999" customHeight="1" x14ac:dyDescent="0.25">
      <c r="A18" s="304"/>
      <c r="B18" s="307"/>
      <c r="C18" s="307"/>
      <c r="D18" s="307"/>
      <c r="E18" s="313"/>
      <c r="F18" s="307"/>
      <c r="G18" s="307"/>
      <c r="H18" s="307"/>
      <c r="I18" s="3" t="s">
        <v>103</v>
      </c>
      <c r="J18" s="15">
        <v>18165</v>
      </c>
      <c r="K18" s="15">
        <v>13398</v>
      </c>
      <c r="L18" s="15">
        <v>13526</v>
      </c>
      <c r="M18" s="15">
        <v>16819</v>
      </c>
      <c r="N18" s="15">
        <v>14628</v>
      </c>
      <c r="O18" s="15">
        <v>17184</v>
      </c>
      <c r="P18" s="15">
        <v>14412</v>
      </c>
      <c r="Q18" s="14">
        <v>13368</v>
      </c>
      <c r="R18" s="14">
        <v>15354</v>
      </c>
      <c r="S18" s="15">
        <v>16341</v>
      </c>
      <c r="T18" s="15">
        <v>12363</v>
      </c>
      <c r="U18" s="15">
        <v>17589</v>
      </c>
      <c r="V18" s="20">
        <f>SUM(J18:U18)</f>
        <v>183147</v>
      </c>
    </row>
    <row r="19" spans="1:22" ht="16.149999999999999" customHeight="1" x14ac:dyDescent="0.25">
      <c r="A19" s="304"/>
      <c r="B19" s="307"/>
      <c r="C19" s="307"/>
      <c r="D19" s="307"/>
      <c r="E19" s="313"/>
      <c r="F19" s="307"/>
      <c r="G19" s="307"/>
      <c r="H19" s="307"/>
      <c r="I19" s="3" t="s">
        <v>91</v>
      </c>
      <c r="J19" s="15">
        <v>15866</v>
      </c>
      <c r="K19" s="15">
        <v>12463</v>
      </c>
      <c r="L19" s="15">
        <v>14332</v>
      </c>
      <c r="M19" s="15">
        <v>10324</v>
      </c>
      <c r="N19" s="15">
        <v>11193</v>
      </c>
      <c r="O19" s="15">
        <v>10827</v>
      </c>
      <c r="P19" s="15">
        <v>12331</v>
      </c>
      <c r="Q19" s="14">
        <v>14216</v>
      </c>
      <c r="R19" s="14">
        <v>11014</v>
      </c>
      <c r="S19" s="15">
        <v>15383</v>
      </c>
      <c r="T19" s="15">
        <v>10489</v>
      </c>
      <c r="U19" s="15">
        <v>12965</v>
      </c>
      <c r="V19" s="20">
        <f>SUM(J19:U19)</f>
        <v>151403</v>
      </c>
    </row>
    <row r="20" spans="1:22" ht="16.149999999999999" customHeight="1" thickBot="1" x14ac:dyDescent="0.3">
      <c r="A20" s="305"/>
      <c r="B20" s="308"/>
      <c r="C20" s="308"/>
      <c r="D20" s="308"/>
      <c r="E20" s="314"/>
      <c r="F20" s="308"/>
      <c r="G20" s="308"/>
      <c r="H20" s="308"/>
      <c r="I20" s="39" t="s">
        <v>95</v>
      </c>
      <c r="J20" s="30">
        <v>0</v>
      </c>
      <c r="K20" s="30">
        <v>0</v>
      </c>
      <c r="L20" s="30">
        <v>19</v>
      </c>
      <c r="M20" s="30">
        <v>361</v>
      </c>
      <c r="N20" s="30">
        <v>0</v>
      </c>
      <c r="O20" s="30">
        <v>0</v>
      </c>
      <c r="P20" s="30">
        <v>0</v>
      </c>
      <c r="Q20" s="62">
        <v>306</v>
      </c>
      <c r="R20" s="50">
        <v>0</v>
      </c>
      <c r="S20" s="30">
        <v>0</v>
      </c>
      <c r="T20" s="30">
        <v>13</v>
      </c>
      <c r="U20" s="30">
        <v>19</v>
      </c>
      <c r="V20" s="31">
        <f>SUM(J20:U20)</f>
        <v>718</v>
      </c>
    </row>
    <row r="21" spans="1:22" ht="16.5" thickBot="1" x14ac:dyDescent="0.3">
      <c r="A21" s="36"/>
      <c r="B21" s="37"/>
      <c r="C21" s="37"/>
      <c r="D21" s="37"/>
      <c r="E21" s="37"/>
      <c r="F21" s="37"/>
      <c r="G21" s="37"/>
      <c r="H21" s="37"/>
      <c r="I21" s="37"/>
      <c r="J21" s="59"/>
      <c r="K21" s="28"/>
      <c r="L21" s="28"/>
      <c r="M21" s="28"/>
      <c r="N21" s="28"/>
      <c r="O21" s="28"/>
      <c r="P21" s="28"/>
      <c r="Q21" s="61"/>
      <c r="R21" s="53"/>
      <c r="S21" s="28"/>
      <c r="T21" s="28"/>
      <c r="U21" s="28"/>
      <c r="V21" s="29">
        <f>SUM(V17:V20)</f>
        <v>970595</v>
      </c>
    </row>
    <row r="22" spans="1:22" ht="16.5" customHeight="1" thickBot="1" x14ac:dyDescent="0.3">
      <c r="A22" s="38">
        <v>500</v>
      </c>
      <c r="B22" s="39" t="s">
        <v>30</v>
      </c>
      <c r="C22" s="39" t="s">
        <v>80</v>
      </c>
      <c r="D22" s="39">
        <v>36</v>
      </c>
      <c r="E22" s="39" t="s">
        <v>20</v>
      </c>
      <c r="F22" s="39" t="s">
        <v>31</v>
      </c>
      <c r="G22" s="39" t="s">
        <v>21</v>
      </c>
      <c r="H22" s="39" t="s">
        <v>31</v>
      </c>
      <c r="I22" s="39" t="s">
        <v>93</v>
      </c>
      <c r="J22" s="60">
        <v>205087</v>
      </c>
      <c r="K22" s="30">
        <v>151529</v>
      </c>
      <c r="L22" s="30">
        <v>41804</v>
      </c>
      <c r="M22" s="30">
        <v>106949</v>
      </c>
      <c r="N22" s="30">
        <v>153837</v>
      </c>
      <c r="O22" s="30">
        <v>137590</v>
      </c>
      <c r="P22" s="30">
        <v>251073</v>
      </c>
      <c r="Q22" s="23">
        <v>258384</v>
      </c>
      <c r="R22" s="50">
        <v>189200</v>
      </c>
      <c r="S22" s="30">
        <v>264168</v>
      </c>
      <c r="T22" s="30">
        <v>211261</v>
      </c>
      <c r="U22" s="30">
        <v>177902</v>
      </c>
      <c r="V22" s="31">
        <f>SUM(J22:U22)</f>
        <v>2148784</v>
      </c>
    </row>
    <row r="23" spans="1:22" ht="16.5" thickBot="1" x14ac:dyDescent="0.3">
      <c r="A23" s="40"/>
      <c r="B23" s="37"/>
      <c r="C23" s="37"/>
      <c r="D23" s="37"/>
      <c r="E23" s="37"/>
      <c r="F23" s="37"/>
      <c r="G23" s="37"/>
      <c r="H23" s="37"/>
      <c r="I23" s="37"/>
      <c r="J23" s="59"/>
      <c r="K23" s="28"/>
      <c r="L23" s="28"/>
      <c r="M23" s="28"/>
      <c r="N23" s="28"/>
      <c r="O23" s="28"/>
      <c r="P23" s="28"/>
      <c r="Q23" s="61"/>
      <c r="R23" s="53"/>
      <c r="S23" s="28"/>
      <c r="T23" s="28"/>
      <c r="U23" s="28"/>
      <c r="V23" s="29">
        <f>SUM(V22)</f>
        <v>2148784</v>
      </c>
    </row>
    <row r="24" spans="1:22" ht="15.75" x14ac:dyDescent="0.25">
      <c r="A24" s="303">
        <v>501</v>
      </c>
      <c r="B24" s="306" t="s">
        <v>30</v>
      </c>
      <c r="C24" s="306" t="s">
        <v>81</v>
      </c>
      <c r="D24" s="306">
        <v>36</v>
      </c>
      <c r="E24" s="306" t="s">
        <v>20</v>
      </c>
      <c r="F24" s="306" t="s">
        <v>31</v>
      </c>
      <c r="G24" s="306" t="s">
        <v>21</v>
      </c>
      <c r="H24" s="306" t="s">
        <v>31</v>
      </c>
      <c r="I24" s="35" t="s">
        <v>106</v>
      </c>
      <c r="J24" s="13">
        <v>0</v>
      </c>
      <c r="K24" s="13">
        <v>0</v>
      </c>
      <c r="L24" s="13">
        <v>99</v>
      </c>
      <c r="M24" s="13">
        <v>0</v>
      </c>
      <c r="N24" s="13">
        <v>0</v>
      </c>
      <c r="O24" s="13">
        <v>0</v>
      </c>
      <c r="P24" s="13">
        <v>0</v>
      </c>
      <c r="Q24" s="14">
        <v>0</v>
      </c>
      <c r="R24" s="12">
        <v>0</v>
      </c>
      <c r="S24" s="13">
        <v>0</v>
      </c>
      <c r="T24" s="13">
        <v>0</v>
      </c>
      <c r="U24" s="13">
        <v>0</v>
      </c>
      <c r="V24" s="21">
        <f>SUM(J24:U24)</f>
        <v>99</v>
      </c>
    </row>
    <row r="25" spans="1:22" ht="16.5" thickBot="1" x14ac:dyDescent="0.3">
      <c r="A25" s="305"/>
      <c r="B25" s="308"/>
      <c r="C25" s="308"/>
      <c r="D25" s="308"/>
      <c r="E25" s="308"/>
      <c r="F25" s="308"/>
      <c r="G25" s="308"/>
      <c r="H25" s="308"/>
      <c r="I25" s="3" t="s">
        <v>93</v>
      </c>
      <c r="J25" s="15">
        <v>172591</v>
      </c>
      <c r="K25" s="15">
        <v>149431</v>
      </c>
      <c r="L25" s="15">
        <v>142440</v>
      </c>
      <c r="M25" s="15">
        <v>166077</v>
      </c>
      <c r="N25" s="15">
        <v>138643</v>
      </c>
      <c r="O25" s="15">
        <v>124446</v>
      </c>
      <c r="P25" s="15">
        <v>173808</v>
      </c>
      <c r="Q25" s="14">
        <v>157313</v>
      </c>
      <c r="R25" s="14">
        <v>131326</v>
      </c>
      <c r="S25" s="15">
        <v>164735</v>
      </c>
      <c r="T25" s="15">
        <v>154588</v>
      </c>
      <c r="U25" s="15">
        <v>123786</v>
      </c>
      <c r="V25" s="20">
        <f>SUM(J25:U25)</f>
        <v>1799184</v>
      </c>
    </row>
    <row r="26" spans="1:22" ht="16.5" thickBot="1" x14ac:dyDescent="0.3">
      <c r="A26" s="40"/>
      <c r="B26" s="37"/>
      <c r="C26" s="37"/>
      <c r="D26" s="37"/>
      <c r="E26" s="37"/>
      <c r="F26" s="37"/>
      <c r="G26" s="37"/>
      <c r="H26" s="37"/>
      <c r="I26" s="37"/>
      <c r="J26" s="59"/>
      <c r="K26" s="28"/>
      <c r="L26" s="28"/>
      <c r="M26" s="28"/>
      <c r="N26" s="28"/>
      <c r="O26" s="28"/>
      <c r="P26" s="28"/>
      <c r="Q26" s="61"/>
      <c r="R26" s="53"/>
      <c r="S26" s="28"/>
      <c r="T26" s="28"/>
      <c r="U26" s="28"/>
      <c r="V26" s="29">
        <f>SUM(V24:V25)</f>
        <v>1799283</v>
      </c>
    </row>
    <row r="27" spans="1:22" ht="16.5" customHeight="1" thickBot="1" x14ac:dyDescent="0.3">
      <c r="A27" s="41">
        <v>502</v>
      </c>
      <c r="B27" s="42" t="s">
        <v>30</v>
      </c>
      <c r="C27" s="42" t="s">
        <v>77</v>
      </c>
      <c r="D27" s="42">
        <v>36</v>
      </c>
      <c r="E27" s="42" t="s">
        <v>21</v>
      </c>
      <c r="F27" s="42" t="s">
        <v>31</v>
      </c>
      <c r="G27" s="42" t="s">
        <v>20</v>
      </c>
      <c r="H27" s="42" t="s">
        <v>31</v>
      </c>
      <c r="I27" s="42" t="s">
        <v>93</v>
      </c>
      <c r="J27" s="30">
        <v>0</v>
      </c>
      <c r="K27" s="30">
        <v>3649</v>
      </c>
      <c r="L27" s="30">
        <v>246</v>
      </c>
      <c r="M27" s="30">
        <v>0</v>
      </c>
      <c r="N27" s="30">
        <v>0</v>
      </c>
      <c r="O27" s="30">
        <v>0</v>
      </c>
      <c r="P27" s="30">
        <v>0</v>
      </c>
      <c r="Q27" s="62">
        <v>0</v>
      </c>
      <c r="R27" s="50">
        <v>0</v>
      </c>
      <c r="S27" s="30">
        <v>0</v>
      </c>
      <c r="T27" s="30">
        <v>0</v>
      </c>
      <c r="U27" s="30">
        <v>0</v>
      </c>
      <c r="V27" s="31">
        <f>SUM(J27:U27)</f>
        <v>3895</v>
      </c>
    </row>
    <row r="28" spans="1:22" ht="16.5" thickBot="1" x14ac:dyDescent="0.3">
      <c r="A28" s="40"/>
      <c r="B28" s="37"/>
      <c r="C28" s="37"/>
      <c r="D28" s="37"/>
      <c r="E28" s="37"/>
      <c r="F28" s="37"/>
      <c r="G28" s="37"/>
      <c r="H28" s="37"/>
      <c r="I28" s="37"/>
      <c r="J28" s="59"/>
      <c r="K28" s="28"/>
      <c r="L28" s="28"/>
      <c r="M28" s="28"/>
      <c r="N28" s="28"/>
      <c r="O28" s="28"/>
      <c r="P28" s="28"/>
      <c r="Q28" s="61"/>
      <c r="R28" s="53"/>
      <c r="S28" s="28"/>
      <c r="T28" s="28"/>
      <c r="U28" s="28"/>
      <c r="V28" s="29">
        <f>SUM(V27)</f>
        <v>3895</v>
      </c>
    </row>
    <row r="29" spans="1:22" ht="15.75" x14ac:dyDescent="0.25">
      <c r="A29" s="303">
        <v>525</v>
      </c>
      <c r="B29" s="306" t="s">
        <v>33</v>
      </c>
      <c r="C29" s="306" t="s">
        <v>81</v>
      </c>
      <c r="D29" s="306">
        <v>15</v>
      </c>
      <c r="E29" s="306" t="s">
        <v>24</v>
      </c>
      <c r="F29" s="306" t="s">
        <v>34</v>
      </c>
      <c r="G29" s="306" t="s">
        <v>25</v>
      </c>
      <c r="H29" s="306" t="s">
        <v>34</v>
      </c>
      <c r="I29" s="56" t="s">
        <v>92</v>
      </c>
      <c r="J29" s="65">
        <v>56600</v>
      </c>
      <c r="K29" s="32">
        <v>69811</v>
      </c>
      <c r="L29" s="32">
        <v>77450</v>
      </c>
      <c r="M29" s="32">
        <v>83104</v>
      </c>
      <c r="N29" s="32">
        <v>67556</v>
      </c>
      <c r="O29" s="32">
        <v>62657</v>
      </c>
      <c r="P29" s="32">
        <v>71095</v>
      </c>
      <c r="Q29" s="52">
        <v>83135</v>
      </c>
      <c r="R29" s="52">
        <v>83726</v>
      </c>
      <c r="S29" s="32">
        <v>80574</v>
      </c>
      <c r="T29" s="32">
        <v>84471</v>
      </c>
      <c r="U29" s="32">
        <v>74418</v>
      </c>
      <c r="V29" s="33">
        <f>SUM(J29:U29)</f>
        <v>894597</v>
      </c>
    </row>
    <row r="30" spans="1:22" ht="16.5" thickBot="1" x14ac:dyDescent="0.3">
      <c r="A30" s="305"/>
      <c r="B30" s="308"/>
      <c r="C30" s="308"/>
      <c r="D30" s="308"/>
      <c r="E30" s="308"/>
      <c r="F30" s="308"/>
      <c r="G30" s="308"/>
      <c r="H30" s="308"/>
      <c r="I30" s="3" t="s">
        <v>103</v>
      </c>
      <c r="J30" s="50">
        <v>0</v>
      </c>
      <c r="K30" s="30">
        <v>0</v>
      </c>
      <c r="L30" s="30">
        <v>1170</v>
      </c>
      <c r="M30" s="30">
        <v>0</v>
      </c>
      <c r="N30" s="30">
        <v>0</v>
      </c>
      <c r="O30" s="30">
        <v>0</v>
      </c>
      <c r="P30" s="30">
        <v>0</v>
      </c>
      <c r="Q30" s="62">
        <v>0</v>
      </c>
      <c r="R30" s="50">
        <v>0</v>
      </c>
      <c r="S30" s="30">
        <v>0</v>
      </c>
      <c r="T30" s="30">
        <v>0</v>
      </c>
      <c r="U30" s="30">
        <v>0</v>
      </c>
      <c r="V30" s="31">
        <f>SUM(J30:U30)</f>
        <v>1170</v>
      </c>
    </row>
    <row r="31" spans="1:22" ht="16.5" thickBot="1" x14ac:dyDescent="0.3">
      <c r="A31" s="40"/>
      <c r="B31" s="37"/>
      <c r="C31" s="37"/>
      <c r="D31" s="37"/>
      <c r="E31" s="37"/>
      <c r="F31" s="37"/>
      <c r="G31" s="37"/>
      <c r="H31" s="37"/>
      <c r="I31" s="37"/>
      <c r="J31" s="59"/>
      <c r="K31" s="28"/>
      <c r="L31" s="28"/>
      <c r="M31" s="28"/>
      <c r="N31" s="28"/>
      <c r="O31" s="28"/>
      <c r="P31" s="28"/>
      <c r="Q31" s="61"/>
      <c r="R31" s="53"/>
      <c r="S31" s="28"/>
      <c r="T31" s="28"/>
      <c r="U31" s="28"/>
      <c r="V31" s="29">
        <f>SUM(V29:V30)</f>
        <v>895767</v>
      </c>
    </row>
    <row r="32" spans="1:22" ht="16.5" thickBot="1" x14ac:dyDescent="0.3">
      <c r="A32" s="38">
        <v>526</v>
      </c>
      <c r="B32" s="39" t="s">
        <v>33</v>
      </c>
      <c r="C32" s="39" t="s">
        <v>82</v>
      </c>
      <c r="D32" s="39">
        <v>15</v>
      </c>
      <c r="E32" s="39" t="s">
        <v>24</v>
      </c>
      <c r="F32" s="39" t="s">
        <v>34</v>
      </c>
      <c r="G32" s="39" t="s">
        <v>25</v>
      </c>
      <c r="H32" s="39" t="s">
        <v>34</v>
      </c>
      <c r="I32" s="39" t="s">
        <v>91</v>
      </c>
      <c r="J32" s="30">
        <v>23428</v>
      </c>
      <c r="K32" s="30">
        <v>24948</v>
      </c>
      <c r="L32" s="30">
        <v>24299</v>
      </c>
      <c r="M32" s="30">
        <v>28952</v>
      </c>
      <c r="N32" s="30">
        <v>26954</v>
      </c>
      <c r="O32" s="30">
        <v>24589</v>
      </c>
      <c r="P32" s="30">
        <v>26009</v>
      </c>
      <c r="Q32" s="23">
        <v>23547</v>
      </c>
      <c r="R32" s="50">
        <v>26972</v>
      </c>
      <c r="S32" s="30">
        <v>30015</v>
      </c>
      <c r="T32" s="30">
        <v>28044</v>
      </c>
      <c r="U32" s="30">
        <v>27255</v>
      </c>
      <c r="V32" s="31">
        <f>SUM(J32:U32)</f>
        <v>315012</v>
      </c>
    </row>
    <row r="33" spans="1:22" ht="16.5" thickBot="1" x14ac:dyDescent="0.3">
      <c r="A33" s="36"/>
      <c r="B33" s="37"/>
      <c r="C33" s="37"/>
      <c r="D33" s="37"/>
      <c r="E33" s="37"/>
      <c r="F33" s="37"/>
      <c r="G33" s="37"/>
      <c r="H33" s="37"/>
      <c r="I33" s="37"/>
      <c r="J33" s="59"/>
      <c r="K33" s="28"/>
      <c r="L33" s="28"/>
      <c r="M33" s="28"/>
      <c r="N33" s="28"/>
      <c r="O33" s="28"/>
      <c r="P33" s="28"/>
      <c r="Q33" s="61"/>
      <c r="R33" s="53"/>
      <c r="S33" s="28"/>
      <c r="T33" s="28"/>
      <c r="U33" s="28"/>
      <c r="V33" s="29">
        <f>SUM(V32)</f>
        <v>315012</v>
      </c>
    </row>
    <row r="34" spans="1:22" ht="15.75" x14ac:dyDescent="0.25">
      <c r="A34" s="303">
        <v>537</v>
      </c>
      <c r="B34" s="306" t="s">
        <v>35</v>
      </c>
      <c r="C34" s="306" t="s">
        <v>83</v>
      </c>
      <c r="D34" s="309">
        <v>363.9</v>
      </c>
      <c r="E34" s="306" t="s">
        <v>16</v>
      </c>
      <c r="F34" s="306" t="s">
        <v>36</v>
      </c>
      <c r="G34" s="312" t="s">
        <v>67</v>
      </c>
      <c r="H34" s="306" t="s">
        <v>37</v>
      </c>
      <c r="I34" s="35" t="s">
        <v>92</v>
      </c>
      <c r="J34" s="13">
        <v>0</v>
      </c>
      <c r="K34" s="13">
        <v>0</v>
      </c>
      <c r="L34" s="13">
        <v>0</v>
      </c>
      <c r="M34" s="13">
        <v>0</v>
      </c>
      <c r="N34" s="13">
        <v>0</v>
      </c>
      <c r="O34" s="13">
        <v>0</v>
      </c>
      <c r="P34" s="13">
        <v>0</v>
      </c>
      <c r="Q34" s="14">
        <v>0</v>
      </c>
      <c r="R34" s="12">
        <v>0</v>
      </c>
      <c r="S34" s="13">
        <v>0</v>
      </c>
      <c r="T34" s="13">
        <v>8888</v>
      </c>
      <c r="U34" s="13">
        <v>1473</v>
      </c>
      <c r="V34" s="21">
        <f>SUM(J34:U34)</f>
        <v>10361</v>
      </c>
    </row>
    <row r="35" spans="1:22" ht="15.75" x14ac:dyDescent="0.25">
      <c r="A35" s="304"/>
      <c r="B35" s="307"/>
      <c r="C35" s="307"/>
      <c r="D35" s="310"/>
      <c r="E35" s="307"/>
      <c r="F35" s="307"/>
      <c r="G35" s="307"/>
      <c r="H35" s="307"/>
      <c r="I35" s="3" t="s">
        <v>69</v>
      </c>
      <c r="J35" s="15">
        <v>0</v>
      </c>
      <c r="K35" s="15">
        <v>0</v>
      </c>
      <c r="L35" s="15">
        <v>0</v>
      </c>
      <c r="M35" s="15">
        <v>0</v>
      </c>
      <c r="N35" s="15">
        <v>0</v>
      </c>
      <c r="O35" s="15">
        <v>0</v>
      </c>
      <c r="P35" s="15">
        <v>0</v>
      </c>
      <c r="Q35" s="14">
        <v>0</v>
      </c>
      <c r="R35" s="14">
        <v>0</v>
      </c>
      <c r="S35" s="15">
        <v>0</v>
      </c>
      <c r="T35" s="15">
        <v>36491</v>
      </c>
      <c r="U35" s="15">
        <v>20516</v>
      </c>
      <c r="V35" s="20">
        <f>SUM(J35:U35)</f>
        <v>57007</v>
      </c>
    </row>
    <row r="36" spans="1:22" ht="16.5" thickBot="1" x14ac:dyDescent="0.3">
      <c r="A36" s="305"/>
      <c r="B36" s="308"/>
      <c r="C36" s="308"/>
      <c r="D36" s="311"/>
      <c r="E36" s="308"/>
      <c r="F36" s="308"/>
      <c r="G36" s="308"/>
      <c r="H36" s="308"/>
      <c r="I36" s="16" t="s">
        <v>93</v>
      </c>
      <c r="J36" s="26">
        <v>75356</v>
      </c>
      <c r="K36" s="26">
        <v>40531</v>
      </c>
      <c r="L36" s="26">
        <v>50304</v>
      </c>
      <c r="M36" s="26">
        <v>25727</v>
      </c>
      <c r="N36" s="26">
        <v>28885</v>
      </c>
      <c r="O36" s="26">
        <v>18951</v>
      </c>
      <c r="P36" s="26">
        <v>85900</v>
      </c>
      <c r="Q36" s="23">
        <v>72384</v>
      </c>
      <c r="R36" s="49">
        <v>53837</v>
      </c>
      <c r="S36" s="26">
        <v>70661</v>
      </c>
      <c r="T36" s="26">
        <v>19443</v>
      </c>
      <c r="U36" s="26">
        <v>62487</v>
      </c>
      <c r="V36" s="27">
        <f>SUM(J36:U36)</f>
        <v>604466</v>
      </c>
    </row>
    <row r="37" spans="1:22" ht="16.5" thickBot="1" x14ac:dyDescent="0.3">
      <c r="A37" s="36"/>
      <c r="B37" s="37"/>
      <c r="C37" s="37"/>
      <c r="D37" s="37"/>
      <c r="E37" s="37"/>
      <c r="F37" s="37"/>
      <c r="G37" s="37"/>
      <c r="H37" s="37"/>
      <c r="I37" s="37"/>
      <c r="J37" s="59"/>
      <c r="K37" s="28"/>
      <c r="L37" s="28"/>
      <c r="M37" s="28"/>
      <c r="N37" s="28"/>
      <c r="O37" s="28"/>
      <c r="P37" s="28"/>
      <c r="Q37" s="61"/>
      <c r="R37" s="53"/>
      <c r="S37" s="28"/>
      <c r="T37" s="28"/>
      <c r="U37" s="28"/>
      <c r="V37" s="29">
        <f>SUM(V34:V36)</f>
        <v>671834</v>
      </c>
    </row>
    <row r="38" spans="1:22" ht="15.75" x14ac:dyDescent="0.25">
      <c r="A38" s="304">
        <v>541</v>
      </c>
      <c r="B38" s="307" t="s">
        <v>41</v>
      </c>
      <c r="C38" s="307" t="s">
        <v>81</v>
      </c>
      <c r="D38" s="307">
        <v>93</v>
      </c>
      <c r="E38" s="307" t="s">
        <v>7</v>
      </c>
      <c r="F38" s="307" t="s">
        <v>39</v>
      </c>
      <c r="G38" s="307" t="s">
        <v>8</v>
      </c>
      <c r="H38" s="307" t="s">
        <v>39</v>
      </c>
      <c r="I38" s="35" t="s">
        <v>94</v>
      </c>
      <c r="J38" s="13">
        <v>0</v>
      </c>
      <c r="K38" s="13">
        <v>0</v>
      </c>
      <c r="L38" s="13">
        <v>0</v>
      </c>
      <c r="M38" s="13">
        <v>3880</v>
      </c>
      <c r="N38" s="13">
        <v>0</v>
      </c>
      <c r="O38" s="13">
        <v>0</v>
      </c>
      <c r="P38" s="13">
        <v>3803</v>
      </c>
      <c r="Q38" s="14">
        <v>2961</v>
      </c>
      <c r="R38" s="12">
        <v>0</v>
      </c>
      <c r="S38" s="13">
        <v>3990</v>
      </c>
      <c r="T38" s="13">
        <v>0</v>
      </c>
      <c r="U38" s="13">
        <v>980</v>
      </c>
      <c r="V38" s="21">
        <f t="shared" ref="V38:V46" si="0">SUM(J38:U38)</f>
        <v>15614</v>
      </c>
    </row>
    <row r="39" spans="1:22" ht="15.75" x14ac:dyDescent="0.25">
      <c r="A39" s="304"/>
      <c r="B39" s="307"/>
      <c r="C39" s="307"/>
      <c r="D39" s="307"/>
      <c r="E39" s="307"/>
      <c r="F39" s="307"/>
      <c r="G39" s="307"/>
      <c r="H39" s="307"/>
      <c r="I39" s="3" t="s">
        <v>92</v>
      </c>
      <c r="J39" s="15">
        <v>0</v>
      </c>
      <c r="K39" s="15">
        <v>5009</v>
      </c>
      <c r="L39" s="15">
        <v>4007</v>
      </c>
      <c r="M39" s="15">
        <v>31797</v>
      </c>
      <c r="N39" s="15">
        <v>76662</v>
      </c>
      <c r="O39" s="15">
        <v>10144</v>
      </c>
      <c r="P39" s="15">
        <v>50708</v>
      </c>
      <c r="Q39" s="14">
        <v>51557</v>
      </c>
      <c r="R39" s="14">
        <v>61626</v>
      </c>
      <c r="S39" s="15">
        <v>22889</v>
      </c>
      <c r="T39" s="15">
        <v>35093</v>
      </c>
      <c r="U39" s="15">
        <v>32579</v>
      </c>
      <c r="V39" s="20">
        <f t="shared" si="0"/>
        <v>382071</v>
      </c>
    </row>
    <row r="40" spans="1:22" ht="15.75" x14ac:dyDescent="0.25">
      <c r="A40" s="304"/>
      <c r="B40" s="307"/>
      <c r="C40" s="307"/>
      <c r="D40" s="307"/>
      <c r="E40" s="307"/>
      <c r="F40" s="307"/>
      <c r="G40" s="307"/>
      <c r="H40" s="307"/>
      <c r="I40" s="3" t="s">
        <v>98</v>
      </c>
      <c r="J40" s="15">
        <v>0</v>
      </c>
      <c r="K40" s="15">
        <v>0</v>
      </c>
      <c r="L40" s="15">
        <v>17184</v>
      </c>
      <c r="M40" s="15">
        <v>0</v>
      </c>
      <c r="N40" s="15">
        <v>0</v>
      </c>
      <c r="O40" s="15">
        <v>0</v>
      </c>
      <c r="P40" s="15">
        <v>0</v>
      </c>
      <c r="Q40" s="14">
        <v>0</v>
      </c>
      <c r="R40" s="14">
        <v>0</v>
      </c>
      <c r="S40" s="15">
        <v>0</v>
      </c>
      <c r="T40" s="15">
        <v>0</v>
      </c>
      <c r="U40" s="15">
        <v>0</v>
      </c>
      <c r="V40" s="20">
        <f t="shared" si="0"/>
        <v>17184</v>
      </c>
    </row>
    <row r="41" spans="1:22" ht="15.75" x14ac:dyDescent="0.25">
      <c r="A41" s="304"/>
      <c r="B41" s="307"/>
      <c r="C41" s="307"/>
      <c r="D41" s="307"/>
      <c r="E41" s="307"/>
      <c r="F41" s="307"/>
      <c r="G41" s="307"/>
      <c r="H41" s="307"/>
      <c r="I41" s="3" t="s">
        <v>103</v>
      </c>
      <c r="J41" s="15">
        <v>0</v>
      </c>
      <c r="K41" s="15">
        <v>0</v>
      </c>
      <c r="L41" s="15">
        <v>0</v>
      </c>
      <c r="M41" s="15">
        <v>0</v>
      </c>
      <c r="N41" s="15">
        <v>0</v>
      </c>
      <c r="O41" s="15">
        <v>20357</v>
      </c>
      <c r="P41" s="15">
        <v>16168</v>
      </c>
      <c r="Q41" s="14">
        <v>13096</v>
      </c>
      <c r="R41" s="14">
        <v>5928</v>
      </c>
      <c r="S41" s="15">
        <v>25174</v>
      </c>
      <c r="T41" s="15">
        <v>13867</v>
      </c>
      <c r="U41" s="15">
        <v>17825</v>
      </c>
      <c r="V41" s="20">
        <f t="shared" si="0"/>
        <v>112415</v>
      </c>
    </row>
    <row r="42" spans="1:22" ht="15.75" x14ac:dyDescent="0.25">
      <c r="A42" s="304"/>
      <c r="B42" s="307"/>
      <c r="C42" s="307"/>
      <c r="D42" s="307"/>
      <c r="E42" s="307"/>
      <c r="F42" s="307"/>
      <c r="G42" s="307"/>
      <c r="H42" s="307"/>
      <c r="I42" s="3" t="s">
        <v>91</v>
      </c>
      <c r="J42" s="15">
        <v>0</v>
      </c>
      <c r="K42" s="15">
        <v>0</v>
      </c>
      <c r="L42" s="15">
        <v>8414</v>
      </c>
      <c r="M42" s="15">
        <v>35062</v>
      </c>
      <c r="N42" s="15">
        <v>70656</v>
      </c>
      <c r="O42" s="15">
        <v>67207</v>
      </c>
      <c r="P42" s="15">
        <v>28784</v>
      </c>
      <c r="Q42" s="14">
        <v>30855</v>
      </c>
      <c r="R42" s="14">
        <v>37553</v>
      </c>
      <c r="S42" s="15">
        <v>94685</v>
      </c>
      <c r="T42" s="15">
        <v>38639</v>
      </c>
      <c r="U42" s="15">
        <v>34797</v>
      </c>
      <c r="V42" s="20">
        <f t="shared" si="0"/>
        <v>446652</v>
      </c>
    </row>
    <row r="43" spans="1:22" ht="15.75" x14ac:dyDescent="0.25">
      <c r="A43" s="304"/>
      <c r="B43" s="307"/>
      <c r="C43" s="307"/>
      <c r="D43" s="307"/>
      <c r="E43" s="307"/>
      <c r="F43" s="307"/>
      <c r="G43" s="307"/>
      <c r="H43" s="307"/>
      <c r="I43" s="3" t="s">
        <v>69</v>
      </c>
      <c r="J43" s="15">
        <v>0</v>
      </c>
      <c r="K43" s="15">
        <v>0</v>
      </c>
      <c r="L43" s="15">
        <v>0</v>
      </c>
      <c r="M43" s="15">
        <v>13840</v>
      </c>
      <c r="N43" s="15">
        <v>13450</v>
      </c>
      <c r="O43" s="15">
        <v>13417</v>
      </c>
      <c r="P43" s="15">
        <v>11541</v>
      </c>
      <c r="Q43" s="14">
        <v>24652</v>
      </c>
      <c r="R43" s="14">
        <v>3487</v>
      </c>
      <c r="S43" s="15">
        <v>5419</v>
      </c>
      <c r="T43" s="15">
        <v>11399</v>
      </c>
      <c r="U43" s="15">
        <v>11874</v>
      </c>
      <c r="V43" s="20">
        <f t="shared" si="0"/>
        <v>109079</v>
      </c>
    </row>
    <row r="44" spans="1:22" ht="15.75" x14ac:dyDescent="0.25">
      <c r="A44" s="304"/>
      <c r="B44" s="307"/>
      <c r="C44" s="307"/>
      <c r="D44" s="307"/>
      <c r="E44" s="307"/>
      <c r="F44" s="307"/>
      <c r="G44" s="307"/>
      <c r="H44" s="307"/>
      <c r="I44" s="3" t="s">
        <v>70</v>
      </c>
      <c r="J44" s="15">
        <v>0</v>
      </c>
      <c r="K44" s="15">
        <v>0</v>
      </c>
      <c r="L44" s="15">
        <v>2313</v>
      </c>
      <c r="M44" s="15">
        <v>6506</v>
      </c>
      <c r="N44" s="15">
        <v>7108</v>
      </c>
      <c r="O44" s="15">
        <v>5686</v>
      </c>
      <c r="P44" s="15">
        <v>3510</v>
      </c>
      <c r="Q44" s="14">
        <v>5081</v>
      </c>
      <c r="R44" s="14">
        <v>3717</v>
      </c>
      <c r="S44" s="15">
        <v>8174</v>
      </c>
      <c r="T44" s="15">
        <v>5009</v>
      </c>
      <c r="U44" s="15">
        <v>6537</v>
      </c>
      <c r="V44" s="20">
        <f t="shared" si="0"/>
        <v>53641</v>
      </c>
    </row>
    <row r="45" spans="1:22" ht="15.75" x14ac:dyDescent="0.25">
      <c r="A45" s="304"/>
      <c r="B45" s="307"/>
      <c r="C45" s="307"/>
      <c r="D45" s="307"/>
      <c r="E45" s="307"/>
      <c r="F45" s="307"/>
      <c r="G45" s="307"/>
      <c r="H45" s="307"/>
      <c r="I45" s="3" t="s">
        <v>93</v>
      </c>
      <c r="J45" s="15">
        <v>0</v>
      </c>
      <c r="K45" s="15">
        <v>7396</v>
      </c>
      <c r="L45" s="15">
        <v>61599</v>
      </c>
      <c r="M45" s="15">
        <v>25276</v>
      </c>
      <c r="N45" s="15">
        <v>69133</v>
      </c>
      <c r="O45" s="15">
        <v>94644</v>
      </c>
      <c r="P45" s="15">
        <v>85365</v>
      </c>
      <c r="Q45" s="14">
        <v>85770</v>
      </c>
      <c r="R45" s="14">
        <v>103207</v>
      </c>
      <c r="S45" s="15">
        <v>51702</v>
      </c>
      <c r="T45" s="15">
        <v>55593</v>
      </c>
      <c r="U45" s="15">
        <v>60454</v>
      </c>
      <c r="V45" s="20">
        <f t="shared" si="0"/>
        <v>700139</v>
      </c>
    </row>
    <row r="46" spans="1:22" ht="16.5" thickBot="1" x14ac:dyDescent="0.3">
      <c r="A46" s="304"/>
      <c r="B46" s="307"/>
      <c r="C46" s="307"/>
      <c r="D46" s="307"/>
      <c r="E46" s="307"/>
      <c r="F46" s="307"/>
      <c r="G46" s="307"/>
      <c r="H46" s="307"/>
      <c r="I46" s="16" t="s">
        <v>95</v>
      </c>
      <c r="J46" s="26">
        <v>0</v>
      </c>
      <c r="K46" s="26">
        <v>0</v>
      </c>
      <c r="L46" s="26">
        <v>3140</v>
      </c>
      <c r="M46" s="26">
        <v>0</v>
      </c>
      <c r="N46" s="26">
        <v>0</v>
      </c>
      <c r="O46" s="26">
        <v>3529</v>
      </c>
      <c r="P46" s="26">
        <v>0</v>
      </c>
      <c r="Q46" s="23">
        <v>0</v>
      </c>
      <c r="R46" s="49">
        <v>4465</v>
      </c>
      <c r="S46" s="26">
        <v>2004</v>
      </c>
      <c r="T46" s="26">
        <v>0</v>
      </c>
      <c r="U46" s="26">
        <v>2941</v>
      </c>
      <c r="V46" s="27">
        <f t="shared" si="0"/>
        <v>16079</v>
      </c>
    </row>
    <row r="47" spans="1:22" ht="16.5" thickBot="1" x14ac:dyDescent="0.3">
      <c r="A47" s="36"/>
      <c r="B47" s="37"/>
      <c r="C47" s="37"/>
      <c r="D47" s="37"/>
      <c r="E47" s="37"/>
      <c r="F47" s="37"/>
      <c r="G47" s="37"/>
      <c r="H47" s="37"/>
      <c r="I47" s="37"/>
      <c r="J47" s="59"/>
      <c r="K47" s="28"/>
      <c r="L47" s="28"/>
      <c r="M47" s="28"/>
      <c r="N47" s="28"/>
      <c r="O47" s="28"/>
      <c r="P47" s="28"/>
      <c r="Q47" s="61"/>
      <c r="R47" s="53"/>
      <c r="S47" s="28"/>
      <c r="T47" s="28"/>
      <c r="U47" s="28"/>
      <c r="V47" s="29">
        <f>SUM(V38:V46)</f>
        <v>1852874</v>
      </c>
    </row>
    <row r="48" spans="1:22" ht="15.75" x14ac:dyDescent="0.25">
      <c r="A48" s="304">
        <v>542</v>
      </c>
      <c r="B48" s="307" t="s">
        <v>38</v>
      </c>
      <c r="C48" s="307" t="s">
        <v>79</v>
      </c>
      <c r="D48" s="307">
        <v>200</v>
      </c>
      <c r="E48" s="307" t="s">
        <v>7</v>
      </c>
      <c r="F48" s="307" t="s">
        <v>39</v>
      </c>
      <c r="G48" s="307" t="s">
        <v>26</v>
      </c>
      <c r="H48" s="307" t="s">
        <v>40</v>
      </c>
      <c r="I48" s="35" t="s">
        <v>94</v>
      </c>
      <c r="J48" s="13">
        <v>17709</v>
      </c>
      <c r="K48" s="13">
        <v>16842</v>
      </c>
      <c r="L48" s="13">
        <v>23555</v>
      </c>
      <c r="M48" s="13">
        <v>19385</v>
      </c>
      <c r="N48" s="13">
        <v>19270</v>
      </c>
      <c r="O48" s="13">
        <v>23623</v>
      </c>
      <c r="P48" s="13">
        <v>20052</v>
      </c>
      <c r="Q48" s="14">
        <v>19179</v>
      </c>
      <c r="R48" s="12">
        <v>25735</v>
      </c>
      <c r="S48" s="13">
        <v>25532</v>
      </c>
      <c r="T48" s="13">
        <v>24067</v>
      </c>
      <c r="U48" s="13">
        <v>22909</v>
      </c>
      <c r="V48" s="21">
        <f>SUM(J48:U48)</f>
        <v>257858</v>
      </c>
    </row>
    <row r="49" spans="1:22" ht="15.75" x14ac:dyDescent="0.25">
      <c r="A49" s="304"/>
      <c r="B49" s="307"/>
      <c r="C49" s="307"/>
      <c r="D49" s="307"/>
      <c r="E49" s="307"/>
      <c r="F49" s="307"/>
      <c r="G49" s="307"/>
      <c r="H49" s="307"/>
      <c r="I49" s="3" t="s">
        <v>92</v>
      </c>
      <c r="J49" s="15">
        <v>53160</v>
      </c>
      <c r="K49" s="15">
        <v>52423</v>
      </c>
      <c r="L49" s="15">
        <v>66663</v>
      </c>
      <c r="M49" s="15">
        <v>49549</v>
      </c>
      <c r="N49" s="15">
        <v>66354</v>
      </c>
      <c r="O49" s="15">
        <v>50951</v>
      </c>
      <c r="P49" s="15">
        <v>44874</v>
      </c>
      <c r="Q49" s="14">
        <v>78084</v>
      </c>
      <c r="R49" s="14">
        <v>54701</v>
      </c>
      <c r="S49" s="15">
        <v>86101</v>
      </c>
      <c r="T49" s="15">
        <v>55251</v>
      </c>
      <c r="U49" s="15">
        <v>68244</v>
      </c>
      <c r="V49" s="20">
        <f>SUM(J49:U49)</f>
        <v>726355</v>
      </c>
    </row>
    <row r="50" spans="1:22" ht="15.75" x14ac:dyDescent="0.25">
      <c r="A50" s="304"/>
      <c r="B50" s="307"/>
      <c r="C50" s="307"/>
      <c r="D50" s="307"/>
      <c r="E50" s="307"/>
      <c r="F50" s="307"/>
      <c r="G50" s="307"/>
      <c r="H50" s="307"/>
      <c r="I50" s="3" t="s">
        <v>103</v>
      </c>
      <c r="J50" s="15">
        <v>0</v>
      </c>
      <c r="K50" s="15">
        <v>0</v>
      </c>
      <c r="L50" s="15">
        <v>0</v>
      </c>
      <c r="M50" s="15">
        <v>0</v>
      </c>
      <c r="N50" s="15">
        <v>0</v>
      </c>
      <c r="O50" s="15">
        <v>3920</v>
      </c>
      <c r="P50" s="15">
        <v>0</v>
      </c>
      <c r="Q50" s="14">
        <v>4840</v>
      </c>
      <c r="R50" s="14">
        <v>0</v>
      </c>
      <c r="S50" s="15">
        <v>2581</v>
      </c>
      <c r="T50" s="15">
        <v>4929</v>
      </c>
      <c r="U50" s="15">
        <v>4871</v>
      </c>
      <c r="V50" s="20">
        <f>SUM(J50:U50)</f>
        <v>21141</v>
      </c>
    </row>
    <row r="51" spans="1:22" ht="16.5" thickBot="1" x14ac:dyDescent="0.3">
      <c r="A51" s="304"/>
      <c r="B51" s="307"/>
      <c r="C51" s="307"/>
      <c r="D51" s="307"/>
      <c r="E51" s="307"/>
      <c r="F51" s="307"/>
      <c r="G51" s="307"/>
      <c r="H51" s="307"/>
      <c r="I51" s="16" t="s">
        <v>91</v>
      </c>
      <c r="J51" s="26">
        <v>49160</v>
      </c>
      <c r="K51" s="26">
        <v>47291</v>
      </c>
      <c r="L51" s="26">
        <v>49885</v>
      </c>
      <c r="M51" s="26">
        <v>43102</v>
      </c>
      <c r="N51" s="26">
        <v>45972</v>
      </c>
      <c r="O51" s="26">
        <v>51775</v>
      </c>
      <c r="P51" s="26">
        <v>50223</v>
      </c>
      <c r="Q51" s="23">
        <v>49096</v>
      </c>
      <c r="R51" s="49">
        <v>41553</v>
      </c>
      <c r="S51" s="26">
        <v>55110</v>
      </c>
      <c r="T51" s="26">
        <v>47094</v>
      </c>
      <c r="U51" s="26">
        <v>54267</v>
      </c>
      <c r="V51" s="27">
        <f>SUM(J51:U51)</f>
        <v>584528</v>
      </c>
    </row>
    <row r="52" spans="1:22" ht="16.5" thickBot="1" x14ac:dyDescent="0.3">
      <c r="A52" s="36"/>
      <c r="B52" s="37"/>
      <c r="C52" s="37"/>
      <c r="D52" s="37"/>
      <c r="E52" s="37"/>
      <c r="F52" s="37"/>
      <c r="G52" s="37"/>
      <c r="H52" s="37"/>
      <c r="I52" s="37"/>
      <c r="J52" s="59"/>
      <c r="K52" s="28"/>
      <c r="L52" s="28"/>
      <c r="M52" s="28"/>
      <c r="N52" s="28"/>
      <c r="O52" s="28"/>
      <c r="P52" s="28"/>
      <c r="Q52" s="61"/>
      <c r="R52" s="53"/>
      <c r="S52" s="28"/>
      <c r="T52" s="28"/>
      <c r="U52" s="28"/>
      <c r="V52" s="29">
        <f>SUM(V48:V51)</f>
        <v>1589882</v>
      </c>
    </row>
    <row r="53" spans="1:22" ht="15.75" x14ac:dyDescent="0.25">
      <c r="A53" s="303">
        <v>554</v>
      </c>
      <c r="B53" s="306" t="s">
        <v>43</v>
      </c>
      <c r="C53" s="306" t="s">
        <v>79</v>
      </c>
      <c r="D53" s="306">
        <v>58</v>
      </c>
      <c r="E53" s="306" t="s">
        <v>12</v>
      </c>
      <c r="F53" s="306" t="s">
        <v>37</v>
      </c>
      <c r="G53" s="306" t="s">
        <v>13</v>
      </c>
      <c r="H53" s="306" t="s">
        <v>37</v>
      </c>
      <c r="I53" s="3" t="s">
        <v>92</v>
      </c>
      <c r="J53" s="15">
        <v>5741</v>
      </c>
      <c r="K53" s="15">
        <v>5728</v>
      </c>
      <c r="L53" s="15">
        <v>11881</v>
      </c>
      <c r="M53" s="15">
        <v>0</v>
      </c>
      <c r="N53" s="15">
        <v>0</v>
      </c>
      <c r="O53" s="15">
        <v>3281</v>
      </c>
      <c r="P53" s="15">
        <v>0</v>
      </c>
      <c r="Q53" s="14">
        <v>3542</v>
      </c>
      <c r="R53" s="14">
        <v>8832</v>
      </c>
      <c r="S53" s="15">
        <v>3101</v>
      </c>
      <c r="T53" s="15">
        <v>8294</v>
      </c>
      <c r="U53" s="15">
        <v>0</v>
      </c>
      <c r="V53" s="20">
        <f>SUM(J53:U53)</f>
        <v>50400</v>
      </c>
    </row>
    <row r="54" spans="1:22" ht="16.5" thickBot="1" x14ac:dyDescent="0.3">
      <c r="A54" s="305"/>
      <c r="B54" s="308"/>
      <c r="C54" s="308"/>
      <c r="D54" s="308"/>
      <c r="E54" s="308"/>
      <c r="F54" s="308"/>
      <c r="G54" s="308"/>
      <c r="H54" s="308"/>
      <c r="I54" s="16" t="s">
        <v>91</v>
      </c>
      <c r="J54" s="26">
        <v>2778</v>
      </c>
      <c r="K54" s="26">
        <v>1102</v>
      </c>
      <c r="L54" s="26">
        <v>5191</v>
      </c>
      <c r="M54" s="26">
        <v>976</v>
      </c>
      <c r="N54" s="26">
        <v>0</v>
      </c>
      <c r="O54" s="26">
        <v>3789</v>
      </c>
      <c r="P54" s="26">
        <v>981</v>
      </c>
      <c r="Q54" s="23">
        <v>3061</v>
      </c>
      <c r="R54" s="49">
        <v>1381</v>
      </c>
      <c r="S54" s="26">
        <v>3156</v>
      </c>
      <c r="T54" s="26">
        <v>0</v>
      </c>
      <c r="U54" s="26">
        <v>4461</v>
      </c>
      <c r="V54" s="27">
        <f>SUM(J54:U54)</f>
        <v>26876</v>
      </c>
    </row>
    <row r="55" spans="1:22" ht="16.5" thickBot="1" x14ac:dyDescent="0.3">
      <c r="A55" s="36"/>
      <c r="B55" s="37"/>
      <c r="C55" s="37"/>
      <c r="D55" s="37"/>
      <c r="E55" s="37"/>
      <c r="F55" s="37"/>
      <c r="G55" s="37"/>
      <c r="H55" s="37"/>
      <c r="I55" s="37"/>
      <c r="J55" s="59"/>
      <c r="K55" s="28"/>
      <c r="L55" s="28"/>
      <c r="M55" s="28"/>
      <c r="N55" s="28"/>
      <c r="O55" s="28"/>
      <c r="P55" s="28"/>
      <c r="Q55" s="61"/>
      <c r="R55" s="53"/>
      <c r="S55" s="28"/>
      <c r="T55" s="28"/>
      <c r="U55" s="28"/>
      <c r="V55" s="29">
        <f>SUM(V53:V54)</f>
        <v>77276</v>
      </c>
    </row>
    <row r="56" spans="1:22" ht="16.5" thickBot="1" x14ac:dyDescent="0.3">
      <c r="A56" s="19">
        <v>560</v>
      </c>
      <c r="B56" s="57" t="s">
        <v>15</v>
      </c>
      <c r="C56" s="57" t="s">
        <v>77</v>
      </c>
      <c r="D56" s="58">
        <v>17.899999999999999</v>
      </c>
      <c r="E56" s="57" t="s">
        <v>14</v>
      </c>
      <c r="F56" s="57" t="s">
        <v>37</v>
      </c>
      <c r="G56" s="57" t="s">
        <v>9</v>
      </c>
      <c r="H56" s="57" t="s">
        <v>37</v>
      </c>
      <c r="I56" s="35" t="s">
        <v>103</v>
      </c>
      <c r="J56" s="13">
        <v>36669</v>
      </c>
      <c r="K56" s="13">
        <v>41582</v>
      </c>
      <c r="L56" s="13">
        <v>40328</v>
      </c>
      <c r="M56" s="13">
        <v>27249</v>
      </c>
      <c r="N56" s="13">
        <v>31318</v>
      </c>
      <c r="O56" s="13">
        <v>29211</v>
      </c>
      <c r="P56" s="13">
        <v>44269</v>
      </c>
      <c r="Q56" s="14">
        <v>41625</v>
      </c>
      <c r="R56" s="12">
        <v>48754</v>
      </c>
      <c r="S56" s="13">
        <v>38459</v>
      </c>
      <c r="T56" s="13">
        <v>34323</v>
      </c>
      <c r="U56" s="13">
        <v>33963</v>
      </c>
      <c r="V56" s="21">
        <f>SUM(J56:U56)</f>
        <v>447750</v>
      </c>
    </row>
    <row r="57" spans="1:22" ht="16.5" thickBot="1" x14ac:dyDescent="0.3">
      <c r="A57" s="36"/>
      <c r="B57" s="37"/>
      <c r="C57" s="37"/>
      <c r="D57" s="37"/>
      <c r="E57" s="37"/>
      <c r="F57" s="37"/>
      <c r="G57" s="37"/>
      <c r="H57" s="37"/>
      <c r="I57" s="37"/>
      <c r="J57" s="59"/>
      <c r="K57" s="28"/>
      <c r="L57" s="28"/>
      <c r="M57" s="28"/>
      <c r="N57" s="28"/>
      <c r="O57" s="28"/>
      <c r="P57" s="28"/>
      <c r="Q57" s="61"/>
      <c r="R57" s="53"/>
      <c r="S57" s="28"/>
      <c r="T57" s="28"/>
      <c r="U57" s="28"/>
      <c r="V57" s="29">
        <f>SUM(V56)</f>
        <v>447750</v>
      </c>
    </row>
    <row r="58" spans="1:22" ht="16.5" thickBot="1" x14ac:dyDescent="0.3">
      <c r="A58" s="19">
        <v>596</v>
      </c>
      <c r="B58" s="67" t="s">
        <v>44</v>
      </c>
      <c r="C58" s="67" t="s">
        <v>84</v>
      </c>
      <c r="D58" s="67">
        <v>26</v>
      </c>
      <c r="E58" s="67" t="s">
        <v>17</v>
      </c>
      <c r="F58" s="67" t="s">
        <v>45</v>
      </c>
      <c r="G58" s="67" t="s">
        <v>18</v>
      </c>
      <c r="H58" s="57" t="s">
        <v>45</v>
      </c>
      <c r="I58" s="39" t="s">
        <v>93</v>
      </c>
      <c r="J58" s="26">
        <v>0</v>
      </c>
      <c r="K58" s="26">
        <v>1090</v>
      </c>
      <c r="L58" s="26">
        <v>675</v>
      </c>
      <c r="M58" s="26">
        <v>0</v>
      </c>
      <c r="N58" s="26">
        <v>0</v>
      </c>
      <c r="O58" s="26">
        <v>0</v>
      </c>
      <c r="P58" s="26">
        <v>0</v>
      </c>
      <c r="Q58" s="23">
        <v>5356</v>
      </c>
      <c r="R58" s="23">
        <v>0</v>
      </c>
      <c r="S58" s="23">
        <v>0</v>
      </c>
      <c r="T58" s="23">
        <v>0</v>
      </c>
      <c r="U58" s="26">
        <v>0</v>
      </c>
      <c r="V58" s="27">
        <f>SUM(J58:U58)</f>
        <v>7121</v>
      </c>
    </row>
    <row r="59" spans="1:22" ht="16.5" thickBot="1" x14ac:dyDescent="0.3">
      <c r="A59" s="36"/>
      <c r="B59" s="37"/>
      <c r="C59" s="37"/>
      <c r="D59" s="37"/>
      <c r="E59" s="37"/>
      <c r="F59" s="37"/>
      <c r="G59" s="37"/>
      <c r="H59" s="37"/>
      <c r="I59" s="37"/>
      <c r="J59" s="59"/>
      <c r="K59" s="28"/>
      <c r="L59" s="28"/>
      <c r="M59" s="28"/>
      <c r="N59" s="28"/>
      <c r="O59" s="28"/>
      <c r="P59" s="28"/>
      <c r="Q59" s="61"/>
      <c r="R59" s="53"/>
      <c r="S59" s="28"/>
      <c r="T59" s="28"/>
      <c r="U59" s="28"/>
      <c r="V59" s="29">
        <f>SUM(V58)</f>
        <v>7121</v>
      </c>
    </row>
    <row r="60" spans="1:22" ht="16.5" thickBot="1" x14ac:dyDescent="0.3">
      <c r="A60" s="38">
        <v>597</v>
      </c>
      <c r="B60" s="39" t="s">
        <v>44</v>
      </c>
      <c r="C60" s="39" t="s">
        <v>79</v>
      </c>
      <c r="D60" s="39">
        <v>26</v>
      </c>
      <c r="E60" s="39" t="s">
        <v>18</v>
      </c>
      <c r="F60" s="39" t="s">
        <v>45</v>
      </c>
      <c r="G60" s="39" t="s">
        <v>17</v>
      </c>
      <c r="H60" s="39" t="s">
        <v>45</v>
      </c>
      <c r="I60" s="39" t="s">
        <v>93</v>
      </c>
      <c r="J60" s="30">
        <v>303642</v>
      </c>
      <c r="K60" s="30">
        <v>290913</v>
      </c>
      <c r="L60" s="30">
        <v>329867</v>
      </c>
      <c r="M60" s="30">
        <v>348470</v>
      </c>
      <c r="N60" s="30">
        <v>363324</v>
      </c>
      <c r="O60" s="30">
        <v>464689</v>
      </c>
      <c r="P60" s="30">
        <v>372480</v>
      </c>
      <c r="Q60" s="23">
        <v>398944</v>
      </c>
      <c r="R60" s="50">
        <v>419060</v>
      </c>
      <c r="S60" s="30">
        <v>450650</v>
      </c>
      <c r="T60" s="30">
        <v>380429</v>
      </c>
      <c r="U60" s="30">
        <v>456193</v>
      </c>
      <c r="V60" s="31">
        <f>SUM(J60:U60)</f>
        <v>4578661</v>
      </c>
    </row>
    <row r="61" spans="1:22" ht="16.5" thickBot="1" x14ac:dyDescent="0.3">
      <c r="A61" s="36"/>
      <c r="B61" s="37"/>
      <c r="C61" s="37"/>
      <c r="D61" s="37"/>
      <c r="E61" s="37"/>
      <c r="F61" s="37"/>
      <c r="G61" s="37"/>
      <c r="H61" s="37"/>
      <c r="I61" s="37"/>
      <c r="J61" s="59"/>
      <c r="K61" s="28"/>
      <c r="L61" s="28"/>
      <c r="M61" s="28"/>
      <c r="N61" s="28"/>
      <c r="O61" s="28"/>
      <c r="P61" s="28"/>
      <c r="Q61" s="61"/>
      <c r="R61" s="53"/>
      <c r="S61" s="28"/>
      <c r="T61" s="28"/>
      <c r="U61" s="28"/>
      <c r="V61" s="29">
        <f>SUM(V60)</f>
        <v>4578661</v>
      </c>
    </row>
    <row r="62" spans="1:22" ht="15.75" x14ac:dyDescent="0.25">
      <c r="A62" s="304">
        <v>598</v>
      </c>
      <c r="B62" s="307" t="s">
        <v>46</v>
      </c>
      <c r="C62" s="307" t="s">
        <v>84</v>
      </c>
      <c r="D62" s="307">
        <v>16</v>
      </c>
      <c r="E62" s="307" t="s">
        <v>18</v>
      </c>
      <c r="F62" s="307" t="s">
        <v>45</v>
      </c>
      <c r="G62" s="307" t="s">
        <v>22</v>
      </c>
      <c r="H62" s="307" t="s">
        <v>45</v>
      </c>
      <c r="I62" s="35" t="s">
        <v>92</v>
      </c>
      <c r="J62" s="13">
        <v>14933</v>
      </c>
      <c r="K62" s="13">
        <v>9035</v>
      </c>
      <c r="L62" s="13">
        <v>8603</v>
      </c>
      <c r="M62" s="13">
        <v>2473</v>
      </c>
      <c r="N62" s="13">
        <v>12210</v>
      </c>
      <c r="O62" s="13">
        <v>10287</v>
      </c>
      <c r="P62" s="13">
        <v>12665</v>
      </c>
      <c r="Q62" s="14">
        <v>1717</v>
      </c>
      <c r="R62" s="12">
        <v>14136</v>
      </c>
      <c r="S62" s="13">
        <v>6977</v>
      </c>
      <c r="T62" s="13">
        <v>9209</v>
      </c>
      <c r="U62" s="13">
        <v>2754</v>
      </c>
      <c r="V62" s="21">
        <f>SUM(J62:U62)</f>
        <v>104999</v>
      </c>
    </row>
    <row r="63" spans="1:22" ht="16.5" thickBot="1" x14ac:dyDescent="0.3">
      <c r="A63" s="304"/>
      <c r="B63" s="307"/>
      <c r="C63" s="307"/>
      <c r="D63" s="307"/>
      <c r="E63" s="307"/>
      <c r="F63" s="307"/>
      <c r="G63" s="307"/>
      <c r="H63" s="307"/>
      <c r="I63" s="16" t="s">
        <v>98</v>
      </c>
      <c r="J63" s="26">
        <v>702</v>
      </c>
      <c r="K63" s="26">
        <v>2965</v>
      </c>
      <c r="L63" s="26">
        <v>4737</v>
      </c>
      <c r="M63" s="26">
        <v>4546</v>
      </c>
      <c r="N63" s="26">
        <v>6326</v>
      </c>
      <c r="O63" s="26">
        <v>2779</v>
      </c>
      <c r="P63" s="26">
        <v>2723</v>
      </c>
      <c r="Q63" s="23">
        <v>5311</v>
      </c>
      <c r="R63" s="49">
        <v>5314</v>
      </c>
      <c r="S63" s="26">
        <v>7744</v>
      </c>
      <c r="T63" s="26">
        <v>5863</v>
      </c>
      <c r="U63" s="26">
        <v>2735</v>
      </c>
      <c r="V63" s="27">
        <f>SUM(J63:U63)</f>
        <v>51745</v>
      </c>
    </row>
    <row r="64" spans="1:22" ht="16.5" thickBot="1" x14ac:dyDescent="0.3">
      <c r="A64" s="36"/>
      <c r="B64" s="37"/>
      <c r="C64" s="37"/>
      <c r="D64" s="37"/>
      <c r="E64" s="37"/>
      <c r="F64" s="37"/>
      <c r="G64" s="37"/>
      <c r="H64" s="37"/>
      <c r="I64" s="37"/>
      <c r="J64" s="59"/>
      <c r="K64" s="28"/>
      <c r="L64" s="28"/>
      <c r="M64" s="28"/>
      <c r="N64" s="28"/>
      <c r="O64" s="28"/>
      <c r="P64" s="28"/>
      <c r="Q64" s="61"/>
      <c r="R64" s="53"/>
      <c r="S64" s="28"/>
      <c r="T64" s="28"/>
      <c r="U64" s="28"/>
      <c r="V64" s="29">
        <f>SUM(V62:V63)</f>
        <v>156744</v>
      </c>
    </row>
    <row r="65" spans="1:22" ht="15.75" x14ac:dyDescent="0.25">
      <c r="A65" s="304">
        <v>608</v>
      </c>
      <c r="B65" s="307" t="s">
        <v>47</v>
      </c>
      <c r="C65" s="307" t="s">
        <v>85</v>
      </c>
      <c r="D65" s="307">
        <v>98</v>
      </c>
      <c r="E65" s="307" t="s">
        <v>19</v>
      </c>
      <c r="F65" s="307" t="s">
        <v>45</v>
      </c>
      <c r="G65" s="307" t="s">
        <v>18</v>
      </c>
      <c r="H65" s="307" t="s">
        <v>45</v>
      </c>
      <c r="I65" s="35" t="s">
        <v>94</v>
      </c>
      <c r="J65" s="13">
        <v>0</v>
      </c>
      <c r="K65" s="13">
        <v>0</v>
      </c>
      <c r="L65" s="13">
        <v>0</v>
      </c>
      <c r="M65" s="13">
        <v>0</v>
      </c>
      <c r="N65" s="13">
        <v>0</v>
      </c>
      <c r="O65" s="13">
        <v>0</v>
      </c>
      <c r="P65" s="13">
        <v>0</v>
      </c>
      <c r="Q65" s="14">
        <v>0</v>
      </c>
      <c r="R65" s="32">
        <v>0</v>
      </c>
      <c r="S65" s="32">
        <v>0</v>
      </c>
      <c r="T65" s="32">
        <v>0</v>
      </c>
      <c r="U65" s="13">
        <v>0</v>
      </c>
      <c r="V65" s="21">
        <f>SUM(J65:U65)</f>
        <v>0</v>
      </c>
    </row>
    <row r="66" spans="1:22" ht="15.75" x14ac:dyDescent="0.25">
      <c r="A66" s="304"/>
      <c r="B66" s="307"/>
      <c r="C66" s="307"/>
      <c r="D66" s="307"/>
      <c r="E66" s="307"/>
      <c r="F66" s="307"/>
      <c r="G66" s="307"/>
      <c r="H66" s="307"/>
      <c r="I66" s="3" t="s">
        <v>91</v>
      </c>
      <c r="J66" s="15">
        <v>0</v>
      </c>
      <c r="K66" s="15">
        <v>0</v>
      </c>
      <c r="L66" s="15">
        <v>0</v>
      </c>
      <c r="M66" s="15">
        <v>0</v>
      </c>
      <c r="N66" s="15">
        <v>0</v>
      </c>
      <c r="O66" s="15">
        <v>0</v>
      </c>
      <c r="P66" s="15">
        <v>0</v>
      </c>
      <c r="Q66" s="14">
        <v>0</v>
      </c>
      <c r="R66" s="15">
        <v>0</v>
      </c>
      <c r="S66" s="15">
        <v>0</v>
      </c>
      <c r="T66" s="15">
        <v>0</v>
      </c>
      <c r="U66" s="15">
        <v>0</v>
      </c>
      <c r="V66" s="20">
        <f>SUM(J66:U66)</f>
        <v>0</v>
      </c>
    </row>
    <row r="67" spans="1:22" ht="15.75" x14ac:dyDescent="0.25">
      <c r="A67" s="304"/>
      <c r="B67" s="307"/>
      <c r="C67" s="307"/>
      <c r="D67" s="307"/>
      <c r="E67" s="307"/>
      <c r="F67" s="307"/>
      <c r="G67" s="307"/>
      <c r="H67" s="307"/>
      <c r="I67" s="3" t="s">
        <v>93</v>
      </c>
      <c r="J67" s="15">
        <v>0</v>
      </c>
      <c r="K67" s="15">
        <v>0</v>
      </c>
      <c r="L67" s="15">
        <v>0</v>
      </c>
      <c r="M67" s="15">
        <v>0</v>
      </c>
      <c r="N67" s="15">
        <v>0</v>
      </c>
      <c r="O67" s="15">
        <v>0</v>
      </c>
      <c r="P67" s="15">
        <v>0</v>
      </c>
      <c r="Q67" s="14">
        <v>0</v>
      </c>
      <c r="R67" s="15">
        <v>0</v>
      </c>
      <c r="S67" s="15">
        <v>0</v>
      </c>
      <c r="T67" s="15">
        <v>0</v>
      </c>
      <c r="U67" s="15">
        <v>0</v>
      </c>
      <c r="V67" s="20">
        <f>SUM(J67:U67)</f>
        <v>0</v>
      </c>
    </row>
    <row r="68" spans="1:22" ht="16.5" thickBot="1" x14ac:dyDescent="0.3">
      <c r="A68" s="304"/>
      <c r="B68" s="307"/>
      <c r="C68" s="307"/>
      <c r="D68" s="307"/>
      <c r="E68" s="307"/>
      <c r="F68" s="307"/>
      <c r="G68" s="307"/>
      <c r="H68" s="307"/>
      <c r="I68" s="16" t="s">
        <v>96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3">
        <v>0</v>
      </c>
      <c r="R68" s="24">
        <v>0</v>
      </c>
      <c r="S68" s="24">
        <v>0</v>
      </c>
      <c r="T68" s="24">
        <v>0</v>
      </c>
      <c r="U68" s="26">
        <v>0</v>
      </c>
      <c r="V68" s="27">
        <f>SUM(J68:U68)</f>
        <v>0</v>
      </c>
    </row>
    <row r="69" spans="1:22" ht="16.5" thickBot="1" x14ac:dyDescent="0.3">
      <c r="A69" s="36"/>
      <c r="B69" s="37"/>
      <c r="C69" s="37"/>
      <c r="D69" s="37"/>
      <c r="E69" s="37"/>
      <c r="F69" s="37"/>
      <c r="G69" s="37"/>
      <c r="H69" s="37"/>
      <c r="I69" s="37"/>
      <c r="J69" s="59"/>
      <c r="K69" s="28"/>
      <c r="L69" s="28"/>
      <c r="M69" s="28"/>
      <c r="N69" s="28"/>
      <c r="O69" s="28"/>
      <c r="P69" s="28"/>
      <c r="Q69" s="61"/>
      <c r="R69" s="53"/>
      <c r="S69" s="28"/>
      <c r="T69" s="28"/>
      <c r="U69" s="28"/>
      <c r="V69" s="29">
        <f>SUM(V65:V68)</f>
        <v>0</v>
      </c>
    </row>
    <row r="70" spans="1:22" ht="15.75" x14ac:dyDescent="0.25">
      <c r="A70" s="303">
        <v>611</v>
      </c>
      <c r="B70" s="306" t="s">
        <v>38</v>
      </c>
      <c r="C70" s="306" t="s">
        <v>77</v>
      </c>
      <c r="D70" s="306">
        <v>66</v>
      </c>
      <c r="E70" s="306" t="s">
        <v>26</v>
      </c>
      <c r="F70" s="306" t="s">
        <v>40</v>
      </c>
      <c r="G70" s="312" t="s">
        <v>99</v>
      </c>
      <c r="H70" s="306" t="s">
        <v>40</v>
      </c>
      <c r="I70" s="35" t="s">
        <v>94</v>
      </c>
      <c r="J70" s="13">
        <v>9162</v>
      </c>
      <c r="K70" s="13">
        <v>6076</v>
      </c>
      <c r="L70" s="13">
        <v>6887</v>
      </c>
      <c r="M70" s="13">
        <v>7950</v>
      </c>
      <c r="N70" s="13">
        <v>7379</v>
      </c>
      <c r="O70" s="13">
        <v>7681</v>
      </c>
      <c r="P70" s="13">
        <v>7380</v>
      </c>
      <c r="Q70" s="14">
        <v>8340</v>
      </c>
      <c r="R70" s="12">
        <v>7597</v>
      </c>
      <c r="S70" s="13">
        <v>9599</v>
      </c>
      <c r="T70" s="13">
        <v>6142</v>
      </c>
      <c r="U70" s="13">
        <v>9376</v>
      </c>
      <c r="V70" s="21">
        <f>SUM(J70:U70)</f>
        <v>93569</v>
      </c>
    </row>
    <row r="71" spans="1:22" ht="15.75" x14ac:dyDescent="0.25">
      <c r="A71" s="304"/>
      <c r="B71" s="307"/>
      <c r="C71" s="307"/>
      <c r="D71" s="307"/>
      <c r="E71" s="307"/>
      <c r="F71" s="307"/>
      <c r="G71" s="313"/>
      <c r="H71" s="307"/>
      <c r="I71" s="3" t="s">
        <v>92</v>
      </c>
      <c r="J71" s="15">
        <v>16196</v>
      </c>
      <c r="K71" s="15">
        <v>12862</v>
      </c>
      <c r="L71" s="15">
        <v>19669</v>
      </c>
      <c r="M71" s="15">
        <v>11362</v>
      </c>
      <c r="N71" s="15">
        <v>16135</v>
      </c>
      <c r="O71" s="15">
        <v>15664</v>
      </c>
      <c r="P71" s="15">
        <v>13310</v>
      </c>
      <c r="Q71" s="14">
        <v>19543</v>
      </c>
      <c r="R71" s="14">
        <v>14102</v>
      </c>
      <c r="S71" s="15">
        <v>21568</v>
      </c>
      <c r="T71" s="15">
        <v>15257</v>
      </c>
      <c r="U71" s="15">
        <v>17684</v>
      </c>
      <c r="V71" s="20">
        <f>SUM(J71:U71)</f>
        <v>193352</v>
      </c>
    </row>
    <row r="72" spans="1:22" ht="15.75" x14ac:dyDescent="0.25">
      <c r="A72" s="304"/>
      <c r="B72" s="307"/>
      <c r="C72" s="307"/>
      <c r="D72" s="307"/>
      <c r="E72" s="307"/>
      <c r="F72" s="307"/>
      <c r="G72" s="313"/>
      <c r="H72" s="307"/>
      <c r="I72" s="3" t="s">
        <v>91</v>
      </c>
      <c r="J72" s="15">
        <v>21333</v>
      </c>
      <c r="K72" s="15">
        <v>19193</v>
      </c>
      <c r="L72" s="15">
        <v>17236</v>
      </c>
      <c r="M72" s="15">
        <v>13736</v>
      </c>
      <c r="N72" s="15">
        <v>17928</v>
      </c>
      <c r="O72" s="15">
        <v>20556</v>
      </c>
      <c r="P72" s="15">
        <v>15442</v>
      </c>
      <c r="Q72" s="14">
        <v>18306</v>
      </c>
      <c r="R72" s="14">
        <v>14164</v>
      </c>
      <c r="S72" s="15">
        <v>17030</v>
      </c>
      <c r="T72" s="15">
        <v>17133</v>
      </c>
      <c r="U72" s="15">
        <v>19646</v>
      </c>
      <c r="V72" s="20">
        <f>SUM(J72:U72)</f>
        <v>211703</v>
      </c>
    </row>
    <row r="73" spans="1:22" ht="16.5" thickBot="1" x14ac:dyDescent="0.3">
      <c r="A73" s="305"/>
      <c r="B73" s="308"/>
      <c r="C73" s="308"/>
      <c r="D73" s="308"/>
      <c r="E73" s="308"/>
      <c r="F73" s="308"/>
      <c r="G73" s="314"/>
      <c r="H73" s="308"/>
      <c r="I73" s="39" t="s">
        <v>95</v>
      </c>
      <c r="J73" s="50">
        <v>0</v>
      </c>
      <c r="K73" s="30">
        <v>0</v>
      </c>
      <c r="L73" s="30">
        <v>0</v>
      </c>
      <c r="M73" s="30">
        <v>0</v>
      </c>
      <c r="N73" s="30">
        <v>0</v>
      </c>
      <c r="O73" s="30">
        <v>0</v>
      </c>
      <c r="P73" s="30">
        <v>0</v>
      </c>
      <c r="Q73" s="62">
        <v>0</v>
      </c>
      <c r="R73" s="50">
        <v>0</v>
      </c>
      <c r="S73" s="30">
        <v>0</v>
      </c>
      <c r="T73" s="30">
        <v>6</v>
      </c>
      <c r="U73" s="30">
        <v>0</v>
      </c>
      <c r="V73" s="31">
        <f>SUM(J73:U73)</f>
        <v>6</v>
      </c>
    </row>
    <row r="74" spans="1:22" ht="16.5" thickBot="1" x14ac:dyDescent="0.3">
      <c r="A74" s="43"/>
      <c r="B74" s="37"/>
      <c r="C74" s="37"/>
      <c r="D74" s="37"/>
      <c r="E74" s="37"/>
      <c r="F74" s="37"/>
      <c r="G74" s="37"/>
      <c r="H74" s="37"/>
      <c r="I74" s="37"/>
      <c r="J74" s="59"/>
      <c r="K74" s="28"/>
      <c r="L74" s="28"/>
      <c r="M74" s="28"/>
      <c r="N74" s="28"/>
      <c r="O74" s="28"/>
      <c r="P74" s="28"/>
      <c r="Q74" s="61"/>
      <c r="R74" s="53"/>
      <c r="S74" s="28"/>
      <c r="T74" s="28"/>
      <c r="U74" s="28"/>
      <c r="V74" s="29">
        <f>SUM(V70:V73)</f>
        <v>498630</v>
      </c>
    </row>
    <row r="75" spans="1:22" ht="15.75" x14ac:dyDescent="0.25">
      <c r="A75" s="304">
        <v>624</v>
      </c>
      <c r="B75" s="307" t="s">
        <v>56</v>
      </c>
      <c r="C75" s="324" t="s">
        <v>88</v>
      </c>
      <c r="D75" s="327" t="s">
        <v>89</v>
      </c>
      <c r="E75" s="307" t="s">
        <v>100</v>
      </c>
      <c r="F75" s="307" t="s">
        <v>42</v>
      </c>
      <c r="G75" s="307" t="s">
        <v>23</v>
      </c>
      <c r="H75" s="307" t="s">
        <v>57</v>
      </c>
      <c r="I75" s="35" t="s">
        <v>92</v>
      </c>
      <c r="J75" s="13">
        <v>221013</v>
      </c>
      <c r="K75" s="13">
        <v>249404</v>
      </c>
      <c r="L75" s="13">
        <v>334229</v>
      </c>
      <c r="M75" s="13">
        <v>358002</v>
      </c>
      <c r="N75" s="13">
        <v>322571</v>
      </c>
      <c r="O75" s="13">
        <v>372898</v>
      </c>
      <c r="P75" s="13">
        <v>360173</v>
      </c>
      <c r="Q75" s="14">
        <v>357442</v>
      </c>
      <c r="R75" s="12">
        <v>421687</v>
      </c>
      <c r="S75" s="13">
        <v>391287</v>
      </c>
      <c r="T75" s="13">
        <v>388645</v>
      </c>
      <c r="U75" s="13">
        <v>288821</v>
      </c>
      <c r="V75" s="21">
        <f>SUM(J75:U75)</f>
        <v>4066172</v>
      </c>
    </row>
    <row r="76" spans="1:22" ht="15.75" x14ac:dyDescent="0.25">
      <c r="A76" s="304"/>
      <c r="B76" s="307"/>
      <c r="C76" s="342"/>
      <c r="D76" s="310"/>
      <c r="E76" s="307"/>
      <c r="F76" s="307"/>
      <c r="G76" s="307"/>
      <c r="H76" s="307"/>
      <c r="I76" s="3" t="s">
        <v>103</v>
      </c>
      <c r="J76" s="15">
        <v>25202</v>
      </c>
      <c r="K76" s="15">
        <v>13922</v>
      </c>
      <c r="L76" s="15">
        <v>10094</v>
      </c>
      <c r="M76" s="15">
        <v>25057</v>
      </c>
      <c r="N76" s="15">
        <v>25533</v>
      </c>
      <c r="O76" s="15">
        <v>12808</v>
      </c>
      <c r="P76" s="15">
        <v>19546</v>
      </c>
      <c r="Q76" s="14">
        <v>5540</v>
      </c>
      <c r="R76" s="14">
        <v>0</v>
      </c>
      <c r="S76" s="15">
        <v>0</v>
      </c>
      <c r="T76" s="15">
        <v>0</v>
      </c>
      <c r="U76" s="15">
        <v>0</v>
      </c>
      <c r="V76" s="20">
        <f>SUM(J76:U76)</f>
        <v>137702</v>
      </c>
    </row>
    <row r="77" spans="1:22" ht="16.5" thickBot="1" x14ac:dyDescent="0.3">
      <c r="A77" s="304"/>
      <c r="B77" s="307"/>
      <c r="C77" s="342"/>
      <c r="D77" s="310"/>
      <c r="E77" s="307"/>
      <c r="F77" s="307"/>
      <c r="G77" s="307"/>
      <c r="H77" s="307"/>
      <c r="I77" s="16" t="s">
        <v>91</v>
      </c>
      <c r="J77" s="26">
        <v>139323</v>
      </c>
      <c r="K77" s="26">
        <v>145752</v>
      </c>
      <c r="L77" s="26">
        <v>157530</v>
      </c>
      <c r="M77" s="26">
        <v>132221</v>
      </c>
      <c r="N77" s="26">
        <v>181042</v>
      </c>
      <c r="O77" s="26">
        <v>146543</v>
      </c>
      <c r="P77" s="26">
        <v>161800</v>
      </c>
      <c r="Q77" s="23">
        <v>176177</v>
      </c>
      <c r="R77" s="49">
        <v>126791</v>
      </c>
      <c r="S77" s="26">
        <v>168029</v>
      </c>
      <c r="T77" s="26">
        <v>164430</v>
      </c>
      <c r="U77" s="26">
        <v>148619</v>
      </c>
      <c r="V77" s="27">
        <f>SUM(J77:U77)</f>
        <v>1848257</v>
      </c>
    </row>
    <row r="78" spans="1:22" ht="16.5" thickBot="1" x14ac:dyDescent="0.3">
      <c r="A78" s="36"/>
      <c r="B78" s="37"/>
      <c r="C78" s="37"/>
      <c r="D78" s="37"/>
      <c r="E78" s="37"/>
      <c r="F78" s="37"/>
      <c r="G78" s="37"/>
      <c r="H78" s="37"/>
      <c r="I78" s="37"/>
      <c r="J78" s="59"/>
      <c r="K78" s="28"/>
      <c r="L78" s="28"/>
      <c r="M78" s="28"/>
      <c r="N78" s="28"/>
      <c r="O78" s="28"/>
      <c r="P78" s="28"/>
      <c r="Q78" s="61"/>
      <c r="R78" s="53"/>
      <c r="S78" s="28"/>
      <c r="T78" s="28"/>
      <c r="U78" s="28"/>
      <c r="V78" s="29">
        <f>SUM(V75:V77)</f>
        <v>6052131</v>
      </c>
    </row>
    <row r="79" spans="1:22" ht="15.75" x14ac:dyDescent="0.25">
      <c r="A79" s="303">
        <v>625</v>
      </c>
      <c r="B79" s="306" t="s">
        <v>53</v>
      </c>
      <c r="C79" s="306" t="s">
        <v>85</v>
      </c>
      <c r="D79" s="306">
        <v>372</v>
      </c>
      <c r="E79" s="306" t="s">
        <v>5</v>
      </c>
      <c r="F79" s="306" t="s">
        <v>42</v>
      </c>
      <c r="G79" s="306" t="s">
        <v>9</v>
      </c>
      <c r="H79" s="306" t="s">
        <v>37</v>
      </c>
      <c r="I79" s="35" t="s">
        <v>94</v>
      </c>
      <c r="J79" s="13">
        <v>39239</v>
      </c>
      <c r="K79" s="13">
        <v>26137</v>
      </c>
      <c r="L79" s="13">
        <v>40284</v>
      </c>
      <c r="M79" s="13">
        <v>31473</v>
      </c>
      <c r="N79" s="13">
        <v>24416</v>
      </c>
      <c r="O79" s="13">
        <v>13060</v>
      </c>
      <c r="P79" s="13">
        <v>43602</v>
      </c>
      <c r="Q79" s="14">
        <v>4448</v>
      </c>
      <c r="R79" s="12">
        <v>28174</v>
      </c>
      <c r="S79" s="13">
        <v>4012</v>
      </c>
      <c r="T79" s="13">
        <v>27729</v>
      </c>
      <c r="U79" s="13">
        <v>20156</v>
      </c>
      <c r="V79" s="21">
        <f t="shared" ref="V79:V88" si="1">SUM(J79:U79)</f>
        <v>302730</v>
      </c>
    </row>
    <row r="80" spans="1:22" ht="15.75" x14ac:dyDescent="0.25">
      <c r="A80" s="304"/>
      <c r="B80" s="307"/>
      <c r="C80" s="307"/>
      <c r="D80" s="307"/>
      <c r="E80" s="307"/>
      <c r="F80" s="307"/>
      <c r="G80" s="307"/>
      <c r="H80" s="307"/>
      <c r="I80" s="3" t="s">
        <v>92</v>
      </c>
      <c r="J80" s="15">
        <v>46485</v>
      </c>
      <c r="K80" s="15">
        <v>37411</v>
      </c>
      <c r="L80" s="15">
        <v>45986</v>
      </c>
      <c r="M80" s="15">
        <v>12820</v>
      </c>
      <c r="N80" s="15">
        <v>31021</v>
      </c>
      <c r="O80" s="15">
        <v>101830</v>
      </c>
      <c r="P80" s="15">
        <v>36937</v>
      </c>
      <c r="Q80" s="14">
        <v>10745</v>
      </c>
      <c r="R80" s="14">
        <v>103586</v>
      </c>
      <c r="S80" s="15">
        <v>105313</v>
      </c>
      <c r="T80" s="15">
        <v>40834</v>
      </c>
      <c r="U80" s="15">
        <v>97897</v>
      </c>
      <c r="V80" s="20">
        <f t="shared" si="1"/>
        <v>670865</v>
      </c>
    </row>
    <row r="81" spans="1:22" ht="15.75" x14ac:dyDescent="0.25">
      <c r="A81" s="304"/>
      <c r="B81" s="307"/>
      <c r="C81" s="307"/>
      <c r="D81" s="307"/>
      <c r="E81" s="307"/>
      <c r="F81" s="307"/>
      <c r="G81" s="307"/>
      <c r="H81" s="307"/>
      <c r="I81" s="3" t="s">
        <v>98</v>
      </c>
      <c r="J81" s="15">
        <v>41543</v>
      </c>
      <c r="K81" s="15">
        <v>0</v>
      </c>
      <c r="L81" s="15">
        <v>0</v>
      </c>
      <c r="M81" s="15">
        <v>0</v>
      </c>
      <c r="N81" s="15">
        <v>0</v>
      </c>
      <c r="O81" s="15">
        <v>0</v>
      </c>
      <c r="P81" s="15">
        <v>0</v>
      </c>
      <c r="Q81" s="14">
        <v>0</v>
      </c>
      <c r="R81" s="14">
        <v>0</v>
      </c>
      <c r="S81" s="15">
        <v>0</v>
      </c>
      <c r="T81" s="15">
        <v>0</v>
      </c>
      <c r="U81" s="15">
        <v>0</v>
      </c>
      <c r="V81" s="20">
        <f t="shared" si="1"/>
        <v>41543</v>
      </c>
    </row>
    <row r="82" spans="1:22" ht="15.75" x14ac:dyDescent="0.25">
      <c r="A82" s="304"/>
      <c r="B82" s="307"/>
      <c r="C82" s="307"/>
      <c r="D82" s="307"/>
      <c r="E82" s="307"/>
      <c r="F82" s="307"/>
      <c r="G82" s="307"/>
      <c r="H82" s="307"/>
      <c r="I82" s="3" t="s">
        <v>103</v>
      </c>
      <c r="J82" s="15">
        <v>0</v>
      </c>
      <c r="K82" s="15">
        <v>0</v>
      </c>
      <c r="L82" s="15">
        <v>3858</v>
      </c>
      <c r="M82" s="15">
        <v>2536</v>
      </c>
      <c r="N82" s="15">
        <v>2390</v>
      </c>
      <c r="O82" s="15">
        <v>0</v>
      </c>
      <c r="P82" s="15">
        <v>0</v>
      </c>
      <c r="Q82" s="14">
        <v>0</v>
      </c>
      <c r="R82" s="14">
        <v>0</v>
      </c>
      <c r="S82" s="15">
        <v>0</v>
      </c>
      <c r="T82" s="15">
        <v>0</v>
      </c>
      <c r="U82" s="15">
        <v>0</v>
      </c>
      <c r="V82" s="20">
        <f t="shared" si="1"/>
        <v>8784</v>
      </c>
    </row>
    <row r="83" spans="1:22" ht="15.75" x14ac:dyDescent="0.25">
      <c r="A83" s="304"/>
      <c r="B83" s="307"/>
      <c r="C83" s="307"/>
      <c r="D83" s="307"/>
      <c r="E83" s="307"/>
      <c r="F83" s="307"/>
      <c r="G83" s="307"/>
      <c r="H83" s="307"/>
      <c r="I83" s="3" t="s">
        <v>91</v>
      </c>
      <c r="J83" s="15">
        <v>28759</v>
      </c>
      <c r="K83" s="15">
        <v>24255</v>
      </c>
      <c r="L83" s="15">
        <v>39595</v>
      </c>
      <c r="M83" s="15">
        <v>14194</v>
      </c>
      <c r="N83" s="15">
        <v>10973</v>
      </c>
      <c r="O83" s="15">
        <v>16813</v>
      </c>
      <c r="P83" s="15">
        <v>25280</v>
      </c>
      <c r="Q83" s="14">
        <v>40958</v>
      </c>
      <c r="R83" s="14">
        <v>31816</v>
      </c>
      <c r="S83" s="15">
        <v>67402</v>
      </c>
      <c r="T83" s="15">
        <v>73563</v>
      </c>
      <c r="U83" s="15">
        <v>14595</v>
      </c>
      <c r="V83" s="20">
        <f t="shared" si="1"/>
        <v>388203</v>
      </c>
    </row>
    <row r="84" spans="1:22" ht="15.75" x14ac:dyDescent="0.25">
      <c r="A84" s="304"/>
      <c r="B84" s="307"/>
      <c r="C84" s="307"/>
      <c r="D84" s="307"/>
      <c r="E84" s="307"/>
      <c r="F84" s="307"/>
      <c r="G84" s="307"/>
      <c r="H84" s="307"/>
      <c r="I84" s="39" t="s">
        <v>69</v>
      </c>
      <c r="J84" s="30">
        <v>0</v>
      </c>
      <c r="K84" s="30">
        <v>0</v>
      </c>
      <c r="L84" s="30">
        <v>0</v>
      </c>
      <c r="M84" s="30">
        <v>0</v>
      </c>
      <c r="N84" s="30">
        <v>0</v>
      </c>
      <c r="O84" s="30">
        <v>0</v>
      </c>
      <c r="P84" s="30">
        <v>0</v>
      </c>
      <c r="Q84" s="50">
        <v>27141</v>
      </c>
      <c r="R84" s="50">
        <v>12264</v>
      </c>
      <c r="S84" s="30">
        <v>0</v>
      </c>
      <c r="T84" s="30">
        <v>0</v>
      </c>
      <c r="U84" s="30">
        <v>0</v>
      </c>
      <c r="V84" s="31">
        <f t="shared" si="1"/>
        <v>39405</v>
      </c>
    </row>
    <row r="85" spans="1:22" ht="15.75" x14ac:dyDescent="0.25">
      <c r="A85" s="304"/>
      <c r="B85" s="307"/>
      <c r="C85" s="307"/>
      <c r="D85" s="307"/>
      <c r="E85" s="307"/>
      <c r="F85" s="307"/>
      <c r="G85" s="307"/>
      <c r="H85" s="307"/>
      <c r="I85" s="3" t="s">
        <v>70</v>
      </c>
      <c r="J85" s="14">
        <v>24856</v>
      </c>
      <c r="K85" s="14">
        <v>19904</v>
      </c>
      <c r="L85" s="15">
        <v>12055</v>
      </c>
      <c r="M85" s="15">
        <v>14898</v>
      </c>
      <c r="N85" s="15">
        <v>24476</v>
      </c>
      <c r="O85" s="15">
        <v>0</v>
      </c>
      <c r="P85" s="15">
        <v>25886</v>
      </c>
      <c r="Q85" s="14">
        <v>13167</v>
      </c>
      <c r="R85" s="14">
        <v>0</v>
      </c>
      <c r="S85" s="15">
        <v>0</v>
      </c>
      <c r="T85" s="15">
        <v>30467</v>
      </c>
      <c r="U85" s="15">
        <v>0</v>
      </c>
      <c r="V85" s="20">
        <f t="shared" si="1"/>
        <v>165709</v>
      </c>
    </row>
    <row r="86" spans="1:22" ht="15.75" x14ac:dyDescent="0.25">
      <c r="A86" s="304"/>
      <c r="B86" s="307"/>
      <c r="C86" s="307"/>
      <c r="D86" s="307"/>
      <c r="E86" s="307"/>
      <c r="F86" s="307"/>
      <c r="G86" s="307"/>
      <c r="H86" s="307"/>
      <c r="I86" s="3" t="s">
        <v>93</v>
      </c>
      <c r="J86" s="34">
        <v>0</v>
      </c>
      <c r="K86" s="14">
        <v>0</v>
      </c>
      <c r="L86" s="15">
        <v>59346</v>
      </c>
      <c r="M86" s="15">
        <v>24747</v>
      </c>
      <c r="N86" s="15">
        <v>12384</v>
      </c>
      <c r="O86" s="15">
        <v>0</v>
      </c>
      <c r="P86" s="15">
        <v>40182</v>
      </c>
      <c r="Q86" s="14">
        <v>5633</v>
      </c>
      <c r="R86" s="14">
        <v>0</v>
      </c>
      <c r="S86" s="15">
        <v>73021</v>
      </c>
      <c r="T86" s="15">
        <v>25612</v>
      </c>
      <c r="U86" s="15">
        <v>4662</v>
      </c>
      <c r="V86" s="20">
        <f t="shared" si="1"/>
        <v>245587</v>
      </c>
    </row>
    <row r="87" spans="1:22" ht="15.75" x14ac:dyDescent="0.25">
      <c r="A87" s="304"/>
      <c r="B87" s="307"/>
      <c r="C87" s="307"/>
      <c r="D87" s="307"/>
      <c r="E87" s="307"/>
      <c r="F87" s="307"/>
      <c r="G87" s="307"/>
      <c r="H87" s="307"/>
      <c r="I87" s="3" t="s">
        <v>96</v>
      </c>
      <c r="J87" s="14">
        <v>0</v>
      </c>
      <c r="K87" s="14">
        <v>0</v>
      </c>
      <c r="L87" s="15">
        <v>0</v>
      </c>
      <c r="M87" s="15">
        <v>0</v>
      </c>
      <c r="N87" s="15">
        <v>0</v>
      </c>
      <c r="O87" s="15">
        <v>0</v>
      </c>
      <c r="P87" s="15">
        <v>0</v>
      </c>
      <c r="Q87" s="14">
        <v>0</v>
      </c>
      <c r="R87" s="14">
        <v>5481</v>
      </c>
      <c r="S87" s="15">
        <v>0</v>
      </c>
      <c r="T87" s="15">
        <v>0</v>
      </c>
      <c r="U87" s="15">
        <v>0</v>
      </c>
      <c r="V87" s="20">
        <f t="shared" si="1"/>
        <v>5481</v>
      </c>
    </row>
    <row r="88" spans="1:22" ht="16.5" thickBot="1" x14ac:dyDescent="0.3">
      <c r="A88" s="305"/>
      <c r="B88" s="308"/>
      <c r="C88" s="308"/>
      <c r="D88" s="308"/>
      <c r="E88" s="308"/>
      <c r="F88" s="308"/>
      <c r="G88" s="308"/>
      <c r="H88" s="308"/>
      <c r="I88" s="39" t="s">
        <v>90</v>
      </c>
      <c r="J88" s="50">
        <v>0</v>
      </c>
      <c r="K88" s="50">
        <v>10435</v>
      </c>
      <c r="L88" s="30">
        <v>24421</v>
      </c>
      <c r="M88" s="30">
        <v>0</v>
      </c>
      <c r="N88" s="30">
        <v>0</v>
      </c>
      <c r="O88" s="30">
        <v>0</v>
      </c>
      <c r="P88" s="30">
        <v>0</v>
      </c>
      <c r="Q88" s="62">
        <v>0</v>
      </c>
      <c r="R88" s="50">
        <v>0</v>
      </c>
      <c r="S88" s="30">
        <v>18377</v>
      </c>
      <c r="T88" s="30">
        <v>14613</v>
      </c>
      <c r="U88" s="30">
        <v>8373</v>
      </c>
      <c r="V88" s="31">
        <f t="shared" si="1"/>
        <v>76219</v>
      </c>
    </row>
    <row r="89" spans="1:22" ht="16.5" thickBot="1" x14ac:dyDescent="0.3">
      <c r="A89" s="36"/>
      <c r="B89" s="37"/>
      <c r="C89" s="37"/>
      <c r="D89" s="37"/>
      <c r="E89" s="37"/>
      <c r="F89" s="37"/>
      <c r="G89" s="37"/>
      <c r="H89" s="37"/>
      <c r="I89" s="37"/>
      <c r="J89" s="59"/>
      <c r="K89" s="28"/>
      <c r="L89" s="28"/>
      <c r="M89" s="28"/>
      <c r="N89" s="28"/>
      <c r="O89" s="28"/>
      <c r="P89" s="28"/>
      <c r="Q89" s="53"/>
      <c r="R89" s="53"/>
      <c r="S89" s="28"/>
      <c r="T89" s="28"/>
      <c r="U89" s="28"/>
      <c r="V89" s="29">
        <f>SUM(V79:V88)</f>
        <v>1944526</v>
      </c>
    </row>
    <row r="90" spans="1:22" ht="15.75" x14ac:dyDescent="0.25">
      <c r="A90" s="303">
        <v>631</v>
      </c>
      <c r="B90" s="306" t="s">
        <v>58</v>
      </c>
      <c r="C90" s="306" t="s">
        <v>80</v>
      </c>
      <c r="D90" s="306">
        <v>50</v>
      </c>
      <c r="E90" s="306" t="s">
        <v>2</v>
      </c>
      <c r="F90" s="306" t="s">
        <v>42</v>
      </c>
      <c r="G90" s="306" t="s">
        <v>3</v>
      </c>
      <c r="H90" s="306" t="s">
        <v>42</v>
      </c>
      <c r="I90" s="35" t="s">
        <v>92</v>
      </c>
      <c r="J90" s="13">
        <v>61908</v>
      </c>
      <c r="K90" s="13">
        <v>73972</v>
      </c>
      <c r="L90" s="13">
        <v>197885</v>
      </c>
      <c r="M90" s="13">
        <v>139193</v>
      </c>
      <c r="N90" s="13">
        <v>135808</v>
      </c>
      <c r="O90" s="13">
        <v>65518</v>
      </c>
      <c r="P90" s="13">
        <v>160077</v>
      </c>
      <c r="Q90" s="14">
        <v>198639</v>
      </c>
      <c r="R90" s="12">
        <v>119013</v>
      </c>
      <c r="S90" s="13">
        <v>141071</v>
      </c>
      <c r="T90" s="13">
        <v>146811</v>
      </c>
      <c r="U90" s="13">
        <v>115965</v>
      </c>
      <c r="V90" s="21">
        <f>SUM(J90:U90)</f>
        <v>1555860</v>
      </c>
    </row>
    <row r="91" spans="1:22" ht="15.75" x14ac:dyDescent="0.25">
      <c r="A91" s="304"/>
      <c r="B91" s="307"/>
      <c r="C91" s="307"/>
      <c r="D91" s="307"/>
      <c r="E91" s="307"/>
      <c r="F91" s="307"/>
      <c r="G91" s="307"/>
      <c r="H91" s="307"/>
      <c r="I91" s="3" t="s">
        <v>103</v>
      </c>
      <c r="J91" s="15">
        <v>930</v>
      </c>
      <c r="K91" s="15">
        <v>0</v>
      </c>
      <c r="L91" s="15">
        <v>0</v>
      </c>
      <c r="M91" s="15">
        <v>0</v>
      </c>
      <c r="N91" s="15">
        <v>0</v>
      </c>
      <c r="O91" s="15">
        <v>0</v>
      </c>
      <c r="P91" s="15">
        <v>9950</v>
      </c>
      <c r="Q91" s="14">
        <v>4592</v>
      </c>
      <c r="R91" s="14">
        <v>7141</v>
      </c>
      <c r="S91" s="15">
        <v>0</v>
      </c>
      <c r="T91" s="15">
        <v>0</v>
      </c>
      <c r="U91" s="15">
        <v>0</v>
      </c>
      <c r="V91" s="20">
        <f>SUM(J91:U91)</f>
        <v>22613</v>
      </c>
    </row>
    <row r="92" spans="1:22" ht="15.75" x14ac:dyDescent="0.25">
      <c r="A92" s="304"/>
      <c r="B92" s="307"/>
      <c r="C92" s="307"/>
      <c r="D92" s="307"/>
      <c r="E92" s="307"/>
      <c r="F92" s="307"/>
      <c r="G92" s="307"/>
      <c r="H92" s="307"/>
      <c r="I92" s="3" t="s">
        <v>91</v>
      </c>
      <c r="J92" s="15">
        <v>29174</v>
      </c>
      <c r="K92" s="15">
        <v>51264</v>
      </c>
      <c r="L92" s="15">
        <v>73298</v>
      </c>
      <c r="M92" s="15">
        <v>47363</v>
      </c>
      <c r="N92" s="15">
        <v>45429</v>
      </c>
      <c r="O92" s="15">
        <v>40316</v>
      </c>
      <c r="P92" s="15">
        <v>47665</v>
      </c>
      <c r="Q92" s="14">
        <v>44712</v>
      </c>
      <c r="R92" s="14">
        <v>20933</v>
      </c>
      <c r="S92" s="15">
        <v>41258</v>
      </c>
      <c r="T92" s="15">
        <v>36144</v>
      </c>
      <c r="U92" s="15">
        <v>50660</v>
      </c>
      <c r="V92" s="20">
        <f>SUM(J92:U92)</f>
        <v>528216</v>
      </c>
    </row>
    <row r="93" spans="1:22" ht="15.75" x14ac:dyDescent="0.25">
      <c r="A93" s="304"/>
      <c r="B93" s="307"/>
      <c r="C93" s="307"/>
      <c r="D93" s="307"/>
      <c r="E93" s="307"/>
      <c r="F93" s="307"/>
      <c r="G93" s="307"/>
      <c r="H93" s="307"/>
      <c r="I93" s="3" t="s">
        <v>93</v>
      </c>
      <c r="J93" s="15">
        <v>0</v>
      </c>
      <c r="K93" s="15">
        <v>0</v>
      </c>
      <c r="L93" s="15">
        <v>0</v>
      </c>
      <c r="M93" s="15">
        <v>0</v>
      </c>
      <c r="N93" s="15">
        <v>0</v>
      </c>
      <c r="O93" s="15">
        <v>0</v>
      </c>
      <c r="P93" s="15">
        <v>0</v>
      </c>
      <c r="Q93" s="14">
        <v>0</v>
      </c>
      <c r="R93" s="14">
        <v>0</v>
      </c>
      <c r="S93" s="15">
        <v>0</v>
      </c>
      <c r="T93" s="15">
        <v>0</v>
      </c>
      <c r="U93" s="15">
        <v>0</v>
      </c>
      <c r="V93" s="20">
        <f>SUM(J93:U93)</f>
        <v>0</v>
      </c>
    </row>
    <row r="94" spans="1:22" ht="16.5" thickBot="1" x14ac:dyDescent="0.3">
      <c r="A94" s="305"/>
      <c r="B94" s="308"/>
      <c r="C94" s="308"/>
      <c r="D94" s="308"/>
      <c r="E94" s="308"/>
      <c r="F94" s="308"/>
      <c r="G94" s="308"/>
      <c r="H94" s="308"/>
      <c r="I94" s="39" t="s">
        <v>95</v>
      </c>
      <c r="J94" s="50">
        <v>0</v>
      </c>
      <c r="K94" s="50">
        <v>0</v>
      </c>
      <c r="L94" s="50">
        <v>0</v>
      </c>
      <c r="M94" s="50">
        <v>0</v>
      </c>
      <c r="N94" s="50">
        <v>0</v>
      </c>
      <c r="O94" s="50">
        <v>0</v>
      </c>
      <c r="P94" s="50">
        <v>0</v>
      </c>
      <c r="Q94" s="50">
        <v>0</v>
      </c>
      <c r="R94" s="50">
        <v>0</v>
      </c>
      <c r="S94" s="30">
        <v>1740</v>
      </c>
      <c r="T94" s="30">
        <v>0</v>
      </c>
      <c r="U94" s="30">
        <v>0</v>
      </c>
      <c r="V94" s="31">
        <f>SUM(J94:U94)</f>
        <v>1740</v>
      </c>
    </row>
    <row r="95" spans="1:22" ht="16.5" thickBot="1" x14ac:dyDescent="0.3">
      <c r="A95" s="43"/>
      <c r="B95" s="37"/>
      <c r="C95" s="37"/>
      <c r="D95" s="37"/>
      <c r="E95" s="37"/>
      <c r="F95" s="37"/>
      <c r="G95" s="37"/>
      <c r="H95" s="37"/>
      <c r="I95" s="37"/>
      <c r="J95" s="59"/>
      <c r="K95" s="28"/>
      <c r="L95" s="28"/>
      <c r="M95" s="28"/>
      <c r="N95" s="28"/>
      <c r="O95" s="28"/>
      <c r="P95" s="28"/>
      <c r="Q95" s="61"/>
      <c r="R95" s="53"/>
      <c r="S95" s="28"/>
      <c r="T95" s="28"/>
      <c r="U95" s="28"/>
      <c r="V95" s="29">
        <f>SUM(V90:V94)</f>
        <v>2108429</v>
      </c>
    </row>
    <row r="96" spans="1:22" ht="15.75" x14ac:dyDescent="0.25">
      <c r="A96" s="303">
        <v>632</v>
      </c>
      <c r="B96" s="306" t="s">
        <v>48</v>
      </c>
      <c r="C96" s="306" t="s">
        <v>80</v>
      </c>
      <c r="D96" s="309">
        <v>50.4</v>
      </c>
      <c r="E96" s="306" t="s">
        <v>3</v>
      </c>
      <c r="F96" s="306" t="s">
        <v>42</v>
      </c>
      <c r="G96" s="306" t="s">
        <v>2</v>
      </c>
      <c r="H96" s="306" t="s">
        <v>42</v>
      </c>
      <c r="I96" s="35" t="s">
        <v>98</v>
      </c>
      <c r="J96" s="13">
        <v>17888</v>
      </c>
      <c r="K96" s="13">
        <v>20417</v>
      </c>
      <c r="L96" s="13">
        <v>0</v>
      </c>
      <c r="M96" s="13">
        <v>1564</v>
      </c>
      <c r="N96" s="13">
        <v>30555</v>
      </c>
      <c r="O96" s="13">
        <v>32797</v>
      </c>
      <c r="P96" s="13">
        <v>21525</v>
      </c>
      <c r="Q96" s="14">
        <v>16150</v>
      </c>
      <c r="R96" s="12">
        <v>19431</v>
      </c>
      <c r="S96" s="13">
        <v>0</v>
      </c>
      <c r="T96" s="13">
        <v>2991</v>
      </c>
      <c r="U96" s="13">
        <v>0</v>
      </c>
      <c r="V96" s="21">
        <f>SUM(J96:U96)</f>
        <v>163318</v>
      </c>
    </row>
    <row r="97" spans="1:22" ht="15.75" x14ac:dyDescent="0.25">
      <c r="A97" s="304"/>
      <c r="B97" s="307"/>
      <c r="C97" s="307"/>
      <c r="D97" s="310"/>
      <c r="E97" s="307"/>
      <c r="F97" s="307"/>
      <c r="G97" s="307"/>
      <c r="H97" s="307"/>
      <c r="I97" s="3" t="s">
        <v>75</v>
      </c>
      <c r="J97" s="15">
        <v>0</v>
      </c>
      <c r="K97" s="15">
        <v>0</v>
      </c>
      <c r="L97" s="15">
        <v>0</v>
      </c>
      <c r="M97" s="15">
        <v>0</v>
      </c>
      <c r="N97" s="15">
        <v>17409</v>
      </c>
      <c r="O97" s="15">
        <v>0</v>
      </c>
      <c r="P97" s="15">
        <v>0</v>
      </c>
      <c r="Q97" s="14">
        <v>24540</v>
      </c>
      <c r="R97" s="14">
        <v>0</v>
      </c>
      <c r="S97" s="15">
        <v>0</v>
      </c>
      <c r="T97" s="15">
        <v>0</v>
      </c>
      <c r="U97" s="15">
        <v>0</v>
      </c>
      <c r="V97" s="20">
        <f>SUM(J97:U97)</f>
        <v>41949</v>
      </c>
    </row>
    <row r="98" spans="1:22" ht="15.75" x14ac:dyDescent="0.25">
      <c r="A98" s="304"/>
      <c r="B98" s="307"/>
      <c r="C98" s="307"/>
      <c r="D98" s="310"/>
      <c r="E98" s="307"/>
      <c r="F98" s="307"/>
      <c r="G98" s="307"/>
      <c r="H98" s="307"/>
      <c r="I98" s="3" t="s">
        <v>71</v>
      </c>
      <c r="J98" s="15">
        <v>0</v>
      </c>
      <c r="K98" s="15">
        <v>0</v>
      </c>
      <c r="L98" s="15">
        <v>0</v>
      </c>
      <c r="M98" s="15">
        <v>0</v>
      </c>
      <c r="N98" s="15">
        <v>0</v>
      </c>
      <c r="O98" s="15">
        <v>0</v>
      </c>
      <c r="P98" s="15">
        <v>0</v>
      </c>
      <c r="Q98" s="14">
        <v>0</v>
      </c>
      <c r="R98" s="14">
        <v>95883</v>
      </c>
      <c r="S98" s="15">
        <v>0</v>
      </c>
      <c r="T98" s="15">
        <v>0</v>
      </c>
      <c r="U98" s="15">
        <v>0</v>
      </c>
      <c r="V98" s="20">
        <f>SUM(J98:U98)</f>
        <v>95883</v>
      </c>
    </row>
    <row r="99" spans="1:22" ht="15.75" x14ac:dyDescent="0.25">
      <c r="A99" s="304"/>
      <c r="B99" s="307"/>
      <c r="C99" s="307"/>
      <c r="D99" s="310"/>
      <c r="E99" s="307"/>
      <c r="F99" s="307"/>
      <c r="G99" s="307"/>
      <c r="H99" s="307"/>
      <c r="I99" s="3" t="s">
        <v>97</v>
      </c>
      <c r="J99" s="15">
        <v>139025</v>
      </c>
      <c r="K99" s="15">
        <v>69754</v>
      </c>
      <c r="L99" s="15">
        <v>156484</v>
      </c>
      <c r="M99" s="15">
        <v>159768</v>
      </c>
      <c r="N99" s="15">
        <v>124481</v>
      </c>
      <c r="O99" s="15">
        <v>134415</v>
      </c>
      <c r="P99" s="15">
        <v>115227</v>
      </c>
      <c r="Q99" s="14">
        <v>107498</v>
      </c>
      <c r="R99" s="14">
        <v>48689</v>
      </c>
      <c r="S99" s="15">
        <v>158239</v>
      </c>
      <c r="T99" s="15">
        <v>125111</v>
      </c>
      <c r="U99" s="15">
        <v>177379</v>
      </c>
      <c r="V99" s="20">
        <f>SUM(J99:U99)</f>
        <v>1516070</v>
      </c>
    </row>
    <row r="100" spans="1:22" ht="16.5" thickBot="1" x14ac:dyDescent="0.3">
      <c r="A100" s="305"/>
      <c r="B100" s="308"/>
      <c r="C100" s="308"/>
      <c r="D100" s="311"/>
      <c r="E100" s="308"/>
      <c r="F100" s="308"/>
      <c r="G100" s="308"/>
      <c r="H100" s="308"/>
      <c r="I100" s="39" t="s">
        <v>102</v>
      </c>
      <c r="J100" s="30">
        <v>6489</v>
      </c>
      <c r="K100" s="30">
        <v>74559</v>
      </c>
      <c r="L100" s="30">
        <v>0</v>
      </c>
      <c r="M100" s="30">
        <v>0</v>
      </c>
      <c r="N100" s="30">
        <v>22331</v>
      </c>
      <c r="O100" s="30">
        <v>0</v>
      </c>
      <c r="P100" s="30">
        <v>10245</v>
      </c>
      <c r="Q100" s="50">
        <v>897</v>
      </c>
      <c r="R100" s="50">
        <v>0</v>
      </c>
      <c r="S100" s="30">
        <v>0</v>
      </c>
      <c r="T100" s="30">
        <v>17544</v>
      </c>
      <c r="U100" s="30">
        <v>0</v>
      </c>
      <c r="V100" s="31">
        <f>SUM(J100:U100)</f>
        <v>132065</v>
      </c>
    </row>
    <row r="101" spans="1:22" ht="16.5" thickBot="1" x14ac:dyDescent="0.3">
      <c r="A101" s="36"/>
      <c r="B101" s="37"/>
      <c r="C101" s="37"/>
      <c r="D101" s="37"/>
      <c r="E101" s="37"/>
      <c r="F101" s="37"/>
      <c r="G101" s="37"/>
      <c r="H101" s="37"/>
      <c r="I101" s="37"/>
      <c r="J101" s="59"/>
      <c r="K101" s="28"/>
      <c r="L101" s="28"/>
      <c r="M101" s="28"/>
      <c r="N101" s="28"/>
      <c r="O101" s="28"/>
      <c r="P101" s="28"/>
      <c r="Q101" s="61"/>
      <c r="R101" s="53"/>
      <c r="S101" s="28"/>
      <c r="T101" s="28"/>
      <c r="U101" s="28"/>
      <c r="V101" s="29">
        <f>SUM(V96:V100)</f>
        <v>1949285</v>
      </c>
    </row>
    <row r="102" spans="1:22" ht="15.75" x14ac:dyDescent="0.25">
      <c r="A102" s="303">
        <v>645</v>
      </c>
      <c r="B102" s="306" t="s">
        <v>50</v>
      </c>
      <c r="C102" s="306" t="s">
        <v>80</v>
      </c>
      <c r="D102" s="306">
        <v>46</v>
      </c>
      <c r="E102" s="306" t="s">
        <v>4</v>
      </c>
      <c r="F102" s="306" t="s">
        <v>42</v>
      </c>
      <c r="G102" s="306" t="s">
        <v>2</v>
      </c>
      <c r="H102" s="306" t="s">
        <v>42</v>
      </c>
      <c r="I102" s="56" t="s">
        <v>92</v>
      </c>
      <c r="J102" s="13">
        <v>0</v>
      </c>
      <c r="K102" s="13">
        <v>0</v>
      </c>
      <c r="L102" s="13">
        <v>0</v>
      </c>
      <c r="M102" s="13">
        <v>0</v>
      </c>
      <c r="N102" s="13">
        <v>0</v>
      </c>
      <c r="O102" s="13">
        <v>0</v>
      </c>
      <c r="P102" s="13">
        <v>0</v>
      </c>
      <c r="Q102" s="13">
        <v>0</v>
      </c>
      <c r="R102" s="12">
        <v>41364</v>
      </c>
      <c r="S102" s="13">
        <v>213496</v>
      </c>
      <c r="T102" s="13">
        <v>192799</v>
      </c>
      <c r="U102" s="13">
        <v>225525</v>
      </c>
      <c r="V102" s="21">
        <f>SUM(J102:U102)</f>
        <v>673184</v>
      </c>
    </row>
    <row r="103" spans="1:22" ht="15.75" x14ac:dyDescent="0.25">
      <c r="A103" s="304"/>
      <c r="B103" s="307"/>
      <c r="C103" s="307"/>
      <c r="D103" s="307"/>
      <c r="E103" s="307"/>
      <c r="F103" s="307"/>
      <c r="G103" s="307"/>
      <c r="H103" s="307"/>
      <c r="I103" s="55" t="s">
        <v>91</v>
      </c>
      <c r="J103" s="15">
        <v>0</v>
      </c>
      <c r="K103" s="15">
        <v>0</v>
      </c>
      <c r="L103" s="15">
        <v>0</v>
      </c>
      <c r="M103" s="15">
        <v>8608</v>
      </c>
      <c r="N103" s="15">
        <v>0</v>
      </c>
      <c r="O103" s="15">
        <v>0</v>
      </c>
      <c r="P103" s="15">
        <v>0</v>
      </c>
      <c r="Q103" s="15">
        <v>0</v>
      </c>
      <c r="R103" s="51">
        <v>5971</v>
      </c>
      <c r="S103" s="15">
        <v>60388</v>
      </c>
      <c r="T103" s="15">
        <v>40203</v>
      </c>
      <c r="U103" s="15">
        <v>32973</v>
      </c>
      <c r="V103" s="47">
        <f>SUM(J103:U103)</f>
        <v>148143</v>
      </c>
    </row>
    <row r="104" spans="1:22" ht="16.5" thickBot="1" x14ac:dyDescent="0.3">
      <c r="A104" s="305"/>
      <c r="B104" s="308"/>
      <c r="C104" s="308"/>
      <c r="D104" s="308"/>
      <c r="E104" s="308"/>
      <c r="F104" s="308"/>
      <c r="G104" s="308"/>
      <c r="H104" s="308"/>
      <c r="I104" s="48" t="s">
        <v>93</v>
      </c>
      <c r="J104" s="26">
        <v>0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6">
        <v>0</v>
      </c>
      <c r="Q104" s="26">
        <v>0</v>
      </c>
      <c r="R104" s="50">
        <v>0</v>
      </c>
      <c r="S104" s="30">
        <v>9157</v>
      </c>
      <c r="T104" s="30">
        <v>18405</v>
      </c>
      <c r="U104" s="30">
        <v>0</v>
      </c>
      <c r="V104" s="31">
        <f>SUM(J104:U104)</f>
        <v>27562</v>
      </c>
    </row>
    <row r="105" spans="1:22" ht="16.5" thickBot="1" x14ac:dyDescent="0.3">
      <c r="A105" s="36"/>
      <c r="B105" s="37"/>
      <c r="C105" s="37"/>
      <c r="D105" s="37"/>
      <c r="E105" s="37"/>
      <c r="F105" s="37"/>
      <c r="G105" s="37"/>
      <c r="H105" s="37"/>
      <c r="I105" s="37"/>
      <c r="J105" s="59"/>
      <c r="K105" s="28"/>
      <c r="L105" s="28"/>
      <c r="M105" s="28"/>
      <c r="N105" s="28"/>
      <c r="O105" s="28"/>
      <c r="P105" s="28"/>
      <c r="Q105" s="61"/>
      <c r="R105" s="53"/>
      <c r="S105" s="28"/>
      <c r="T105" s="28"/>
      <c r="U105" s="28"/>
      <c r="V105" s="29">
        <f>SUM(V102:V104)</f>
        <v>848889</v>
      </c>
    </row>
    <row r="106" spans="1:22" ht="15.75" x14ac:dyDescent="0.25">
      <c r="A106" s="19">
        <v>646</v>
      </c>
      <c r="B106" s="307" t="s">
        <v>51</v>
      </c>
      <c r="C106" s="307" t="s">
        <v>79</v>
      </c>
      <c r="D106" s="307">
        <v>37</v>
      </c>
      <c r="E106" s="307" t="s">
        <v>4</v>
      </c>
      <c r="F106" s="307" t="s">
        <v>42</v>
      </c>
      <c r="G106" s="307" t="s">
        <v>2</v>
      </c>
      <c r="H106" s="307" t="s">
        <v>42</v>
      </c>
      <c r="I106" s="64" t="s">
        <v>92</v>
      </c>
      <c r="J106" s="13">
        <v>83843</v>
      </c>
      <c r="K106" s="13">
        <v>41097</v>
      </c>
      <c r="L106" s="13">
        <v>183388</v>
      </c>
      <c r="M106" s="13">
        <v>70045</v>
      </c>
      <c r="N106" s="13">
        <v>45298</v>
      </c>
      <c r="O106" s="13">
        <v>1978</v>
      </c>
      <c r="P106" s="13">
        <v>0</v>
      </c>
      <c r="Q106" s="12">
        <v>28761</v>
      </c>
      <c r="R106" s="12">
        <v>0</v>
      </c>
      <c r="S106" s="13">
        <v>0</v>
      </c>
      <c r="T106" s="13">
        <v>0</v>
      </c>
      <c r="U106" s="13">
        <v>0</v>
      </c>
      <c r="V106" s="21">
        <f>SUM(J106:U106)</f>
        <v>454410</v>
      </c>
    </row>
    <row r="107" spans="1:22" ht="15.75" x14ac:dyDescent="0.25">
      <c r="A107" s="19"/>
      <c r="B107" s="307"/>
      <c r="C107" s="307"/>
      <c r="D107" s="307"/>
      <c r="E107" s="307"/>
      <c r="F107" s="307"/>
      <c r="G107" s="307"/>
      <c r="H107" s="307"/>
      <c r="I107" s="3" t="s">
        <v>103</v>
      </c>
      <c r="J107" s="15">
        <v>2930</v>
      </c>
      <c r="K107" s="15">
        <v>0</v>
      </c>
      <c r="L107" s="15">
        <v>0</v>
      </c>
      <c r="M107" s="15">
        <v>0</v>
      </c>
      <c r="N107" s="15">
        <v>0</v>
      </c>
      <c r="O107" s="15">
        <v>0</v>
      </c>
      <c r="P107" s="15">
        <v>9950</v>
      </c>
      <c r="Q107" s="49">
        <v>4578</v>
      </c>
      <c r="R107" s="50">
        <v>53024</v>
      </c>
      <c r="S107" s="30">
        <v>194279</v>
      </c>
      <c r="T107" s="30">
        <v>139987</v>
      </c>
      <c r="U107" s="30">
        <v>162560</v>
      </c>
      <c r="V107" s="31">
        <f>SUM(J107:U107)</f>
        <v>567308</v>
      </c>
    </row>
    <row r="108" spans="1:22" ht="16.5" thickBot="1" x14ac:dyDescent="0.3">
      <c r="A108" s="19"/>
      <c r="B108" s="307"/>
      <c r="C108" s="307"/>
      <c r="D108" s="307"/>
      <c r="E108" s="307"/>
      <c r="F108" s="307"/>
      <c r="G108" s="307"/>
      <c r="H108" s="307"/>
      <c r="I108" s="16" t="s">
        <v>91</v>
      </c>
      <c r="J108" s="26">
        <v>1888</v>
      </c>
      <c r="K108" s="26">
        <v>64424</v>
      </c>
      <c r="L108" s="26">
        <v>0</v>
      </c>
      <c r="M108" s="26">
        <v>0</v>
      </c>
      <c r="N108" s="26">
        <v>0</v>
      </c>
      <c r="O108" s="26">
        <v>2012</v>
      </c>
      <c r="P108" s="26">
        <v>1227</v>
      </c>
      <c r="Q108" s="49">
        <v>9175</v>
      </c>
      <c r="R108" s="49">
        <v>0</v>
      </c>
      <c r="S108" s="26">
        <v>0</v>
      </c>
      <c r="T108" s="26">
        <v>5105</v>
      </c>
      <c r="U108" s="26">
        <v>0</v>
      </c>
      <c r="V108" s="27">
        <f>SUM(J108:U108)</f>
        <v>83831</v>
      </c>
    </row>
    <row r="109" spans="1:22" ht="16.5" thickBot="1" x14ac:dyDescent="0.3">
      <c r="A109" s="36"/>
      <c r="B109" s="37"/>
      <c r="C109" s="37"/>
      <c r="D109" s="37"/>
      <c r="E109" s="37"/>
      <c r="F109" s="37"/>
      <c r="G109" s="37"/>
      <c r="H109" s="37"/>
      <c r="I109" s="37"/>
      <c r="J109" s="59"/>
      <c r="K109" s="28"/>
      <c r="L109" s="28"/>
      <c r="M109" s="28"/>
      <c r="N109" s="28"/>
      <c r="O109" s="28"/>
      <c r="P109" s="28"/>
      <c r="Q109" s="61"/>
      <c r="R109" s="53"/>
      <c r="S109" s="28"/>
      <c r="T109" s="28"/>
      <c r="U109" s="28"/>
      <c r="V109" s="29">
        <f>SUM(V106:V108)</f>
        <v>1105549</v>
      </c>
    </row>
    <row r="110" spans="1:22" ht="15.75" x14ac:dyDescent="0.25">
      <c r="A110" s="303">
        <v>647</v>
      </c>
      <c r="B110" s="306" t="s">
        <v>59</v>
      </c>
      <c r="C110" s="306" t="s">
        <v>83</v>
      </c>
      <c r="D110" s="309">
        <v>37.9</v>
      </c>
      <c r="E110" s="306" t="s">
        <v>2</v>
      </c>
      <c r="F110" s="306" t="s">
        <v>42</v>
      </c>
      <c r="G110" s="306" t="s">
        <v>4</v>
      </c>
      <c r="H110" s="306" t="s">
        <v>42</v>
      </c>
      <c r="I110" s="35" t="s">
        <v>98</v>
      </c>
      <c r="J110" s="13">
        <v>5066</v>
      </c>
      <c r="K110" s="13">
        <v>33968</v>
      </c>
      <c r="L110" s="13">
        <v>0</v>
      </c>
      <c r="M110" s="13">
        <v>0</v>
      </c>
      <c r="N110" s="13">
        <v>42178</v>
      </c>
      <c r="O110" s="13">
        <v>0</v>
      </c>
      <c r="P110" s="13">
        <v>5431</v>
      </c>
      <c r="Q110" s="12">
        <v>0</v>
      </c>
      <c r="R110" s="12">
        <v>28302</v>
      </c>
      <c r="S110" s="13">
        <v>5453</v>
      </c>
      <c r="T110" s="13">
        <v>15705</v>
      </c>
      <c r="U110" s="13">
        <v>39252</v>
      </c>
      <c r="V110" s="21">
        <f>SUM(J110:U110)</f>
        <v>175355</v>
      </c>
    </row>
    <row r="111" spans="1:22" ht="15.75" x14ac:dyDescent="0.25">
      <c r="A111" s="304"/>
      <c r="B111" s="307"/>
      <c r="C111" s="307"/>
      <c r="D111" s="310"/>
      <c r="E111" s="307"/>
      <c r="F111" s="307"/>
      <c r="G111" s="307"/>
      <c r="H111" s="307"/>
      <c r="I111" s="16" t="s">
        <v>75</v>
      </c>
      <c r="J111" s="26">
        <v>0</v>
      </c>
      <c r="K111" s="26">
        <v>0</v>
      </c>
      <c r="L111" s="26">
        <v>0</v>
      </c>
      <c r="M111" s="26">
        <v>0</v>
      </c>
      <c r="N111" s="26">
        <v>0</v>
      </c>
      <c r="O111" s="26">
        <v>0</v>
      </c>
      <c r="P111" s="26">
        <v>0</v>
      </c>
      <c r="Q111" s="49">
        <v>0</v>
      </c>
      <c r="R111" s="49">
        <v>63036</v>
      </c>
      <c r="S111" s="26">
        <v>0</v>
      </c>
      <c r="T111" s="26">
        <v>0</v>
      </c>
      <c r="U111" s="26">
        <v>0</v>
      </c>
      <c r="V111" s="27">
        <f>SUM(J111:U111)</f>
        <v>63036</v>
      </c>
    </row>
    <row r="112" spans="1:22" ht="15.75" x14ac:dyDescent="0.25">
      <c r="A112" s="304"/>
      <c r="B112" s="307"/>
      <c r="C112" s="307"/>
      <c r="D112" s="310"/>
      <c r="E112" s="307"/>
      <c r="F112" s="307"/>
      <c r="G112" s="307"/>
      <c r="H112" s="307"/>
      <c r="I112" s="3" t="s">
        <v>71</v>
      </c>
      <c r="J112" s="14">
        <v>0</v>
      </c>
      <c r="K112" s="15">
        <v>0</v>
      </c>
      <c r="L112" s="15">
        <v>0</v>
      </c>
      <c r="M112" s="15">
        <v>0</v>
      </c>
      <c r="N112" s="15">
        <v>0</v>
      </c>
      <c r="O112" s="15">
        <v>0</v>
      </c>
      <c r="P112" s="15">
        <v>0</v>
      </c>
      <c r="Q112" s="15">
        <v>30921</v>
      </c>
      <c r="R112" s="15">
        <v>0</v>
      </c>
      <c r="S112" s="15">
        <v>0</v>
      </c>
      <c r="T112" s="15">
        <v>0</v>
      </c>
      <c r="U112" s="15">
        <v>0</v>
      </c>
      <c r="V112" s="20">
        <f>SUM(J112:U112)</f>
        <v>30921</v>
      </c>
    </row>
    <row r="113" spans="1:22" ht="15.75" x14ac:dyDescent="0.25">
      <c r="A113" s="304"/>
      <c r="B113" s="307"/>
      <c r="C113" s="307"/>
      <c r="D113" s="310"/>
      <c r="E113" s="307"/>
      <c r="F113" s="307"/>
      <c r="G113" s="307"/>
      <c r="H113" s="307"/>
      <c r="I113" s="3" t="s">
        <v>97</v>
      </c>
      <c r="J113" s="14">
        <v>381604</v>
      </c>
      <c r="K113" s="15">
        <v>151067</v>
      </c>
      <c r="L113" s="15">
        <v>420324</v>
      </c>
      <c r="M113" s="15">
        <v>389880</v>
      </c>
      <c r="N113" s="15">
        <v>230594</v>
      </c>
      <c r="O113" s="15">
        <v>396910</v>
      </c>
      <c r="P113" s="15">
        <v>323148</v>
      </c>
      <c r="Q113" s="14">
        <v>241240</v>
      </c>
      <c r="R113" s="14">
        <v>118470</v>
      </c>
      <c r="S113" s="15">
        <v>335182</v>
      </c>
      <c r="T113" s="15">
        <v>196026</v>
      </c>
      <c r="U113" s="15">
        <v>187025</v>
      </c>
      <c r="V113" s="20">
        <f>SUM(J113:U113)</f>
        <v>3371470</v>
      </c>
    </row>
    <row r="114" spans="1:22" ht="16.5" thickBot="1" x14ac:dyDescent="0.3">
      <c r="A114" s="305"/>
      <c r="B114" s="308"/>
      <c r="C114" s="308"/>
      <c r="D114" s="311"/>
      <c r="E114" s="308"/>
      <c r="F114" s="308"/>
      <c r="G114" s="308"/>
      <c r="H114" s="308"/>
      <c r="I114" s="39" t="s">
        <v>96</v>
      </c>
      <c r="J114" s="50">
        <v>0</v>
      </c>
      <c r="K114" s="30">
        <v>0</v>
      </c>
      <c r="L114" s="30">
        <v>0</v>
      </c>
      <c r="M114" s="30">
        <v>0</v>
      </c>
      <c r="N114" s="30">
        <v>0</v>
      </c>
      <c r="O114" s="30">
        <v>0</v>
      </c>
      <c r="P114" s="30">
        <v>0</v>
      </c>
      <c r="Q114" s="50">
        <v>9534</v>
      </c>
      <c r="R114" s="50">
        <v>0</v>
      </c>
      <c r="S114" s="30">
        <v>0</v>
      </c>
      <c r="T114" s="30">
        <v>0</v>
      </c>
      <c r="U114" s="30">
        <v>0</v>
      </c>
      <c r="V114" s="31">
        <f>SUM(J114:U114)</f>
        <v>9534</v>
      </c>
    </row>
    <row r="115" spans="1:22" ht="16.5" thickBot="1" x14ac:dyDescent="0.3">
      <c r="A115" s="36"/>
      <c r="B115" s="37"/>
      <c r="C115" s="37"/>
      <c r="D115" s="37"/>
      <c r="E115" s="37"/>
      <c r="F115" s="37"/>
      <c r="G115" s="37"/>
      <c r="H115" s="37"/>
      <c r="I115" s="37"/>
      <c r="J115" s="59"/>
      <c r="K115" s="28"/>
      <c r="L115" s="28"/>
      <c r="M115" s="28"/>
      <c r="N115" s="28"/>
      <c r="O115" s="28"/>
      <c r="P115" s="28"/>
      <c r="Q115" s="61"/>
      <c r="R115" s="53"/>
      <c r="S115" s="28"/>
      <c r="T115" s="28"/>
      <c r="U115" s="28"/>
      <c r="V115" s="29">
        <f>SUM(V110:V114)</f>
        <v>3650316</v>
      </c>
    </row>
    <row r="116" spans="1:22" ht="15.75" x14ac:dyDescent="0.25">
      <c r="A116" s="19">
        <v>648</v>
      </c>
      <c r="B116" s="307" t="s">
        <v>52</v>
      </c>
      <c r="C116" s="307" t="s">
        <v>83</v>
      </c>
      <c r="D116" s="310">
        <v>37.799999999999997</v>
      </c>
      <c r="E116" s="307" t="s">
        <v>4</v>
      </c>
      <c r="F116" s="307" t="s">
        <v>42</v>
      </c>
      <c r="G116" s="307" t="s">
        <v>2</v>
      </c>
      <c r="H116" s="307" t="s">
        <v>42</v>
      </c>
      <c r="I116" s="35" t="s">
        <v>92</v>
      </c>
      <c r="J116" s="13">
        <v>74434</v>
      </c>
      <c r="K116" s="13">
        <v>137674</v>
      </c>
      <c r="L116" s="13">
        <v>223075</v>
      </c>
      <c r="M116" s="13">
        <v>223039</v>
      </c>
      <c r="N116" s="13">
        <v>212776</v>
      </c>
      <c r="O116" s="13">
        <v>131259</v>
      </c>
      <c r="P116" s="13">
        <v>227057</v>
      </c>
      <c r="Q116" s="12">
        <v>242277</v>
      </c>
      <c r="R116" s="12">
        <v>111124</v>
      </c>
      <c r="S116" s="13">
        <v>690</v>
      </c>
      <c r="T116" s="13">
        <v>0</v>
      </c>
      <c r="U116" s="13">
        <v>0</v>
      </c>
      <c r="V116" s="21">
        <f>SUM(J116:U116)</f>
        <v>1583405</v>
      </c>
    </row>
    <row r="117" spans="1:22" ht="15.75" x14ac:dyDescent="0.25">
      <c r="A117" s="19"/>
      <c r="B117" s="307"/>
      <c r="C117" s="307"/>
      <c r="D117" s="310"/>
      <c r="E117" s="307"/>
      <c r="F117" s="307"/>
      <c r="G117" s="307"/>
      <c r="H117" s="307"/>
      <c r="I117" s="3" t="s">
        <v>91</v>
      </c>
      <c r="J117" s="15">
        <v>16048</v>
      </c>
      <c r="K117" s="15">
        <v>27747</v>
      </c>
      <c r="L117" s="15">
        <v>62365</v>
      </c>
      <c r="M117" s="15">
        <v>46475</v>
      </c>
      <c r="N117" s="15">
        <v>29808</v>
      </c>
      <c r="O117" s="15">
        <v>20093</v>
      </c>
      <c r="P117" s="15">
        <v>27346</v>
      </c>
      <c r="Q117" s="14">
        <v>77808</v>
      </c>
      <c r="R117" s="14">
        <v>41849</v>
      </c>
      <c r="S117" s="15">
        <v>4081</v>
      </c>
      <c r="T117" s="15">
        <v>0</v>
      </c>
      <c r="U117" s="15">
        <v>0</v>
      </c>
      <c r="V117" s="20">
        <f>SUM(J117:U117)</f>
        <v>353620</v>
      </c>
    </row>
    <row r="118" spans="1:22" ht="16.5" thickBot="1" x14ac:dyDescent="0.3">
      <c r="A118" s="19"/>
      <c r="B118" s="307"/>
      <c r="C118" s="307"/>
      <c r="D118" s="310"/>
      <c r="E118" s="307"/>
      <c r="F118" s="307"/>
      <c r="G118" s="307"/>
      <c r="H118" s="307"/>
      <c r="I118" s="16" t="s">
        <v>93</v>
      </c>
      <c r="J118" s="26">
        <v>5108</v>
      </c>
      <c r="K118" s="26">
        <v>11652</v>
      </c>
      <c r="L118" s="26">
        <v>9672</v>
      </c>
      <c r="M118" s="26">
        <v>0</v>
      </c>
      <c r="N118" s="26">
        <v>0</v>
      </c>
      <c r="O118" s="26">
        <v>28543</v>
      </c>
      <c r="P118" s="26">
        <v>20058</v>
      </c>
      <c r="Q118" s="49">
        <v>0</v>
      </c>
      <c r="R118" s="49">
        <v>25436</v>
      </c>
      <c r="S118" s="26">
        <v>0</v>
      </c>
      <c r="T118" s="26">
        <v>0</v>
      </c>
      <c r="U118" s="26">
        <v>0</v>
      </c>
      <c r="V118" s="27">
        <f>SUM(J118:U118)</f>
        <v>100469</v>
      </c>
    </row>
    <row r="119" spans="1:22" ht="16.5" thickBot="1" x14ac:dyDescent="0.3">
      <c r="A119" s="36"/>
      <c r="B119" s="37"/>
      <c r="C119" s="37"/>
      <c r="D119" s="37"/>
      <c r="E119" s="37"/>
      <c r="F119" s="37"/>
      <c r="G119" s="37"/>
      <c r="H119" s="37"/>
      <c r="I119" s="37"/>
      <c r="J119" s="59"/>
      <c r="K119" s="28"/>
      <c r="L119" s="28"/>
      <c r="M119" s="28"/>
      <c r="N119" s="28"/>
      <c r="O119" s="28"/>
      <c r="P119" s="28"/>
      <c r="Q119" s="61"/>
      <c r="R119" s="53"/>
      <c r="S119" s="28"/>
      <c r="T119" s="28"/>
      <c r="U119" s="28"/>
      <c r="V119" s="29">
        <f>SUM(V116:V118)</f>
        <v>2037494</v>
      </c>
    </row>
    <row r="120" spans="1:22" ht="15.75" x14ac:dyDescent="0.25">
      <c r="A120" s="303">
        <v>658</v>
      </c>
      <c r="B120" s="306" t="s">
        <v>54</v>
      </c>
      <c r="C120" s="306" t="s">
        <v>83</v>
      </c>
      <c r="D120" s="309">
        <v>152.69999999999999</v>
      </c>
      <c r="E120" s="306" t="s">
        <v>6</v>
      </c>
      <c r="F120" s="306" t="s">
        <v>42</v>
      </c>
      <c r="G120" s="306" t="s">
        <v>5</v>
      </c>
      <c r="H120" s="306" t="s">
        <v>42</v>
      </c>
      <c r="I120" s="35" t="s">
        <v>94</v>
      </c>
      <c r="J120" s="13">
        <v>22995</v>
      </c>
      <c r="K120" s="13">
        <v>48169</v>
      </c>
      <c r="L120" s="13">
        <v>131100</v>
      </c>
      <c r="M120" s="13">
        <v>84575</v>
      </c>
      <c r="N120" s="13">
        <v>74666</v>
      </c>
      <c r="O120" s="13">
        <v>29937</v>
      </c>
      <c r="P120" s="13">
        <v>31364</v>
      </c>
      <c r="Q120" s="12">
        <v>0</v>
      </c>
      <c r="R120" s="12">
        <v>30779</v>
      </c>
      <c r="S120" s="13">
        <v>0</v>
      </c>
      <c r="T120" s="13">
        <v>14502</v>
      </c>
      <c r="U120" s="13">
        <v>16076</v>
      </c>
      <c r="V120" s="21">
        <f t="shared" ref="V120:V125" si="2">SUM(J120:U120)</f>
        <v>484163</v>
      </c>
    </row>
    <row r="121" spans="1:22" ht="15.75" x14ac:dyDescent="0.25">
      <c r="A121" s="304"/>
      <c r="B121" s="307"/>
      <c r="C121" s="307"/>
      <c r="D121" s="310"/>
      <c r="E121" s="307"/>
      <c r="F121" s="307"/>
      <c r="G121" s="307"/>
      <c r="H121" s="307"/>
      <c r="I121" s="3" t="s">
        <v>92</v>
      </c>
      <c r="J121" s="15">
        <v>33594</v>
      </c>
      <c r="K121" s="15">
        <v>140264</v>
      </c>
      <c r="L121" s="15">
        <v>52221</v>
      </c>
      <c r="M121" s="15">
        <v>49070</v>
      </c>
      <c r="N121" s="15">
        <v>0</v>
      </c>
      <c r="O121" s="15">
        <v>0</v>
      </c>
      <c r="P121" s="15">
        <v>46352</v>
      </c>
      <c r="Q121" s="14">
        <v>51723</v>
      </c>
      <c r="R121" s="14">
        <v>0</v>
      </c>
      <c r="S121" s="15">
        <v>30078</v>
      </c>
      <c r="T121" s="15">
        <v>52423</v>
      </c>
      <c r="U121" s="15">
        <v>45139</v>
      </c>
      <c r="V121" s="20">
        <f t="shared" si="2"/>
        <v>500864</v>
      </c>
    </row>
    <row r="122" spans="1:22" ht="15.75" x14ac:dyDescent="0.25">
      <c r="A122" s="304"/>
      <c r="B122" s="307"/>
      <c r="C122" s="307"/>
      <c r="D122" s="310"/>
      <c r="E122" s="307"/>
      <c r="F122" s="307"/>
      <c r="G122" s="307"/>
      <c r="H122" s="307"/>
      <c r="I122" s="3" t="s">
        <v>91</v>
      </c>
      <c r="J122" s="15">
        <v>8411</v>
      </c>
      <c r="K122" s="15">
        <v>84989</v>
      </c>
      <c r="L122" s="15">
        <v>68174</v>
      </c>
      <c r="M122" s="15">
        <v>79363</v>
      </c>
      <c r="N122" s="15">
        <v>34854</v>
      </c>
      <c r="O122" s="15">
        <v>19779</v>
      </c>
      <c r="P122" s="15">
        <v>19925</v>
      </c>
      <c r="Q122" s="14">
        <v>18297</v>
      </c>
      <c r="R122" s="14">
        <v>10370</v>
      </c>
      <c r="S122" s="15">
        <v>0</v>
      </c>
      <c r="T122" s="15">
        <v>5699</v>
      </c>
      <c r="U122" s="15">
        <v>5960</v>
      </c>
      <c r="V122" s="20">
        <f t="shared" si="2"/>
        <v>355821</v>
      </c>
    </row>
    <row r="123" spans="1:22" ht="15.75" x14ac:dyDescent="0.25">
      <c r="A123" s="304"/>
      <c r="B123" s="307"/>
      <c r="C123" s="307"/>
      <c r="D123" s="310"/>
      <c r="E123" s="307"/>
      <c r="F123" s="307"/>
      <c r="G123" s="307"/>
      <c r="H123" s="307"/>
      <c r="I123" s="3" t="s">
        <v>70</v>
      </c>
      <c r="J123" s="15">
        <v>0</v>
      </c>
      <c r="K123" s="15">
        <v>0</v>
      </c>
      <c r="L123" s="15">
        <v>11847</v>
      </c>
      <c r="M123" s="15">
        <v>0</v>
      </c>
      <c r="N123" s="15">
        <v>9445</v>
      </c>
      <c r="O123" s="15">
        <v>0</v>
      </c>
      <c r="P123" s="15">
        <v>9288</v>
      </c>
      <c r="Q123" s="14">
        <v>0</v>
      </c>
      <c r="R123" s="14">
        <v>0</v>
      </c>
      <c r="S123" s="15">
        <v>0</v>
      </c>
      <c r="T123" s="15">
        <v>11917</v>
      </c>
      <c r="U123" s="15">
        <v>0</v>
      </c>
      <c r="V123" s="20">
        <f t="shared" si="2"/>
        <v>42497</v>
      </c>
    </row>
    <row r="124" spans="1:22" ht="15.75" x14ac:dyDescent="0.25">
      <c r="A124" s="304"/>
      <c r="B124" s="307"/>
      <c r="C124" s="307"/>
      <c r="D124" s="310"/>
      <c r="E124" s="307"/>
      <c r="F124" s="307"/>
      <c r="G124" s="307"/>
      <c r="H124" s="307"/>
      <c r="I124" s="3" t="s">
        <v>93</v>
      </c>
      <c r="J124" s="15">
        <v>60293</v>
      </c>
      <c r="K124" s="15">
        <v>54209</v>
      </c>
      <c r="L124" s="15">
        <v>110076</v>
      </c>
      <c r="M124" s="15">
        <v>157479</v>
      </c>
      <c r="N124" s="15">
        <v>138449</v>
      </c>
      <c r="O124" s="15">
        <v>96615</v>
      </c>
      <c r="P124" s="15">
        <v>82240</v>
      </c>
      <c r="Q124" s="14">
        <v>0</v>
      </c>
      <c r="R124" s="14">
        <v>42814</v>
      </c>
      <c r="S124" s="15">
        <v>63435</v>
      </c>
      <c r="T124" s="15">
        <v>84042</v>
      </c>
      <c r="U124" s="15">
        <v>204574</v>
      </c>
      <c r="V124" s="20">
        <f t="shared" si="2"/>
        <v>1094226</v>
      </c>
    </row>
    <row r="125" spans="1:22" ht="16.5" thickBot="1" x14ac:dyDescent="0.3">
      <c r="A125" s="305"/>
      <c r="B125" s="308"/>
      <c r="C125" s="308"/>
      <c r="D125" s="311"/>
      <c r="E125" s="308"/>
      <c r="F125" s="308"/>
      <c r="G125" s="308"/>
      <c r="H125" s="308"/>
      <c r="I125" s="39" t="s">
        <v>90</v>
      </c>
      <c r="J125" s="30">
        <v>17143</v>
      </c>
      <c r="K125" s="30">
        <v>0</v>
      </c>
      <c r="L125" s="30">
        <v>19037</v>
      </c>
      <c r="M125" s="30">
        <v>0</v>
      </c>
      <c r="N125" s="30">
        <v>0</v>
      </c>
      <c r="O125" s="30">
        <v>0</v>
      </c>
      <c r="P125" s="30">
        <v>0</v>
      </c>
      <c r="Q125" s="50">
        <v>14882</v>
      </c>
      <c r="R125" s="50">
        <v>0</v>
      </c>
      <c r="S125" s="30">
        <v>18359</v>
      </c>
      <c r="T125" s="30">
        <v>14567</v>
      </c>
      <c r="U125" s="30">
        <v>14841</v>
      </c>
      <c r="V125" s="31">
        <f t="shared" si="2"/>
        <v>98829</v>
      </c>
    </row>
    <row r="126" spans="1:22" ht="16.5" thickBot="1" x14ac:dyDescent="0.3">
      <c r="A126" s="36"/>
      <c r="B126" s="37"/>
      <c r="C126" s="37"/>
      <c r="D126" s="37"/>
      <c r="E126" s="37"/>
      <c r="F126" s="37"/>
      <c r="G126" s="37"/>
      <c r="H126" s="37"/>
      <c r="I126" s="37"/>
      <c r="J126" s="59"/>
      <c r="K126" s="28"/>
      <c r="L126" s="28"/>
      <c r="M126" s="28"/>
      <c r="N126" s="28"/>
      <c r="O126" s="28"/>
      <c r="P126" s="28"/>
      <c r="Q126" s="61"/>
      <c r="R126" s="53"/>
      <c r="S126" s="28"/>
      <c r="T126" s="28"/>
      <c r="U126" s="28"/>
      <c r="V126" s="29">
        <f>SUM(V120:V125)</f>
        <v>2576400</v>
      </c>
    </row>
    <row r="127" spans="1:22" ht="15.75" x14ac:dyDescent="0.25">
      <c r="A127" s="19">
        <v>667</v>
      </c>
      <c r="B127" s="307" t="s">
        <v>49</v>
      </c>
      <c r="C127" s="307" t="s">
        <v>79</v>
      </c>
      <c r="D127" s="310">
        <v>98.8</v>
      </c>
      <c r="E127" s="307" t="s">
        <v>3</v>
      </c>
      <c r="F127" s="307" t="s">
        <v>42</v>
      </c>
      <c r="G127" s="307" t="s">
        <v>6</v>
      </c>
      <c r="H127" s="307" t="s">
        <v>42</v>
      </c>
      <c r="I127" s="35" t="s">
        <v>94</v>
      </c>
      <c r="J127" s="13">
        <v>16375</v>
      </c>
      <c r="K127" s="13">
        <v>8421</v>
      </c>
      <c r="L127" s="13">
        <v>16717</v>
      </c>
      <c r="M127" s="13">
        <v>17253</v>
      </c>
      <c r="N127" s="13">
        <v>25791</v>
      </c>
      <c r="O127" s="13">
        <v>5258</v>
      </c>
      <c r="P127" s="13">
        <v>5289</v>
      </c>
      <c r="Q127" s="12">
        <v>9019</v>
      </c>
      <c r="R127" s="12">
        <v>5581</v>
      </c>
      <c r="S127" s="13">
        <v>0</v>
      </c>
      <c r="T127" s="13">
        <v>0</v>
      </c>
      <c r="U127" s="13">
        <v>22757</v>
      </c>
      <c r="V127" s="21">
        <f>SUM(J127:U127)</f>
        <v>132461</v>
      </c>
    </row>
    <row r="128" spans="1:22" ht="15.75" x14ac:dyDescent="0.25">
      <c r="A128" s="19"/>
      <c r="B128" s="307"/>
      <c r="C128" s="307"/>
      <c r="D128" s="310"/>
      <c r="E128" s="307"/>
      <c r="F128" s="307"/>
      <c r="G128" s="307"/>
      <c r="H128" s="307"/>
      <c r="I128" s="3" t="s">
        <v>92</v>
      </c>
      <c r="J128" s="15">
        <v>0</v>
      </c>
      <c r="K128" s="15">
        <v>0</v>
      </c>
      <c r="L128" s="15">
        <v>0</v>
      </c>
      <c r="M128" s="15">
        <v>0</v>
      </c>
      <c r="N128" s="15">
        <v>0</v>
      </c>
      <c r="O128" s="15">
        <v>0</v>
      </c>
      <c r="P128" s="15">
        <v>0</v>
      </c>
      <c r="Q128" s="14">
        <v>0</v>
      </c>
      <c r="R128" s="14">
        <v>0</v>
      </c>
      <c r="S128" s="15">
        <v>29143</v>
      </c>
      <c r="T128" s="15">
        <v>60031</v>
      </c>
      <c r="U128" s="15">
        <v>17669</v>
      </c>
      <c r="V128" s="20">
        <f>SUM(J128:U128)</f>
        <v>106843</v>
      </c>
    </row>
    <row r="129" spans="1:22" ht="15.75" x14ac:dyDescent="0.25">
      <c r="A129" s="19"/>
      <c r="B129" s="307"/>
      <c r="C129" s="307"/>
      <c r="D129" s="310"/>
      <c r="E129" s="307"/>
      <c r="F129" s="307"/>
      <c r="G129" s="307"/>
      <c r="H129" s="307"/>
      <c r="I129" s="3" t="s">
        <v>103</v>
      </c>
      <c r="J129" s="15">
        <v>0</v>
      </c>
      <c r="K129" s="15">
        <v>0</v>
      </c>
      <c r="L129" s="15">
        <v>0</v>
      </c>
      <c r="M129" s="15">
        <v>0</v>
      </c>
      <c r="N129" s="15">
        <v>2088</v>
      </c>
      <c r="O129" s="15">
        <v>0</v>
      </c>
      <c r="P129" s="15">
        <v>0</v>
      </c>
      <c r="Q129" s="14">
        <v>1652</v>
      </c>
      <c r="R129" s="14">
        <v>4547</v>
      </c>
      <c r="S129" s="15">
        <v>0</v>
      </c>
      <c r="T129" s="15">
        <v>0</v>
      </c>
      <c r="U129" s="15">
        <v>0</v>
      </c>
      <c r="V129" s="20">
        <f>SUM(J129:U129)</f>
        <v>8287</v>
      </c>
    </row>
    <row r="130" spans="1:22" ht="16.5" thickBot="1" x14ac:dyDescent="0.3">
      <c r="A130" s="19"/>
      <c r="B130" s="307"/>
      <c r="C130" s="307"/>
      <c r="D130" s="310"/>
      <c r="E130" s="307"/>
      <c r="F130" s="307"/>
      <c r="G130" s="307"/>
      <c r="H130" s="307"/>
      <c r="I130" s="16" t="s">
        <v>91</v>
      </c>
      <c r="J130" s="26">
        <v>4048</v>
      </c>
      <c r="K130" s="26">
        <v>0</v>
      </c>
      <c r="L130" s="26">
        <v>0</v>
      </c>
      <c r="M130" s="26">
        <v>5036</v>
      </c>
      <c r="N130" s="26">
        <v>15505</v>
      </c>
      <c r="O130" s="26">
        <v>0</v>
      </c>
      <c r="P130" s="26">
        <v>0</v>
      </c>
      <c r="Q130" s="49">
        <v>41426</v>
      </c>
      <c r="R130" s="49">
        <v>19845</v>
      </c>
      <c r="S130" s="26">
        <v>15213</v>
      </c>
      <c r="T130" s="26">
        <v>0</v>
      </c>
      <c r="U130" s="26">
        <v>5212</v>
      </c>
      <c r="V130" s="27">
        <f>SUM(J130:U130)</f>
        <v>106285</v>
      </c>
    </row>
    <row r="131" spans="1:22" ht="16.5" thickBot="1" x14ac:dyDescent="0.3">
      <c r="A131" s="36"/>
      <c r="B131" s="37"/>
      <c r="C131" s="37"/>
      <c r="D131" s="37"/>
      <c r="E131" s="37"/>
      <c r="F131" s="37"/>
      <c r="G131" s="37"/>
      <c r="H131" s="37"/>
      <c r="I131" s="37"/>
      <c r="J131" s="59"/>
      <c r="K131" s="28"/>
      <c r="L131" s="28"/>
      <c r="M131" s="28"/>
      <c r="N131" s="28"/>
      <c r="O131" s="28"/>
      <c r="P131" s="28"/>
      <c r="Q131" s="61"/>
      <c r="R131" s="53"/>
      <c r="S131" s="28"/>
      <c r="T131" s="28"/>
      <c r="U131" s="28"/>
      <c r="V131" s="29">
        <f>SUM(V127:V130)</f>
        <v>353876</v>
      </c>
    </row>
    <row r="132" spans="1:22" ht="15.75" x14ac:dyDescent="0.25">
      <c r="A132" s="303">
        <v>668</v>
      </c>
      <c r="B132" s="306" t="s">
        <v>49</v>
      </c>
      <c r="C132" s="306" t="s">
        <v>80</v>
      </c>
      <c r="D132" s="309">
        <v>98.8</v>
      </c>
      <c r="E132" s="306" t="s">
        <v>6</v>
      </c>
      <c r="F132" s="306" t="s">
        <v>42</v>
      </c>
      <c r="G132" s="306" t="s">
        <v>3</v>
      </c>
      <c r="H132" s="306" t="s">
        <v>42</v>
      </c>
      <c r="I132" s="3" t="s">
        <v>92</v>
      </c>
      <c r="J132" s="15">
        <v>15314</v>
      </c>
      <c r="K132" s="15">
        <v>38328</v>
      </c>
      <c r="L132" s="15">
        <v>111777</v>
      </c>
      <c r="M132" s="15">
        <v>97426</v>
      </c>
      <c r="N132" s="15">
        <v>53419</v>
      </c>
      <c r="O132" s="15">
        <v>64996</v>
      </c>
      <c r="P132" s="15">
        <v>117067</v>
      </c>
      <c r="Q132" s="14">
        <v>142423</v>
      </c>
      <c r="R132" s="14">
        <v>32757</v>
      </c>
      <c r="S132" s="15">
        <v>45775</v>
      </c>
      <c r="T132" s="15">
        <v>28030</v>
      </c>
      <c r="U132" s="15">
        <v>72383</v>
      </c>
      <c r="V132" s="20">
        <f>SUM(J132:U132)</f>
        <v>819695</v>
      </c>
    </row>
    <row r="133" spans="1:22" ht="15.75" x14ac:dyDescent="0.25">
      <c r="A133" s="304"/>
      <c r="B133" s="307"/>
      <c r="C133" s="307"/>
      <c r="D133" s="310"/>
      <c r="E133" s="307"/>
      <c r="F133" s="307"/>
      <c r="G133" s="307"/>
      <c r="H133" s="307"/>
      <c r="I133" s="3" t="s">
        <v>91</v>
      </c>
      <c r="J133" s="15">
        <v>0</v>
      </c>
      <c r="K133" s="15">
        <v>16577</v>
      </c>
      <c r="L133" s="15">
        <v>39386</v>
      </c>
      <c r="M133" s="15">
        <v>9950</v>
      </c>
      <c r="N133" s="15">
        <v>0</v>
      </c>
      <c r="O133" s="15">
        <v>9527</v>
      </c>
      <c r="P133" s="15">
        <v>18243</v>
      </c>
      <c r="Q133" s="14">
        <v>26416</v>
      </c>
      <c r="R133" s="14">
        <v>0</v>
      </c>
      <c r="S133" s="15">
        <v>0</v>
      </c>
      <c r="T133" s="15">
        <v>0</v>
      </c>
      <c r="U133" s="15">
        <v>12594</v>
      </c>
      <c r="V133" s="20">
        <f>SUM(J133:U133)</f>
        <v>132693</v>
      </c>
    </row>
    <row r="134" spans="1:22" ht="16.5" thickBot="1" x14ac:dyDescent="0.3">
      <c r="A134" s="305"/>
      <c r="B134" s="308"/>
      <c r="C134" s="308"/>
      <c r="D134" s="311"/>
      <c r="E134" s="308"/>
      <c r="F134" s="308"/>
      <c r="G134" s="308"/>
      <c r="H134" s="308"/>
      <c r="I134" s="16" t="s">
        <v>93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49">
        <v>0</v>
      </c>
      <c r="R134" s="49">
        <v>34838</v>
      </c>
      <c r="S134" s="26">
        <v>2142</v>
      </c>
      <c r="T134" s="26">
        <v>0</v>
      </c>
      <c r="U134" s="26">
        <v>0</v>
      </c>
      <c r="V134" s="27">
        <f>SUM(J134:U134)</f>
        <v>36980</v>
      </c>
    </row>
    <row r="135" spans="1:22" ht="16.5" thickBot="1" x14ac:dyDescent="0.3">
      <c r="A135" s="36"/>
      <c r="B135" s="37"/>
      <c r="C135" s="37"/>
      <c r="D135" s="37"/>
      <c r="E135" s="37"/>
      <c r="F135" s="37"/>
      <c r="G135" s="37"/>
      <c r="H135" s="37"/>
      <c r="I135" s="37"/>
      <c r="J135" s="59"/>
      <c r="K135" s="28"/>
      <c r="L135" s="28"/>
      <c r="M135" s="28"/>
      <c r="N135" s="28"/>
      <c r="O135" s="28"/>
      <c r="P135" s="28"/>
      <c r="Q135" s="61"/>
      <c r="R135" s="53"/>
      <c r="S135" s="28"/>
      <c r="T135" s="28"/>
      <c r="U135" s="28"/>
      <c r="V135" s="29">
        <f>SUM(V132:V134)</f>
        <v>989368</v>
      </c>
    </row>
    <row r="136" spans="1:22" ht="15.75" x14ac:dyDescent="0.25">
      <c r="A136" s="303">
        <v>669</v>
      </c>
      <c r="B136" s="306" t="s">
        <v>49</v>
      </c>
      <c r="C136" s="306" t="s">
        <v>85</v>
      </c>
      <c r="D136" s="309">
        <v>98.8</v>
      </c>
      <c r="E136" s="306" t="s">
        <v>6</v>
      </c>
      <c r="F136" s="306" t="s">
        <v>42</v>
      </c>
      <c r="G136" s="306" t="s">
        <v>3</v>
      </c>
      <c r="H136" s="306" t="s">
        <v>42</v>
      </c>
      <c r="I136" s="35" t="s">
        <v>98</v>
      </c>
      <c r="J136" s="13">
        <v>52778</v>
      </c>
      <c r="K136" s="13">
        <v>14802</v>
      </c>
      <c r="L136" s="13">
        <v>0</v>
      </c>
      <c r="M136" s="13">
        <v>11685</v>
      </c>
      <c r="N136" s="13">
        <v>20560</v>
      </c>
      <c r="O136" s="13">
        <v>39212</v>
      </c>
      <c r="P136" s="13">
        <v>29841</v>
      </c>
      <c r="Q136" s="12">
        <v>30522</v>
      </c>
      <c r="R136" s="12">
        <v>16896</v>
      </c>
      <c r="S136" s="13">
        <v>0</v>
      </c>
      <c r="T136" s="13">
        <v>2874</v>
      </c>
      <c r="U136" s="13">
        <v>0</v>
      </c>
      <c r="V136" s="21">
        <f t="shared" ref="V136:V141" si="3">SUM(J136:U136)</f>
        <v>219170</v>
      </c>
    </row>
    <row r="137" spans="1:22" ht="15.75" x14ac:dyDescent="0.25">
      <c r="A137" s="304"/>
      <c r="B137" s="307"/>
      <c r="C137" s="307"/>
      <c r="D137" s="310"/>
      <c r="E137" s="307"/>
      <c r="F137" s="307"/>
      <c r="G137" s="307"/>
      <c r="H137" s="307"/>
      <c r="I137" s="3" t="s">
        <v>75</v>
      </c>
      <c r="J137" s="15">
        <v>0</v>
      </c>
      <c r="K137" s="15">
        <v>0</v>
      </c>
      <c r="L137" s="15">
        <v>0</v>
      </c>
      <c r="M137" s="15">
        <v>0</v>
      </c>
      <c r="N137" s="15">
        <v>17316</v>
      </c>
      <c r="O137" s="15">
        <v>0</v>
      </c>
      <c r="P137" s="15">
        <v>0</v>
      </c>
      <c r="Q137" s="14">
        <v>24409</v>
      </c>
      <c r="R137" s="14">
        <v>0</v>
      </c>
      <c r="S137" s="15">
        <v>0</v>
      </c>
      <c r="T137" s="15">
        <v>0</v>
      </c>
      <c r="U137" s="15">
        <v>0</v>
      </c>
      <c r="V137" s="20">
        <f t="shared" si="3"/>
        <v>41725</v>
      </c>
    </row>
    <row r="138" spans="1:22" ht="15.75" x14ac:dyDescent="0.25">
      <c r="A138" s="304"/>
      <c r="B138" s="307"/>
      <c r="C138" s="307"/>
      <c r="D138" s="310"/>
      <c r="E138" s="307"/>
      <c r="F138" s="307"/>
      <c r="G138" s="307"/>
      <c r="H138" s="307"/>
      <c r="I138" s="3" t="s">
        <v>71</v>
      </c>
      <c r="J138" s="15">
        <v>0</v>
      </c>
      <c r="K138" s="15">
        <v>0</v>
      </c>
      <c r="L138" s="15">
        <v>0</v>
      </c>
      <c r="M138" s="15">
        <v>0</v>
      </c>
      <c r="N138" s="15">
        <v>0</v>
      </c>
      <c r="O138" s="15">
        <v>0</v>
      </c>
      <c r="P138" s="15">
        <v>0</v>
      </c>
      <c r="Q138" s="14">
        <v>0</v>
      </c>
      <c r="R138" s="14">
        <v>95993</v>
      </c>
      <c r="S138" s="15">
        <v>0</v>
      </c>
      <c r="T138" s="15">
        <v>0</v>
      </c>
      <c r="U138" s="15">
        <v>0</v>
      </c>
      <c r="V138" s="20">
        <f t="shared" si="3"/>
        <v>95993</v>
      </c>
    </row>
    <row r="139" spans="1:22" ht="15.75" x14ac:dyDescent="0.25">
      <c r="A139" s="304"/>
      <c r="B139" s="307"/>
      <c r="C139" s="307"/>
      <c r="D139" s="310"/>
      <c r="E139" s="307"/>
      <c r="F139" s="307"/>
      <c r="G139" s="307"/>
      <c r="H139" s="307"/>
      <c r="I139" s="3" t="s">
        <v>97</v>
      </c>
      <c r="J139" s="15">
        <v>131375</v>
      </c>
      <c r="K139" s="15">
        <v>85266</v>
      </c>
      <c r="L139" s="15">
        <v>162390</v>
      </c>
      <c r="M139" s="15">
        <v>146889</v>
      </c>
      <c r="N139" s="15">
        <v>128582</v>
      </c>
      <c r="O139" s="15">
        <v>129593</v>
      </c>
      <c r="P139" s="15">
        <v>109169</v>
      </c>
      <c r="Q139" s="14">
        <v>105584</v>
      </c>
      <c r="R139" s="14">
        <v>65461</v>
      </c>
      <c r="S139" s="15">
        <v>157423</v>
      </c>
      <c r="T139" s="15">
        <v>123137</v>
      </c>
      <c r="U139" s="15">
        <v>180517</v>
      </c>
      <c r="V139" s="20">
        <f t="shared" si="3"/>
        <v>1525386</v>
      </c>
    </row>
    <row r="140" spans="1:22" ht="15.75" x14ac:dyDescent="0.25">
      <c r="A140" s="304"/>
      <c r="B140" s="307"/>
      <c r="C140" s="307"/>
      <c r="D140" s="310"/>
      <c r="E140" s="307"/>
      <c r="F140" s="307"/>
      <c r="G140" s="307"/>
      <c r="H140" s="307"/>
      <c r="I140" s="3" t="s">
        <v>102</v>
      </c>
      <c r="J140" s="34">
        <v>284</v>
      </c>
      <c r="K140" s="15">
        <v>80850</v>
      </c>
      <c r="L140" s="15">
        <v>0</v>
      </c>
      <c r="M140" s="15">
        <v>0</v>
      </c>
      <c r="N140" s="15">
        <v>22426</v>
      </c>
      <c r="O140" s="15">
        <v>0</v>
      </c>
      <c r="P140" s="15">
        <v>5403</v>
      </c>
      <c r="Q140" s="14">
        <v>5838</v>
      </c>
      <c r="R140" s="14">
        <v>0</v>
      </c>
      <c r="S140" s="15">
        <v>0</v>
      </c>
      <c r="T140" s="15">
        <v>17362</v>
      </c>
      <c r="U140" s="15">
        <v>0</v>
      </c>
      <c r="V140" s="20">
        <f t="shared" si="3"/>
        <v>132163</v>
      </c>
    </row>
    <row r="141" spans="1:22" ht="16.5" thickBot="1" x14ac:dyDescent="0.3">
      <c r="A141" s="305"/>
      <c r="B141" s="308"/>
      <c r="C141" s="308"/>
      <c r="D141" s="311"/>
      <c r="E141" s="308"/>
      <c r="F141" s="308"/>
      <c r="G141" s="308"/>
      <c r="H141" s="308"/>
      <c r="I141" s="39" t="s">
        <v>95</v>
      </c>
      <c r="J141" s="50">
        <v>0</v>
      </c>
      <c r="K141" s="30">
        <v>0</v>
      </c>
      <c r="L141" s="30">
        <v>0</v>
      </c>
      <c r="M141" s="30">
        <v>0</v>
      </c>
      <c r="N141" s="30">
        <v>2250</v>
      </c>
      <c r="O141" s="26">
        <v>0</v>
      </c>
      <c r="P141" s="26">
        <v>0</v>
      </c>
      <c r="Q141" s="50">
        <v>0</v>
      </c>
      <c r="R141" s="50">
        <v>0</v>
      </c>
      <c r="S141" s="30">
        <v>0</v>
      </c>
      <c r="T141" s="30">
        <v>0</v>
      </c>
      <c r="U141" s="30">
        <v>0</v>
      </c>
      <c r="V141" s="31">
        <f t="shared" si="3"/>
        <v>2250</v>
      </c>
    </row>
    <row r="142" spans="1:22" ht="16.5" thickBot="1" x14ac:dyDescent="0.3">
      <c r="A142" s="43"/>
      <c r="B142" s="37"/>
      <c r="C142" s="37"/>
      <c r="D142" s="37"/>
      <c r="E142" s="37"/>
      <c r="F142" s="37"/>
      <c r="G142" s="37"/>
      <c r="H142" s="37"/>
      <c r="I142" s="37"/>
      <c r="J142" s="59"/>
      <c r="K142" s="28"/>
      <c r="L142" s="28"/>
      <c r="M142" s="28"/>
      <c r="N142" s="28"/>
      <c r="O142" s="28"/>
      <c r="P142" s="28"/>
      <c r="Q142" s="61"/>
      <c r="R142" s="53"/>
      <c r="S142" s="28"/>
      <c r="T142" s="28"/>
      <c r="U142" s="28"/>
      <c r="V142" s="29">
        <f>SUM(V136:V141)</f>
        <v>2016687</v>
      </c>
    </row>
    <row r="143" spans="1:22" ht="16.5" customHeight="1" x14ac:dyDescent="0.25">
      <c r="A143" s="320" t="s">
        <v>73</v>
      </c>
      <c r="B143" s="306" t="s">
        <v>55</v>
      </c>
      <c r="C143" s="306" t="s">
        <v>86</v>
      </c>
      <c r="D143" s="309">
        <v>36.200000000000003</v>
      </c>
      <c r="E143" s="306" t="s">
        <v>10</v>
      </c>
      <c r="F143" s="306" t="s">
        <v>42</v>
      </c>
      <c r="G143" s="312" t="s">
        <v>104</v>
      </c>
      <c r="H143" s="306" t="s">
        <v>42</v>
      </c>
      <c r="I143" s="3" t="s">
        <v>92</v>
      </c>
      <c r="J143" s="15">
        <v>156253</v>
      </c>
      <c r="K143" s="15">
        <v>112857</v>
      </c>
      <c r="L143" s="15">
        <v>195473</v>
      </c>
      <c r="M143" s="15">
        <v>224573</v>
      </c>
      <c r="N143" s="15">
        <v>173288</v>
      </c>
      <c r="O143" s="15">
        <v>175093</v>
      </c>
      <c r="P143" s="15">
        <v>141087</v>
      </c>
      <c r="Q143" s="14">
        <v>109130</v>
      </c>
      <c r="R143" s="14">
        <v>174777</v>
      </c>
      <c r="S143" s="15">
        <v>110104</v>
      </c>
      <c r="T143" s="15">
        <v>198848</v>
      </c>
      <c r="U143" s="15">
        <v>0</v>
      </c>
      <c r="V143" s="20">
        <f>SUM(J143:U143)</f>
        <v>1771483</v>
      </c>
    </row>
    <row r="144" spans="1:22" ht="15.75" x14ac:dyDescent="0.25">
      <c r="A144" s="321"/>
      <c r="B144" s="307"/>
      <c r="C144" s="307"/>
      <c r="D144" s="310"/>
      <c r="E144" s="307"/>
      <c r="F144" s="307"/>
      <c r="G144" s="313"/>
      <c r="H144" s="307"/>
      <c r="I144" s="3" t="s">
        <v>91</v>
      </c>
      <c r="J144" s="15">
        <v>240269</v>
      </c>
      <c r="K144" s="15">
        <v>182985</v>
      </c>
      <c r="L144" s="15">
        <v>172112</v>
      </c>
      <c r="M144" s="15">
        <v>220447</v>
      </c>
      <c r="N144" s="15">
        <v>241926</v>
      </c>
      <c r="O144" s="15">
        <v>144332</v>
      </c>
      <c r="P144" s="15">
        <v>148770</v>
      </c>
      <c r="Q144" s="14">
        <v>60850</v>
      </c>
      <c r="R144" s="14">
        <v>24980</v>
      </c>
      <c r="S144" s="15">
        <v>11971</v>
      </c>
      <c r="T144" s="15">
        <v>139163</v>
      </c>
      <c r="U144" s="15">
        <v>155800</v>
      </c>
      <c r="V144" s="20">
        <f>SUM(J144:U144)</f>
        <v>1743605</v>
      </c>
    </row>
    <row r="145" spans="1:22" ht="15.75" customHeight="1" x14ac:dyDescent="0.25">
      <c r="A145" s="321"/>
      <c r="B145" s="307"/>
      <c r="C145" s="307"/>
      <c r="D145" s="310"/>
      <c r="E145" s="307"/>
      <c r="F145" s="307"/>
      <c r="G145" s="313"/>
      <c r="H145" s="307"/>
      <c r="I145" s="3" t="s">
        <v>93</v>
      </c>
      <c r="J145" s="15">
        <v>112125</v>
      </c>
      <c r="K145" s="15">
        <v>99836</v>
      </c>
      <c r="L145" s="15">
        <v>138097</v>
      </c>
      <c r="M145" s="15">
        <v>171316</v>
      </c>
      <c r="N145" s="15">
        <v>157130</v>
      </c>
      <c r="O145" s="15">
        <v>117894</v>
      </c>
      <c r="P145" s="15">
        <v>81080</v>
      </c>
      <c r="Q145" s="14">
        <v>20686</v>
      </c>
      <c r="R145" s="14">
        <v>56338</v>
      </c>
      <c r="S145" s="15">
        <v>46509</v>
      </c>
      <c r="T145" s="15">
        <v>52467</v>
      </c>
      <c r="U145" s="15">
        <v>26147</v>
      </c>
      <c r="V145" s="20">
        <f>SUM(J145:U145)</f>
        <v>1079625</v>
      </c>
    </row>
    <row r="146" spans="1:22" ht="16.5" thickBot="1" x14ac:dyDescent="0.3">
      <c r="A146" s="322"/>
      <c r="B146" s="308"/>
      <c r="C146" s="308"/>
      <c r="D146" s="311"/>
      <c r="E146" s="308"/>
      <c r="F146" s="308"/>
      <c r="G146" s="314"/>
      <c r="H146" s="308"/>
      <c r="I146" s="16" t="s">
        <v>90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49">
        <v>25763</v>
      </c>
      <c r="R146" s="49">
        <v>0</v>
      </c>
      <c r="S146" s="26">
        <v>0</v>
      </c>
      <c r="T146" s="26">
        <v>0</v>
      </c>
      <c r="U146" s="26">
        <v>0</v>
      </c>
      <c r="V146" s="27">
        <f>SUM(J146:U146)</f>
        <v>25763</v>
      </c>
    </row>
    <row r="147" spans="1:22" ht="15.75" customHeight="1" thickBot="1" x14ac:dyDescent="0.3">
      <c r="A147" s="36"/>
      <c r="B147" s="37"/>
      <c r="C147" s="44"/>
      <c r="D147" s="44"/>
      <c r="E147" s="37"/>
      <c r="F147" s="37"/>
      <c r="G147" s="37"/>
      <c r="H147" s="37"/>
      <c r="I147" s="37"/>
      <c r="J147" s="59"/>
      <c r="K147" s="28"/>
      <c r="L147" s="28"/>
      <c r="M147" s="28"/>
      <c r="N147" s="28"/>
      <c r="O147" s="28"/>
      <c r="P147" s="28"/>
      <c r="Q147" s="61"/>
      <c r="R147" s="53"/>
      <c r="S147" s="28"/>
      <c r="T147" s="28"/>
      <c r="U147" s="28"/>
      <c r="V147" s="29">
        <f>SUM(V143:V146)</f>
        <v>4620476</v>
      </c>
    </row>
    <row r="148" spans="1:22" ht="15.75" customHeight="1" x14ac:dyDescent="0.25">
      <c r="A148" s="320" t="s">
        <v>73</v>
      </c>
      <c r="B148" s="306" t="s">
        <v>55</v>
      </c>
      <c r="C148" s="306" t="s">
        <v>86</v>
      </c>
      <c r="D148" s="309">
        <v>58.7</v>
      </c>
      <c r="E148" s="312" t="s">
        <v>104</v>
      </c>
      <c r="F148" s="306" t="s">
        <v>42</v>
      </c>
      <c r="G148" s="312" t="s">
        <v>105</v>
      </c>
      <c r="H148" s="306" t="s">
        <v>42</v>
      </c>
      <c r="I148" s="35" t="s">
        <v>94</v>
      </c>
      <c r="J148" s="13">
        <v>35595</v>
      </c>
      <c r="K148" s="13">
        <v>34892</v>
      </c>
      <c r="L148" s="13">
        <v>44396</v>
      </c>
      <c r="M148" s="13">
        <v>51726</v>
      </c>
      <c r="N148" s="13">
        <v>31865</v>
      </c>
      <c r="O148" s="13">
        <v>22887</v>
      </c>
      <c r="P148" s="13">
        <v>23829</v>
      </c>
      <c r="Q148" s="12">
        <v>0</v>
      </c>
      <c r="R148" s="12">
        <v>25669</v>
      </c>
      <c r="S148" s="13">
        <v>0</v>
      </c>
      <c r="T148" s="13">
        <v>13541</v>
      </c>
      <c r="U148" s="13">
        <v>16076</v>
      </c>
      <c r="V148" s="21">
        <f>SUM(J148:U148)</f>
        <v>300476</v>
      </c>
    </row>
    <row r="149" spans="1:22" ht="15.75" x14ac:dyDescent="0.25">
      <c r="A149" s="321"/>
      <c r="B149" s="307"/>
      <c r="C149" s="307"/>
      <c r="D149" s="310"/>
      <c r="E149" s="313"/>
      <c r="F149" s="307"/>
      <c r="G149" s="313"/>
      <c r="H149" s="307"/>
      <c r="I149" s="3" t="s">
        <v>92</v>
      </c>
      <c r="J149" s="15">
        <v>0</v>
      </c>
      <c r="K149" s="15">
        <v>0</v>
      </c>
      <c r="L149" s="15">
        <v>0</v>
      </c>
      <c r="M149" s="15">
        <v>0</v>
      </c>
      <c r="N149" s="15">
        <v>0</v>
      </c>
      <c r="O149" s="15">
        <v>0</v>
      </c>
      <c r="P149" s="15">
        <v>0</v>
      </c>
      <c r="Q149" s="14">
        <v>0</v>
      </c>
      <c r="R149" s="14">
        <v>0</v>
      </c>
      <c r="S149" s="15">
        <v>15369</v>
      </c>
      <c r="T149" s="15">
        <v>0</v>
      </c>
      <c r="U149" s="15">
        <v>0</v>
      </c>
      <c r="V149" s="20">
        <f>SUM(J149:U149)</f>
        <v>15369</v>
      </c>
    </row>
    <row r="150" spans="1:22" ht="15.75" x14ac:dyDescent="0.25">
      <c r="A150" s="321"/>
      <c r="B150" s="307"/>
      <c r="C150" s="307"/>
      <c r="D150" s="310"/>
      <c r="E150" s="313"/>
      <c r="F150" s="307"/>
      <c r="G150" s="313"/>
      <c r="H150" s="307"/>
      <c r="I150" s="3" t="s">
        <v>91</v>
      </c>
      <c r="J150" s="15">
        <v>95923</v>
      </c>
      <c r="K150" s="15">
        <v>105147</v>
      </c>
      <c r="L150" s="15">
        <v>116783</v>
      </c>
      <c r="M150" s="15">
        <v>92474</v>
      </c>
      <c r="N150" s="15">
        <v>103602</v>
      </c>
      <c r="O150" s="15">
        <v>115360</v>
      </c>
      <c r="P150" s="15">
        <v>71851</v>
      </c>
      <c r="Q150" s="14">
        <v>0</v>
      </c>
      <c r="R150" s="14">
        <v>30939</v>
      </c>
      <c r="S150" s="15">
        <v>95117</v>
      </c>
      <c r="T150" s="15">
        <v>63819</v>
      </c>
      <c r="U150" s="15">
        <v>82939</v>
      </c>
      <c r="V150" s="20">
        <f>SUM(J150:U150)</f>
        <v>973954</v>
      </c>
    </row>
    <row r="151" spans="1:22" ht="16.5" thickBot="1" x14ac:dyDescent="0.3">
      <c r="A151" s="322"/>
      <c r="B151" s="308"/>
      <c r="C151" s="308"/>
      <c r="D151" s="311"/>
      <c r="E151" s="314"/>
      <c r="F151" s="308"/>
      <c r="G151" s="314"/>
      <c r="H151" s="308"/>
      <c r="I151" s="3" t="s">
        <v>93</v>
      </c>
      <c r="J151" s="15">
        <v>193824</v>
      </c>
      <c r="K151" s="15">
        <v>164196</v>
      </c>
      <c r="L151" s="15">
        <v>246550</v>
      </c>
      <c r="M151" s="15">
        <v>293135</v>
      </c>
      <c r="N151" s="15">
        <v>226208</v>
      </c>
      <c r="O151" s="15">
        <v>212809</v>
      </c>
      <c r="P151" s="15">
        <v>179328</v>
      </c>
      <c r="Q151" s="14">
        <v>0</v>
      </c>
      <c r="R151" s="14">
        <v>98692</v>
      </c>
      <c r="S151" s="15">
        <v>182159</v>
      </c>
      <c r="T151" s="15">
        <v>177825</v>
      </c>
      <c r="U151" s="15">
        <v>236260</v>
      </c>
      <c r="V151" s="20">
        <f>SUM(J151:U151)</f>
        <v>2210986</v>
      </c>
    </row>
    <row r="152" spans="1:22" ht="16.5" thickBot="1" x14ac:dyDescent="0.3">
      <c r="A152" s="36"/>
      <c r="B152" s="37"/>
      <c r="C152" s="37"/>
      <c r="D152" s="37"/>
      <c r="E152" s="37"/>
      <c r="F152" s="37"/>
      <c r="G152" s="37"/>
      <c r="H152" s="37"/>
      <c r="I152" s="37"/>
      <c r="J152" s="59"/>
      <c r="K152" s="28"/>
      <c r="L152" s="28"/>
      <c r="M152" s="28"/>
      <c r="N152" s="28"/>
      <c r="O152" s="28"/>
      <c r="P152" s="28"/>
      <c r="Q152" s="61"/>
      <c r="R152" s="53"/>
      <c r="S152" s="28"/>
      <c r="T152" s="28"/>
      <c r="U152" s="28"/>
      <c r="V152" s="29">
        <f>SUM(V148:V151)</f>
        <v>3500785</v>
      </c>
    </row>
    <row r="153" spans="1:22" ht="16.5" customHeight="1" x14ac:dyDescent="0.25">
      <c r="A153" s="320" t="s">
        <v>73</v>
      </c>
      <c r="B153" s="306" t="s">
        <v>55</v>
      </c>
      <c r="C153" s="306" t="s">
        <v>86</v>
      </c>
      <c r="D153" s="309">
        <v>24.7</v>
      </c>
      <c r="E153" s="312" t="s">
        <v>105</v>
      </c>
      <c r="F153" s="306" t="s">
        <v>42</v>
      </c>
      <c r="G153" s="306" t="s">
        <v>2</v>
      </c>
      <c r="H153" s="306" t="s">
        <v>42</v>
      </c>
      <c r="I153" s="35" t="s">
        <v>94</v>
      </c>
      <c r="J153" s="13">
        <v>23476</v>
      </c>
      <c r="K153" s="13">
        <v>26076</v>
      </c>
      <c r="L153" s="13">
        <v>35038</v>
      </c>
      <c r="M153" s="13">
        <v>29233</v>
      </c>
      <c r="N153" s="13">
        <v>17985</v>
      </c>
      <c r="O153" s="13">
        <v>13698</v>
      </c>
      <c r="P153" s="13">
        <v>16242</v>
      </c>
      <c r="Q153" s="12">
        <v>0</v>
      </c>
      <c r="R153" s="12">
        <v>15493</v>
      </c>
      <c r="S153" s="13">
        <v>0</v>
      </c>
      <c r="T153" s="13">
        <v>4848</v>
      </c>
      <c r="U153" s="13">
        <v>10625</v>
      </c>
      <c r="V153" s="21">
        <f>SUM(J153:U153)</f>
        <v>192714</v>
      </c>
    </row>
    <row r="154" spans="1:22" ht="15.75" x14ac:dyDescent="0.25">
      <c r="A154" s="321"/>
      <c r="B154" s="307"/>
      <c r="C154" s="307"/>
      <c r="D154" s="310"/>
      <c r="E154" s="313"/>
      <c r="F154" s="307"/>
      <c r="G154" s="307"/>
      <c r="H154" s="307"/>
      <c r="I154" s="3" t="s">
        <v>92</v>
      </c>
      <c r="J154" s="15">
        <v>0</v>
      </c>
      <c r="K154" s="15">
        <v>0</v>
      </c>
      <c r="L154" s="15">
        <v>0</v>
      </c>
      <c r="M154" s="15">
        <v>0</v>
      </c>
      <c r="N154" s="15">
        <v>0</v>
      </c>
      <c r="O154" s="15">
        <v>3667</v>
      </c>
      <c r="P154" s="15">
        <v>5630</v>
      </c>
      <c r="Q154" s="14">
        <v>0</v>
      </c>
      <c r="R154" s="14">
        <v>6598</v>
      </c>
      <c r="S154" s="15">
        <v>33805</v>
      </c>
      <c r="T154" s="15">
        <v>695</v>
      </c>
      <c r="U154" s="15">
        <v>0</v>
      </c>
      <c r="V154" s="20">
        <f>SUM(J154:U154)</f>
        <v>50395</v>
      </c>
    </row>
    <row r="155" spans="1:22" ht="15.75" x14ac:dyDescent="0.25">
      <c r="A155" s="321"/>
      <c r="B155" s="307"/>
      <c r="C155" s="307"/>
      <c r="D155" s="310"/>
      <c r="E155" s="313"/>
      <c r="F155" s="307"/>
      <c r="G155" s="307"/>
      <c r="H155" s="307"/>
      <c r="I155" s="3" t="s">
        <v>91</v>
      </c>
      <c r="J155" s="15">
        <v>18383</v>
      </c>
      <c r="K155" s="15">
        <v>20358</v>
      </c>
      <c r="L155" s="15">
        <v>28994</v>
      </c>
      <c r="M155" s="15">
        <v>23995</v>
      </c>
      <c r="N155" s="15">
        <v>34225</v>
      </c>
      <c r="O155" s="15">
        <v>50594</v>
      </c>
      <c r="P155" s="15">
        <v>24368</v>
      </c>
      <c r="Q155" s="14">
        <v>1678</v>
      </c>
      <c r="R155" s="14">
        <v>19236</v>
      </c>
      <c r="S155" s="15">
        <v>71784</v>
      </c>
      <c r="T155" s="15">
        <v>22694</v>
      </c>
      <c r="U155" s="15">
        <v>52387</v>
      </c>
      <c r="V155" s="20">
        <f>SUM(J155:U155)</f>
        <v>368696</v>
      </c>
    </row>
    <row r="156" spans="1:22" ht="16.5" thickBot="1" x14ac:dyDescent="0.3">
      <c r="A156" s="322"/>
      <c r="B156" s="308"/>
      <c r="C156" s="308"/>
      <c r="D156" s="311"/>
      <c r="E156" s="314"/>
      <c r="F156" s="308"/>
      <c r="G156" s="308"/>
      <c r="H156" s="308"/>
      <c r="I156" s="3" t="s">
        <v>93</v>
      </c>
      <c r="J156" s="15">
        <v>193824</v>
      </c>
      <c r="K156" s="15">
        <v>163846</v>
      </c>
      <c r="L156" s="15">
        <v>246363</v>
      </c>
      <c r="M156" s="15">
        <v>293135</v>
      </c>
      <c r="N156" s="15">
        <v>226208</v>
      </c>
      <c r="O156" s="15">
        <v>212809</v>
      </c>
      <c r="P156" s="15">
        <v>179328</v>
      </c>
      <c r="Q156" s="14">
        <v>24395</v>
      </c>
      <c r="R156" s="14">
        <v>166651</v>
      </c>
      <c r="S156" s="15">
        <v>182159</v>
      </c>
      <c r="T156" s="15">
        <v>177825</v>
      </c>
      <c r="U156" s="15">
        <v>236260</v>
      </c>
      <c r="V156" s="20">
        <f>SUM(J156:U156)</f>
        <v>2302803</v>
      </c>
    </row>
    <row r="157" spans="1:22" ht="16.5" thickBot="1" x14ac:dyDescent="0.3">
      <c r="A157" s="43"/>
      <c r="B157" s="37"/>
      <c r="C157" s="37"/>
      <c r="D157" s="37"/>
      <c r="E157" s="37"/>
      <c r="F157" s="37"/>
      <c r="G157" s="37"/>
      <c r="H157" s="37"/>
      <c r="I157" s="37"/>
      <c r="J157" s="59"/>
      <c r="K157" s="28"/>
      <c r="L157" s="28"/>
      <c r="M157" s="28"/>
      <c r="N157" s="28"/>
      <c r="O157" s="28"/>
      <c r="P157" s="28"/>
      <c r="Q157" s="61"/>
      <c r="R157" s="53"/>
      <c r="S157" s="28"/>
      <c r="T157" s="28"/>
      <c r="U157" s="28"/>
      <c r="V157" s="29">
        <f>SUM(V153:V156)</f>
        <v>2914608</v>
      </c>
    </row>
    <row r="158" spans="1:22" ht="15.75" x14ac:dyDescent="0.25">
      <c r="A158" s="303">
        <v>719</v>
      </c>
      <c r="B158" s="306" t="s">
        <v>55</v>
      </c>
      <c r="C158" s="306" t="s">
        <v>87</v>
      </c>
      <c r="D158" s="309">
        <v>120.3</v>
      </c>
      <c r="E158" s="306" t="s">
        <v>10</v>
      </c>
      <c r="F158" s="306" t="s">
        <v>42</v>
      </c>
      <c r="G158" s="306" t="s">
        <v>2</v>
      </c>
      <c r="H158" s="306" t="s">
        <v>42</v>
      </c>
      <c r="I158" s="35" t="s">
        <v>98</v>
      </c>
      <c r="J158" s="13">
        <v>1835</v>
      </c>
      <c r="K158" s="13">
        <v>68587</v>
      </c>
      <c r="L158" s="13">
        <v>0</v>
      </c>
      <c r="M158" s="13">
        <v>0</v>
      </c>
      <c r="N158" s="13">
        <v>76242</v>
      </c>
      <c r="O158" s="13">
        <v>0</v>
      </c>
      <c r="P158" s="13">
        <v>0</v>
      </c>
      <c r="Q158" s="13">
        <v>0</v>
      </c>
      <c r="R158" s="12">
        <v>8551</v>
      </c>
      <c r="S158" s="13">
        <v>23986</v>
      </c>
      <c r="T158" s="13">
        <v>47201</v>
      </c>
      <c r="U158" s="13">
        <v>0</v>
      </c>
      <c r="V158" s="21">
        <f t="shared" ref="V158:V164" si="4">SUM(J158:U158)</f>
        <v>226402</v>
      </c>
    </row>
    <row r="159" spans="1:22" ht="15.75" x14ac:dyDescent="0.25">
      <c r="A159" s="304"/>
      <c r="B159" s="307"/>
      <c r="C159" s="307"/>
      <c r="D159" s="310"/>
      <c r="E159" s="307"/>
      <c r="F159" s="307"/>
      <c r="G159" s="307"/>
      <c r="H159" s="307"/>
      <c r="I159" s="3" t="s">
        <v>75</v>
      </c>
      <c r="J159" s="15">
        <v>0</v>
      </c>
      <c r="K159" s="15">
        <v>29513</v>
      </c>
      <c r="L159" s="15">
        <v>0</v>
      </c>
      <c r="M159" s="15">
        <v>576</v>
      </c>
      <c r="N159" s="15">
        <v>16673</v>
      </c>
      <c r="O159" s="15">
        <v>0</v>
      </c>
      <c r="P159" s="15">
        <v>0</v>
      </c>
      <c r="Q159" s="15">
        <v>0</v>
      </c>
      <c r="R159" s="14">
        <v>63036</v>
      </c>
      <c r="S159" s="15">
        <v>0</v>
      </c>
      <c r="T159" s="15">
        <v>0</v>
      </c>
      <c r="U159" s="15">
        <v>0</v>
      </c>
      <c r="V159" s="20">
        <f t="shared" si="4"/>
        <v>109798</v>
      </c>
    </row>
    <row r="160" spans="1:22" ht="15.75" x14ac:dyDescent="0.25">
      <c r="A160" s="304"/>
      <c r="B160" s="307"/>
      <c r="C160" s="307"/>
      <c r="D160" s="310"/>
      <c r="E160" s="307"/>
      <c r="F160" s="307"/>
      <c r="G160" s="307"/>
      <c r="H160" s="307"/>
      <c r="I160" s="3" t="s">
        <v>101</v>
      </c>
      <c r="J160" s="15">
        <v>0</v>
      </c>
      <c r="K160" s="15">
        <v>0</v>
      </c>
      <c r="L160" s="15">
        <v>0</v>
      </c>
      <c r="M160" s="15">
        <v>0</v>
      </c>
      <c r="N160" s="15">
        <v>0</v>
      </c>
      <c r="O160" s="15">
        <v>0</v>
      </c>
      <c r="P160" s="15">
        <v>0</v>
      </c>
      <c r="Q160" s="15">
        <v>0</v>
      </c>
      <c r="R160" s="14">
        <v>0</v>
      </c>
      <c r="S160" s="15">
        <v>28565</v>
      </c>
      <c r="T160" s="15">
        <v>13347</v>
      </c>
      <c r="U160" s="15">
        <v>0</v>
      </c>
      <c r="V160" s="20">
        <f t="shared" si="4"/>
        <v>41912</v>
      </c>
    </row>
    <row r="161" spans="1:22" ht="15.75" x14ac:dyDescent="0.25">
      <c r="A161" s="304"/>
      <c r="B161" s="307"/>
      <c r="C161" s="307"/>
      <c r="D161" s="310"/>
      <c r="E161" s="307"/>
      <c r="F161" s="307"/>
      <c r="G161" s="307"/>
      <c r="H161" s="307"/>
      <c r="I161" s="3" t="s">
        <v>71</v>
      </c>
      <c r="J161" s="15">
        <v>0</v>
      </c>
      <c r="K161" s="15">
        <v>0</v>
      </c>
      <c r="L161" s="15">
        <v>0</v>
      </c>
      <c r="M161" s="15">
        <v>0</v>
      </c>
      <c r="N161" s="15">
        <v>0</v>
      </c>
      <c r="O161" s="15">
        <v>0</v>
      </c>
      <c r="P161" s="15">
        <v>0</v>
      </c>
      <c r="Q161" s="15">
        <v>58157</v>
      </c>
      <c r="R161" s="14">
        <v>68312</v>
      </c>
      <c r="S161" s="15">
        <v>0</v>
      </c>
      <c r="T161" s="15">
        <v>0</v>
      </c>
      <c r="U161" s="15">
        <v>0</v>
      </c>
      <c r="V161" s="20">
        <f t="shared" si="4"/>
        <v>126469</v>
      </c>
    </row>
    <row r="162" spans="1:22" ht="15.75" x14ac:dyDescent="0.25">
      <c r="A162" s="304"/>
      <c r="B162" s="307"/>
      <c r="C162" s="307"/>
      <c r="D162" s="310"/>
      <c r="E162" s="307"/>
      <c r="F162" s="307"/>
      <c r="G162" s="307"/>
      <c r="H162" s="307"/>
      <c r="I162" s="3" t="s">
        <v>97</v>
      </c>
      <c r="J162" s="15">
        <v>213707</v>
      </c>
      <c r="K162" s="15">
        <v>103155</v>
      </c>
      <c r="L162" s="15">
        <v>246142</v>
      </c>
      <c r="M162" s="15">
        <v>211328</v>
      </c>
      <c r="N162" s="15">
        <v>129023</v>
      </c>
      <c r="O162" s="15">
        <v>230319</v>
      </c>
      <c r="P162" s="15">
        <v>232170</v>
      </c>
      <c r="Q162" s="14">
        <v>127712</v>
      </c>
      <c r="R162" s="14">
        <v>81252</v>
      </c>
      <c r="S162" s="15">
        <v>174033</v>
      </c>
      <c r="T162" s="15">
        <v>107284</v>
      </c>
      <c r="U162" s="15">
        <v>0</v>
      </c>
      <c r="V162" s="20">
        <f t="shared" si="4"/>
        <v>1856125</v>
      </c>
    </row>
    <row r="163" spans="1:22" ht="15.75" x14ac:dyDescent="0.25">
      <c r="A163" s="304"/>
      <c r="B163" s="307"/>
      <c r="C163" s="307"/>
      <c r="D163" s="310"/>
      <c r="E163" s="307"/>
      <c r="F163" s="307"/>
      <c r="G163" s="307"/>
      <c r="H163" s="307"/>
      <c r="I163" s="3" t="s">
        <v>96</v>
      </c>
      <c r="J163" s="15">
        <v>0</v>
      </c>
      <c r="K163" s="15">
        <v>0</v>
      </c>
      <c r="L163" s="15">
        <v>0</v>
      </c>
      <c r="M163" s="15">
        <v>0</v>
      </c>
      <c r="N163" s="15">
        <v>0</v>
      </c>
      <c r="O163" s="15">
        <v>0</v>
      </c>
      <c r="P163" s="15">
        <v>0</v>
      </c>
      <c r="Q163" s="14">
        <v>9534</v>
      </c>
      <c r="R163" s="14">
        <v>0</v>
      </c>
      <c r="S163" s="15">
        <v>0</v>
      </c>
      <c r="T163" s="15">
        <v>0</v>
      </c>
      <c r="U163" s="15">
        <v>0</v>
      </c>
      <c r="V163" s="20">
        <f t="shared" si="4"/>
        <v>9534</v>
      </c>
    </row>
    <row r="164" spans="1:22" ht="16.5" thickBot="1" x14ac:dyDescent="0.3">
      <c r="A164" s="305"/>
      <c r="B164" s="308"/>
      <c r="C164" s="308"/>
      <c r="D164" s="311"/>
      <c r="E164" s="308"/>
      <c r="F164" s="308"/>
      <c r="G164" s="308"/>
      <c r="H164" s="308"/>
      <c r="I164" s="39" t="s">
        <v>102</v>
      </c>
      <c r="J164" s="50">
        <v>42586</v>
      </c>
      <c r="K164" s="30">
        <v>25578</v>
      </c>
      <c r="L164" s="30">
        <v>0</v>
      </c>
      <c r="M164" s="30">
        <v>22579</v>
      </c>
      <c r="N164" s="30">
        <v>0</v>
      </c>
      <c r="O164" s="30">
        <v>0</v>
      </c>
      <c r="P164" s="30">
        <v>0</v>
      </c>
      <c r="Q164" s="50">
        <v>0</v>
      </c>
      <c r="R164" s="50">
        <v>0</v>
      </c>
      <c r="S164" s="30">
        <v>0</v>
      </c>
      <c r="T164" s="30">
        <v>61926</v>
      </c>
      <c r="U164" s="30">
        <v>0</v>
      </c>
      <c r="V164" s="31">
        <f t="shared" si="4"/>
        <v>152669</v>
      </c>
    </row>
    <row r="165" spans="1:22" ht="16.5" thickBot="1" x14ac:dyDescent="0.3">
      <c r="A165" s="36"/>
      <c r="B165" s="37"/>
      <c r="C165" s="37"/>
      <c r="D165" s="37"/>
      <c r="E165" s="37"/>
      <c r="F165" s="37"/>
      <c r="G165" s="37"/>
      <c r="H165" s="37"/>
      <c r="I165" s="37"/>
      <c r="J165" s="59"/>
      <c r="K165" s="28"/>
      <c r="L165" s="28"/>
      <c r="M165" s="28"/>
      <c r="N165" s="28"/>
      <c r="O165" s="28"/>
      <c r="P165" s="28"/>
      <c r="Q165" s="61"/>
      <c r="R165" s="53"/>
      <c r="S165" s="28"/>
      <c r="T165" s="28"/>
      <c r="U165" s="28"/>
      <c r="V165" s="29">
        <f>SUM(V158:V164)</f>
        <v>2522909</v>
      </c>
    </row>
    <row r="166" spans="1:22" ht="16.149999999999999" customHeight="1" x14ac:dyDescent="0.25">
      <c r="A166" s="320" t="s">
        <v>74</v>
      </c>
      <c r="B166" s="306" t="s">
        <v>54</v>
      </c>
      <c r="C166" s="306" t="s">
        <v>87</v>
      </c>
      <c r="D166" s="309">
        <v>82.2</v>
      </c>
      <c r="E166" s="312" t="s">
        <v>68</v>
      </c>
      <c r="F166" s="306" t="s">
        <v>42</v>
      </c>
      <c r="G166" s="312" t="s">
        <v>104</v>
      </c>
      <c r="H166" s="306" t="s">
        <v>42</v>
      </c>
      <c r="I166" s="3" t="s">
        <v>92</v>
      </c>
      <c r="J166" s="15">
        <v>191909</v>
      </c>
      <c r="K166" s="15">
        <v>87254</v>
      </c>
      <c r="L166" s="15">
        <v>166410</v>
      </c>
      <c r="M166" s="15">
        <v>93555</v>
      </c>
      <c r="N166" s="15">
        <v>45731</v>
      </c>
      <c r="O166" s="15">
        <v>46117</v>
      </c>
      <c r="P166" s="15">
        <v>104420</v>
      </c>
      <c r="Q166" s="14">
        <v>175927</v>
      </c>
      <c r="R166" s="14">
        <v>199250</v>
      </c>
      <c r="S166" s="15">
        <v>134816</v>
      </c>
      <c r="T166" s="15">
        <v>179734</v>
      </c>
      <c r="U166" s="15">
        <v>9953</v>
      </c>
      <c r="V166" s="20">
        <f t="shared" ref="V166:V171" si="5">SUM(J166:U166)</f>
        <v>1435076</v>
      </c>
    </row>
    <row r="167" spans="1:22" ht="15.75" x14ac:dyDescent="0.25">
      <c r="A167" s="321"/>
      <c r="B167" s="307"/>
      <c r="C167" s="307"/>
      <c r="D167" s="310"/>
      <c r="E167" s="313"/>
      <c r="F167" s="307"/>
      <c r="G167" s="313"/>
      <c r="H167" s="307"/>
      <c r="I167" s="3" t="s">
        <v>98</v>
      </c>
      <c r="J167" s="15">
        <v>41894</v>
      </c>
      <c r="K167" s="15">
        <v>0</v>
      </c>
      <c r="L167" s="15">
        <v>0</v>
      </c>
      <c r="M167" s="15">
        <v>0</v>
      </c>
      <c r="N167" s="15">
        <v>0</v>
      </c>
      <c r="O167" s="15">
        <v>0</v>
      </c>
      <c r="P167" s="15">
        <v>0</v>
      </c>
      <c r="Q167" s="14">
        <v>0</v>
      </c>
      <c r="R167" s="14">
        <v>0</v>
      </c>
      <c r="S167" s="15">
        <v>0</v>
      </c>
      <c r="T167" s="15">
        <v>0</v>
      </c>
      <c r="U167" s="15">
        <v>0</v>
      </c>
      <c r="V167" s="20">
        <f t="shared" si="5"/>
        <v>41894</v>
      </c>
    </row>
    <row r="168" spans="1:22" ht="15.75" x14ac:dyDescent="0.25">
      <c r="A168" s="321"/>
      <c r="B168" s="307"/>
      <c r="C168" s="307"/>
      <c r="D168" s="310"/>
      <c r="E168" s="313"/>
      <c r="F168" s="307"/>
      <c r="G168" s="313"/>
      <c r="H168" s="307"/>
      <c r="I168" s="3" t="s">
        <v>91</v>
      </c>
      <c r="J168" s="15">
        <v>41945</v>
      </c>
      <c r="K168" s="15">
        <v>23637</v>
      </c>
      <c r="L168" s="15">
        <v>58502</v>
      </c>
      <c r="M168" s="15">
        <v>162219</v>
      </c>
      <c r="N168" s="15">
        <v>171158</v>
      </c>
      <c r="O168" s="15">
        <v>12247</v>
      </c>
      <c r="P168" s="15">
        <v>142178</v>
      </c>
      <c r="Q168" s="14">
        <v>49164</v>
      </c>
      <c r="R168" s="14">
        <v>0</v>
      </c>
      <c r="S168" s="15">
        <v>0</v>
      </c>
      <c r="T168" s="15">
        <v>80816</v>
      </c>
      <c r="U168" s="15">
        <v>0</v>
      </c>
      <c r="V168" s="20">
        <f t="shared" si="5"/>
        <v>741866</v>
      </c>
    </row>
    <row r="169" spans="1:22" ht="15.75" x14ac:dyDescent="0.25">
      <c r="A169" s="321"/>
      <c r="B169" s="307"/>
      <c r="C169" s="307"/>
      <c r="D169" s="310"/>
      <c r="E169" s="313"/>
      <c r="F169" s="307"/>
      <c r="G169" s="313"/>
      <c r="H169" s="307"/>
      <c r="I169" s="3" t="s">
        <v>69</v>
      </c>
      <c r="J169" s="15">
        <v>0</v>
      </c>
      <c r="K169" s="15">
        <v>0</v>
      </c>
      <c r="L169" s="15">
        <v>0</v>
      </c>
      <c r="M169" s="15">
        <v>0</v>
      </c>
      <c r="N169" s="15">
        <v>0</v>
      </c>
      <c r="O169" s="15">
        <v>0</v>
      </c>
      <c r="P169" s="15">
        <v>0</v>
      </c>
      <c r="Q169" s="14">
        <v>27313</v>
      </c>
      <c r="R169" s="14">
        <v>12264</v>
      </c>
      <c r="S169" s="15">
        <v>0</v>
      </c>
      <c r="T169" s="15">
        <v>0</v>
      </c>
      <c r="U169" s="15">
        <v>0</v>
      </c>
      <c r="V169" s="20">
        <f t="shared" si="5"/>
        <v>39577</v>
      </c>
    </row>
    <row r="170" spans="1:22" ht="15.75" x14ac:dyDescent="0.25">
      <c r="A170" s="321"/>
      <c r="B170" s="307"/>
      <c r="C170" s="307"/>
      <c r="D170" s="310"/>
      <c r="E170" s="313"/>
      <c r="F170" s="307"/>
      <c r="G170" s="313"/>
      <c r="H170" s="307"/>
      <c r="I170" s="3" t="s">
        <v>93</v>
      </c>
      <c r="J170" s="15">
        <v>21553</v>
      </c>
      <c r="K170" s="15">
        <v>11652</v>
      </c>
      <c r="L170" s="15">
        <v>60857</v>
      </c>
      <c r="M170" s="15">
        <v>24612</v>
      </c>
      <c r="N170" s="15">
        <v>66244</v>
      </c>
      <c r="O170" s="15">
        <v>0</v>
      </c>
      <c r="P170" s="15">
        <v>57721</v>
      </c>
      <c r="Q170" s="14">
        <v>24828</v>
      </c>
      <c r="R170" s="14">
        <v>0</v>
      </c>
      <c r="S170" s="15">
        <v>0</v>
      </c>
      <c r="T170" s="15">
        <v>20931</v>
      </c>
      <c r="U170" s="15">
        <v>14861</v>
      </c>
      <c r="V170" s="20">
        <f t="shared" si="5"/>
        <v>303259</v>
      </c>
    </row>
    <row r="171" spans="1:22" ht="16.5" thickBot="1" x14ac:dyDescent="0.3">
      <c r="A171" s="322"/>
      <c r="B171" s="308"/>
      <c r="C171" s="308"/>
      <c r="D171" s="311"/>
      <c r="E171" s="314"/>
      <c r="F171" s="308"/>
      <c r="G171" s="314"/>
      <c r="H171" s="308"/>
      <c r="I171" s="66" t="s">
        <v>90</v>
      </c>
      <c r="J171" s="50">
        <v>16340</v>
      </c>
      <c r="K171" s="30">
        <v>532</v>
      </c>
      <c r="L171" s="30">
        <v>24652</v>
      </c>
      <c r="M171" s="30">
        <v>0</v>
      </c>
      <c r="N171" s="30">
        <v>0</v>
      </c>
      <c r="O171" s="30">
        <v>0</v>
      </c>
      <c r="P171" s="30">
        <v>0</v>
      </c>
      <c r="Q171" s="50">
        <v>25763</v>
      </c>
      <c r="R171" s="50">
        <v>0</v>
      </c>
      <c r="S171" s="30">
        <v>0</v>
      </c>
      <c r="T171" s="30">
        <v>22644</v>
      </c>
      <c r="U171" s="30">
        <v>95997</v>
      </c>
      <c r="V171" s="31">
        <f t="shared" si="5"/>
        <v>185928</v>
      </c>
    </row>
    <row r="172" spans="1:22" ht="16.5" thickBot="1" x14ac:dyDescent="0.3">
      <c r="A172" s="36"/>
      <c r="B172" s="37"/>
      <c r="C172" s="37"/>
      <c r="D172" s="37"/>
      <c r="E172" s="37"/>
      <c r="F172" s="37"/>
      <c r="G172" s="37"/>
      <c r="H172" s="37"/>
      <c r="I172" s="63"/>
      <c r="J172" s="59"/>
      <c r="K172" s="28"/>
      <c r="L172" s="28"/>
      <c r="M172" s="28"/>
      <c r="N172" s="28"/>
      <c r="O172" s="28"/>
      <c r="P172" s="28"/>
      <c r="Q172" s="61"/>
      <c r="R172" s="53"/>
      <c r="S172" s="28"/>
      <c r="T172" s="28"/>
      <c r="U172" s="28"/>
      <c r="V172" s="29">
        <f>SUM(V166:V171)</f>
        <v>2747600</v>
      </c>
    </row>
    <row r="173" spans="1:22" ht="15.75" x14ac:dyDescent="0.25">
      <c r="A173" s="320" t="s">
        <v>74</v>
      </c>
      <c r="B173" s="306" t="s">
        <v>54</v>
      </c>
      <c r="C173" s="306" t="s">
        <v>87</v>
      </c>
      <c r="D173" s="309">
        <v>152.69999999999999</v>
      </c>
      <c r="E173" s="312" t="s">
        <v>104</v>
      </c>
      <c r="F173" s="306" t="s">
        <v>42</v>
      </c>
      <c r="G173" s="306" t="s">
        <v>6</v>
      </c>
      <c r="H173" s="306" t="s">
        <v>42</v>
      </c>
      <c r="I173" s="35" t="s">
        <v>94</v>
      </c>
      <c r="J173" s="13">
        <v>26211</v>
      </c>
      <c r="K173" s="13">
        <v>45030</v>
      </c>
      <c r="L173" s="13">
        <v>0</v>
      </c>
      <c r="M173" s="13">
        <v>0</v>
      </c>
      <c r="N173" s="13">
        <v>0</v>
      </c>
      <c r="O173" s="13">
        <v>0</v>
      </c>
      <c r="P173" s="13">
        <v>0</v>
      </c>
      <c r="Q173" s="12">
        <v>0</v>
      </c>
      <c r="R173" s="12">
        <v>22617</v>
      </c>
      <c r="S173" s="13">
        <v>0</v>
      </c>
      <c r="T173" s="13">
        <v>0</v>
      </c>
      <c r="U173" s="13">
        <v>0</v>
      </c>
      <c r="V173" s="21">
        <f t="shared" ref="V173:V179" si="6">SUM(J173:U173)</f>
        <v>93858</v>
      </c>
    </row>
    <row r="174" spans="1:22" ht="15.75" x14ac:dyDescent="0.25">
      <c r="A174" s="321"/>
      <c r="B174" s="307"/>
      <c r="C174" s="307"/>
      <c r="D174" s="310"/>
      <c r="E174" s="313"/>
      <c r="F174" s="307"/>
      <c r="G174" s="307"/>
      <c r="H174" s="307"/>
      <c r="I174" s="3" t="s">
        <v>92</v>
      </c>
      <c r="J174" s="15">
        <v>4072</v>
      </c>
      <c r="K174" s="15">
        <v>46797</v>
      </c>
      <c r="L174" s="15">
        <v>262381</v>
      </c>
      <c r="M174" s="15">
        <v>0</v>
      </c>
      <c r="N174" s="15">
        <v>123792</v>
      </c>
      <c r="O174" s="15">
        <v>187397</v>
      </c>
      <c r="P174" s="15">
        <v>208654</v>
      </c>
      <c r="Q174" s="14">
        <v>300278</v>
      </c>
      <c r="R174" s="14">
        <v>308544</v>
      </c>
      <c r="S174" s="15">
        <v>337534</v>
      </c>
      <c r="T174" s="15">
        <v>342502</v>
      </c>
      <c r="U174" s="15">
        <v>20850</v>
      </c>
      <c r="V174" s="20">
        <f t="shared" si="6"/>
        <v>2142801</v>
      </c>
    </row>
    <row r="175" spans="1:22" ht="15.75" x14ac:dyDescent="0.25">
      <c r="A175" s="321"/>
      <c r="B175" s="307"/>
      <c r="C175" s="307"/>
      <c r="D175" s="310"/>
      <c r="E175" s="313"/>
      <c r="F175" s="307"/>
      <c r="G175" s="307"/>
      <c r="H175" s="307"/>
      <c r="I175" s="3" t="s">
        <v>91</v>
      </c>
      <c r="J175" s="15">
        <v>75850</v>
      </c>
      <c r="K175" s="15">
        <v>9890</v>
      </c>
      <c r="L175" s="15">
        <v>292</v>
      </c>
      <c r="M175" s="15">
        <v>0</v>
      </c>
      <c r="N175" s="15">
        <v>19187</v>
      </c>
      <c r="O175" s="15">
        <v>50721</v>
      </c>
      <c r="P175" s="15">
        <v>0</v>
      </c>
      <c r="Q175" s="14">
        <v>0</v>
      </c>
      <c r="R175" s="14">
        <v>21194</v>
      </c>
      <c r="S175" s="15">
        <v>16646</v>
      </c>
      <c r="T175" s="15">
        <v>50111</v>
      </c>
      <c r="U175" s="15">
        <v>70731</v>
      </c>
      <c r="V175" s="20">
        <f t="shared" si="6"/>
        <v>314622</v>
      </c>
    </row>
    <row r="176" spans="1:22" ht="15.75" x14ac:dyDescent="0.25">
      <c r="A176" s="321"/>
      <c r="B176" s="307"/>
      <c r="C176" s="307"/>
      <c r="D176" s="310"/>
      <c r="E176" s="313"/>
      <c r="F176" s="307"/>
      <c r="G176" s="307"/>
      <c r="H176" s="307"/>
      <c r="I176" s="3" t="s">
        <v>70</v>
      </c>
      <c r="J176" s="15">
        <v>10046</v>
      </c>
      <c r="K176" s="15">
        <v>0</v>
      </c>
      <c r="L176" s="15">
        <v>0</v>
      </c>
      <c r="M176" s="15">
        <v>0</v>
      </c>
      <c r="N176" s="15">
        <v>0</v>
      </c>
      <c r="O176" s="15">
        <v>0</v>
      </c>
      <c r="P176" s="15">
        <v>0</v>
      </c>
      <c r="Q176" s="14">
        <v>0</v>
      </c>
      <c r="R176" s="14">
        <v>0</v>
      </c>
      <c r="S176" s="15">
        <v>0</v>
      </c>
      <c r="T176" s="15">
        <v>0</v>
      </c>
      <c r="U176" s="15">
        <v>0</v>
      </c>
      <c r="V176" s="20">
        <f t="shared" si="6"/>
        <v>10046</v>
      </c>
    </row>
    <row r="177" spans="1:22" ht="15.75" x14ac:dyDescent="0.25">
      <c r="A177" s="321"/>
      <c r="B177" s="307"/>
      <c r="C177" s="307"/>
      <c r="D177" s="310"/>
      <c r="E177" s="313"/>
      <c r="F177" s="307"/>
      <c r="G177" s="307"/>
      <c r="H177" s="307"/>
      <c r="I177" s="16" t="s">
        <v>93</v>
      </c>
      <c r="J177" s="34">
        <v>82515</v>
      </c>
      <c r="K177" s="15">
        <v>48715</v>
      </c>
      <c r="L177" s="15">
        <v>471</v>
      </c>
      <c r="M177" s="15">
        <v>0</v>
      </c>
      <c r="N177" s="15">
        <v>158</v>
      </c>
      <c r="O177" s="15">
        <v>755</v>
      </c>
      <c r="P177" s="15">
        <v>581</v>
      </c>
      <c r="Q177" s="14">
        <v>262</v>
      </c>
      <c r="R177" s="14">
        <v>0</v>
      </c>
      <c r="S177" s="15">
        <v>835</v>
      </c>
      <c r="T177" s="15">
        <v>391</v>
      </c>
      <c r="U177" s="15">
        <v>3914</v>
      </c>
      <c r="V177" s="20">
        <f t="shared" si="6"/>
        <v>138597</v>
      </c>
    </row>
    <row r="178" spans="1:22" ht="15.75" x14ac:dyDescent="0.25">
      <c r="A178" s="321"/>
      <c r="B178" s="307"/>
      <c r="C178" s="307"/>
      <c r="D178" s="310"/>
      <c r="E178" s="313"/>
      <c r="F178" s="307"/>
      <c r="G178" s="307"/>
      <c r="H178" s="307"/>
      <c r="I178" s="16" t="s">
        <v>96</v>
      </c>
      <c r="J178" s="34">
        <v>0</v>
      </c>
      <c r="K178" s="15">
        <v>269510</v>
      </c>
      <c r="L178" s="15">
        <v>331979</v>
      </c>
      <c r="M178" s="15">
        <v>0</v>
      </c>
      <c r="N178" s="15">
        <v>0</v>
      </c>
      <c r="O178" s="15">
        <v>0</v>
      </c>
      <c r="P178" s="15">
        <v>0</v>
      </c>
      <c r="Q178" s="14">
        <v>0</v>
      </c>
      <c r="R178" s="14">
        <v>0</v>
      </c>
      <c r="S178" s="15">
        <v>0</v>
      </c>
      <c r="T178" s="15">
        <v>0</v>
      </c>
      <c r="U178" s="15">
        <v>0</v>
      </c>
      <c r="V178" s="20">
        <f t="shared" si="6"/>
        <v>601489</v>
      </c>
    </row>
    <row r="179" spans="1:22" ht="16.5" thickBot="1" x14ac:dyDescent="0.3">
      <c r="A179" s="322"/>
      <c r="B179" s="308"/>
      <c r="C179" s="308"/>
      <c r="D179" s="311"/>
      <c r="E179" s="314"/>
      <c r="F179" s="308"/>
      <c r="G179" s="308"/>
      <c r="H179" s="308"/>
      <c r="I179" s="66" t="s">
        <v>90</v>
      </c>
      <c r="J179" s="50">
        <v>0</v>
      </c>
      <c r="K179" s="30">
        <v>10387</v>
      </c>
      <c r="L179" s="30">
        <v>0</v>
      </c>
      <c r="M179" s="30">
        <v>0</v>
      </c>
      <c r="N179" s="30">
        <v>401</v>
      </c>
      <c r="O179" s="30">
        <v>0</v>
      </c>
      <c r="P179" s="30">
        <v>0</v>
      </c>
      <c r="Q179" s="50">
        <v>91</v>
      </c>
      <c r="R179" s="50">
        <v>0</v>
      </c>
      <c r="S179" s="30">
        <v>725</v>
      </c>
      <c r="T179" s="30">
        <v>146</v>
      </c>
      <c r="U179" s="30">
        <v>1213</v>
      </c>
      <c r="V179" s="31">
        <f t="shared" si="6"/>
        <v>12963</v>
      </c>
    </row>
    <row r="180" spans="1:22" ht="16.5" thickBot="1" x14ac:dyDescent="0.3">
      <c r="A180" s="36"/>
      <c r="B180" s="37"/>
      <c r="C180" s="37"/>
      <c r="D180" s="37"/>
      <c r="E180" s="37"/>
      <c r="F180" s="37"/>
      <c r="G180" s="37"/>
      <c r="H180" s="37"/>
      <c r="I180" s="37"/>
      <c r="J180" s="59"/>
      <c r="K180" s="28"/>
      <c r="L180" s="28"/>
      <c r="M180" s="28"/>
      <c r="N180" s="28"/>
      <c r="O180" s="28"/>
      <c r="P180" s="28"/>
      <c r="Q180" s="61"/>
      <c r="R180" s="53"/>
      <c r="S180" s="28"/>
      <c r="T180" s="28"/>
      <c r="U180" s="28"/>
      <c r="V180" s="29">
        <f>SUM(V173:V179)</f>
        <v>3314376</v>
      </c>
    </row>
    <row r="181" spans="1:22" ht="15.75" x14ac:dyDescent="0.25">
      <c r="A181" s="304">
        <v>1366</v>
      </c>
      <c r="B181" s="307" t="s">
        <v>55</v>
      </c>
      <c r="C181" s="307" t="s">
        <v>85</v>
      </c>
      <c r="D181" s="307">
        <v>67</v>
      </c>
      <c r="E181" s="307" t="s">
        <v>10</v>
      </c>
      <c r="F181" s="307" t="s">
        <v>42</v>
      </c>
      <c r="G181" s="316" t="s">
        <v>60</v>
      </c>
      <c r="H181" s="307" t="s">
        <v>42</v>
      </c>
      <c r="I181" s="35" t="s">
        <v>92</v>
      </c>
      <c r="J181" s="13">
        <v>12189</v>
      </c>
      <c r="K181" s="13">
        <v>43299</v>
      </c>
      <c r="L181" s="13">
        <v>19569</v>
      </c>
      <c r="M181" s="13">
        <v>0</v>
      </c>
      <c r="N181" s="13">
        <v>21687</v>
      </c>
      <c r="O181" s="13">
        <v>26457</v>
      </c>
      <c r="P181" s="13">
        <v>55321</v>
      </c>
      <c r="Q181" s="12">
        <v>145465</v>
      </c>
      <c r="R181" s="12">
        <v>65316</v>
      </c>
      <c r="S181" s="13">
        <v>109209</v>
      </c>
      <c r="T181" s="13">
        <v>29381</v>
      </c>
      <c r="U181" s="13">
        <v>0</v>
      </c>
      <c r="V181" s="21">
        <f>SUM(J181:U181)</f>
        <v>527893</v>
      </c>
    </row>
    <row r="182" spans="1:22" ht="15.75" x14ac:dyDescent="0.25">
      <c r="A182" s="304"/>
      <c r="B182" s="307"/>
      <c r="C182" s="307"/>
      <c r="D182" s="307"/>
      <c r="E182" s="307"/>
      <c r="F182" s="307"/>
      <c r="G182" s="316"/>
      <c r="H182" s="307"/>
      <c r="I182" s="3" t="s">
        <v>91</v>
      </c>
      <c r="J182" s="15">
        <v>0</v>
      </c>
      <c r="K182" s="15">
        <v>0</v>
      </c>
      <c r="L182" s="15">
        <v>0</v>
      </c>
      <c r="M182" s="15">
        <v>0</v>
      </c>
      <c r="N182" s="15">
        <v>0</v>
      </c>
      <c r="O182" s="15">
        <v>0</v>
      </c>
      <c r="P182" s="15">
        <v>0</v>
      </c>
      <c r="Q182" s="14">
        <v>57376</v>
      </c>
      <c r="R182" s="14">
        <v>42113</v>
      </c>
      <c r="S182" s="15">
        <v>16805</v>
      </c>
      <c r="T182" s="15">
        <v>17015</v>
      </c>
      <c r="U182" s="15">
        <v>0</v>
      </c>
      <c r="V182" s="20">
        <f>SUM(J182:U182)</f>
        <v>133309</v>
      </c>
    </row>
    <row r="183" spans="1:22" ht="15.75" x14ac:dyDescent="0.25">
      <c r="A183" s="304"/>
      <c r="B183" s="307"/>
      <c r="C183" s="307"/>
      <c r="D183" s="307"/>
      <c r="E183" s="307"/>
      <c r="F183" s="307"/>
      <c r="G183" s="316"/>
      <c r="H183" s="307"/>
      <c r="I183" s="3" t="s">
        <v>93</v>
      </c>
      <c r="J183" s="15">
        <v>0</v>
      </c>
      <c r="K183" s="15">
        <v>0</v>
      </c>
      <c r="L183" s="15">
        <v>0</v>
      </c>
      <c r="M183" s="15">
        <v>0</v>
      </c>
      <c r="N183" s="15">
        <v>0</v>
      </c>
      <c r="O183" s="15">
        <v>0</v>
      </c>
      <c r="P183" s="15">
        <v>0</v>
      </c>
      <c r="Q183" s="14">
        <v>24395</v>
      </c>
      <c r="R183" s="14">
        <v>67959</v>
      </c>
      <c r="S183" s="15">
        <v>0</v>
      </c>
      <c r="T183" s="15">
        <v>0</v>
      </c>
      <c r="U183" s="15">
        <v>0</v>
      </c>
      <c r="V183" s="20">
        <f>SUM(J183:U183)</f>
        <v>92354</v>
      </c>
    </row>
    <row r="184" spans="1:22" ht="16.5" thickBot="1" x14ac:dyDescent="0.3">
      <c r="A184" s="304"/>
      <c r="B184" s="307"/>
      <c r="C184" s="307"/>
      <c r="D184" s="307"/>
      <c r="E184" s="307"/>
      <c r="F184" s="307"/>
      <c r="G184" s="316"/>
      <c r="H184" s="307"/>
      <c r="I184" s="16" t="s">
        <v>90</v>
      </c>
      <c r="J184" s="26">
        <v>163688</v>
      </c>
      <c r="K184" s="26">
        <v>126680</v>
      </c>
      <c r="L184" s="26">
        <v>146059</v>
      </c>
      <c r="M184" s="26">
        <v>151513</v>
      </c>
      <c r="N184" s="26">
        <v>145580</v>
      </c>
      <c r="O184" s="26">
        <v>156187</v>
      </c>
      <c r="P184" s="26">
        <v>157089</v>
      </c>
      <c r="Q184" s="49">
        <v>146173</v>
      </c>
      <c r="R184" s="49">
        <v>156781</v>
      </c>
      <c r="S184" s="26">
        <v>158992</v>
      </c>
      <c r="T184" s="26">
        <v>166883</v>
      </c>
      <c r="U184" s="26">
        <v>152289</v>
      </c>
      <c r="V184" s="27">
        <f>SUM(J184:U184)</f>
        <v>1827914</v>
      </c>
    </row>
    <row r="185" spans="1:22" ht="16.5" thickBot="1" x14ac:dyDescent="0.3">
      <c r="A185" s="36"/>
      <c r="B185" s="37"/>
      <c r="C185" s="37"/>
      <c r="D185" s="37"/>
      <c r="E185" s="37"/>
      <c r="F185" s="37"/>
      <c r="G185" s="37"/>
      <c r="H185" s="37"/>
      <c r="I185" s="37"/>
      <c r="J185" s="59"/>
      <c r="K185" s="28"/>
      <c r="L185" s="28"/>
      <c r="M185" s="28"/>
      <c r="N185" s="28"/>
      <c r="O185" s="28"/>
      <c r="P185" s="28"/>
      <c r="Q185" s="61"/>
      <c r="R185" s="53"/>
      <c r="S185" s="28"/>
      <c r="T185" s="28"/>
      <c r="U185" s="28"/>
      <c r="V185" s="29">
        <f>SUM(V181:V184)</f>
        <v>2581470</v>
      </c>
    </row>
    <row r="186" spans="1:22" ht="16.5" thickBot="1" x14ac:dyDescent="0.3">
      <c r="A186" s="38">
        <v>1367</v>
      </c>
      <c r="B186" s="39" t="s">
        <v>55</v>
      </c>
      <c r="C186" s="39" t="s">
        <v>85</v>
      </c>
      <c r="D186" s="46">
        <v>28.6</v>
      </c>
      <c r="E186" s="45" t="s">
        <v>11</v>
      </c>
      <c r="F186" s="39" t="s">
        <v>42</v>
      </c>
      <c r="G186" s="39" t="s">
        <v>60</v>
      </c>
      <c r="H186" s="39" t="s">
        <v>42</v>
      </c>
      <c r="I186" s="39" t="s">
        <v>92</v>
      </c>
      <c r="J186" s="30">
        <v>46358</v>
      </c>
      <c r="K186" s="30">
        <v>43889</v>
      </c>
      <c r="L186" s="30">
        <v>56233</v>
      </c>
      <c r="M186" s="30">
        <v>62783</v>
      </c>
      <c r="N186" s="30">
        <v>24396</v>
      </c>
      <c r="O186" s="30">
        <v>22325</v>
      </c>
      <c r="P186" s="30">
        <v>71522</v>
      </c>
      <c r="Q186" s="50">
        <v>20322</v>
      </c>
      <c r="R186" s="50">
        <v>18507</v>
      </c>
      <c r="S186" s="30">
        <v>56809</v>
      </c>
      <c r="T186" s="30">
        <v>50732</v>
      </c>
      <c r="U186" s="30">
        <v>67951</v>
      </c>
      <c r="V186" s="31">
        <f>SUM(J186:U186)</f>
        <v>541827</v>
      </c>
    </row>
    <row r="187" spans="1:22" ht="16.5" thickBot="1" x14ac:dyDescent="0.3">
      <c r="A187" s="43"/>
      <c r="B187" s="37"/>
      <c r="C187" s="37"/>
      <c r="D187" s="37"/>
      <c r="E187" s="37"/>
      <c r="F187" s="37"/>
      <c r="G187" s="37"/>
      <c r="H187" s="37"/>
      <c r="I187" s="37"/>
      <c r="J187" s="59"/>
      <c r="K187" s="28"/>
      <c r="L187" s="28"/>
      <c r="M187" s="28"/>
      <c r="N187" s="28"/>
      <c r="O187" s="28"/>
      <c r="P187" s="28"/>
      <c r="Q187" s="61"/>
      <c r="R187" s="53"/>
      <c r="S187" s="28"/>
      <c r="T187" s="28"/>
      <c r="U187" s="28"/>
      <c r="V187" s="29">
        <f>SUM(V186)</f>
        <v>541827</v>
      </c>
    </row>
    <row r="188" spans="1:22" ht="15.75" x14ac:dyDescent="0.25">
      <c r="A188" s="304">
        <v>1368</v>
      </c>
      <c r="B188" s="307" t="s">
        <v>55</v>
      </c>
      <c r="C188" s="307" t="s">
        <v>85</v>
      </c>
      <c r="D188" s="307">
        <v>29</v>
      </c>
      <c r="E188" s="316" t="s">
        <v>60</v>
      </c>
      <c r="F188" s="307" t="s">
        <v>42</v>
      </c>
      <c r="G188" s="313" t="s">
        <v>105</v>
      </c>
      <c r="H188" s="307" t="s">
        <v>42</v>
      </c>
      <c r="I188" s="35" t="s">
        <v>92</v>
      </c>
      <c r="J188" s="13">
        <v>61388</v>
      </c>
      <c r="K188" s="13">
        <v>84474</v>
      </c>
      <c r="L188" s="13">
        <v>86744</v>
      </c>
      <c r="M188" s="13">
        <v>91789</v>
      </c>
      <c r="N188" s="13">
        <v>68116</v>
      </c>
      <c r="O188" s="13">
        <v>78615</v>
      </c>
      <c r="P188" s="13">
        <v>71628</v>
      </c>
      <c r="Q188" s="13">
        <v>73623</v>
      </c>
      <c r="R188" s="12">
        <v>60200</v>
      </c>
      <c r="S188" s="13">
        <v>72691</v>
      </c>
      <c r="T188" s="13">
        <v>54173</v>
      </c>
      <c r="U188" s="13">
        <v>72910</v>
      </c>
      <c r="V188" s="21">
        <f>SUM(J188:U188)</f>
        <v>876351</v>
      </c>
    </row>
    <row r="189" spans="1:22" ht="15.75" x14ac:dyDescent="0.25">
      <c r="A189" s="304"/>
      <c r="B189" s="307"/>
      <c r="C189" s="307"/>
      <c r="D189" s="307"/>
      <c r="E189" s="316"/>
      <c r="F189" s="307"/>
      <c r="G189" s="307"/>
      <c r="H189" s="307"/>
      <c r="I189" s="3" t="s">
        <v>91</v>
      </c>
      <c r="J189" s="15">
        <v>0</v>
      </c>
      <c r="K189" s="15">
        <v>0</v>
      </c>
      <c r="L189" s="15">
        <v>0</v>
      </c>
      <c r="M189" s="15">
        <v>0</v>
      </c>
      <c r="N189" s="15">
        <v>0</v>
      </c>
      <c r="O189" s="15">
        <v>0</v>
      </c>
      <c r="P189" s="15">
        <v>0</v>
      </c>
      <c r="Q189" s="15">
        <v>63921</v>
      </c>
      <c r="R189" s="14">
        <v>30777</v>
      </c>
      <c r="S189" s="15">
        <v>0</v>
      </c>
      <c r="T189" s="15">
        <v>0</v>
      </c>
      <c r="U189" s="15">
        <v>0</v>
      </c>
      <c r="V189" s="20">
        <f>SUM(J189:U189)</f>
        <v>94698</v>
      </c>
    </row>
    <row r="190" spans="1:22" ht="16.5" thickBot="1" x14ac:dyDescent="0.3">
      <c r="A190" s="305"/>
      <c r="B190" s="308"/>
      <c r="C190" s="308"/>
      <c r="D190" s="308"/>
      <c r="E190" s="22"/>
      <c r="F190" s="308"/>
      <c r="G190" s="308"/>
      <c r="H190" s="308"/>
      <c r="I190" s="16" t="s">
        <v>90</v>
      </c>
      <c r="J190" s="24">
        <v>139819</v>
      </c>
      <c r="K190" s="24">
        <v>145744</v>
      </c>
      <c r="L190" s="24">
        <v>145728</v>
      </c>
      <c r="M190" s="24">
        <v>151154</v>
      </c>
      <c r="N190" s="24">
        <v>141718</v>
      </c>
      <c r="O190" s="24">
        <v>156095</v>
      </c>
      <c r="P190" s="24">
        <v>161415</v>
      </c>
      <c r="Q190" s="24">
        <v>145189</v>
      </c>
      <c r="R190" s="23">
        <v>156941</v>
      </c>
      <c r="S190" s="24">
        <v>156651</v>
      </c>
      <c r="T190" s="24">
        <v>142254</v>
      </c>
      <c r="U190" s="24">
        <v>155574</v>
      </c>
      <c r="V190" s="25">
        <f>SUM(J190:U190)</f>
        <v>1798282</v>
      </c>
    </row>
    <row r="191" spans="1:22" ht="16.5" thickBot="1" x14ac:dyDescent="0.3">
      <c r="A191" s="43"/>
      <c r="B191" s="37"/>
      <c r="C191" s="37"/>
      <c r="D191" s="37"/>
      <c r="E191" s="37"/>
      <c r="F191" s="37"/>
      <c r="G191" s="37"/>
      <c r="H191" s="37"/>
      <c r="I191" s="37"/>
      <c r="J191" s="59"/>
      <c r="K191" s="28"/>
      <c r="L191" s="28"/>
      <c r="M191" s="28"/>
      <c r="N191" s="28"/>
      <c r="O191" s="28"/>
      <c r="P191" s="28"/>
      <c r="Q191" s="54"/>
      <c r="R191" s="53"/>
      <c r="S191" s="28"/>
      <c r="T191" s="28"/>
      <c r="U191" s="28"/>
      <c r="V191" s="29">
        <f>SUM(V188:V190)</f>
        <v>2769331</v>
      </c>
    </row>
    <row r="192" spans="1:22" ht="16.5" thickBot="1" x14ac:dyDescent="0.3">
      <c r="A192" s="43"/>
      <c r="B192" s="63"/>
      <c r="C192" s="63"/>
      <c r="D192" s="63"/>
      <c r="E192" s="63"/>
      <c r="F192" s="63"/>
      <c r="G192" s="63"/>
      <c r="H192" s="63"/>
      <c r="I192" s="63"/>
      <c r="J192" s="71"/>
      <c r="K192" s="71"/>
      <c r="L192" s="71"/>
      <c r="M192" s="71"/>
      <c r="N192" s="71"/>
      <c r="O192" s="71"/>
      <c r="P192" s="71"/>
      <c r="Q192" s="63"/>
      <c r="R192" s="71"/>
      <c r="S192" s="71"/>
      <c r="T192" s="71"/>
      <c r="U192" s="71"/>
      <c r="V192" s="72">
        <f>V191+V187+V185+V180+V172+V165+V157+V152+V147+V142+V135+V131+V126+V119+V115+V109+V105+V101+V95+V89+V78+V74+V69+V64+V61+V59+V57+V55+V52+V47+V37+V33+V31+V28+V26+V23+V21+V16+V11</f>
        <v>68131035</v>
      </c>
    </row>
    <row r="194" spans="1:1" x14ac:dyDescent="0.2">
      <c r="A194" s="6" t="s">
        <v>121</v>
      </c>
    </row>
    <row r="195" spans="1:1" x14ac:dyDescent="0.2">
      <c r="A195" s="6" t="s">
        <v>122</v>
      </c>
    </row>
    <row r="196" spans="1:1" x14ac:dyDescent="0.2">
      <c r="A196" s="68" t="s">
        <v>109</v>
      </c>
    </row>
    <row r="197" spans="1:1" x14ac:dyDescent="0.2">
      <c r="A197" s="68" t="s">
        <v>120</v>
      </c>
    </row>
    <row r="198" spans="1:1" x14ac:dyDescent="0.2">
      <c r="A198" s="68" t="s">
        <v>118</v>
      </c>
    </row>
    <row r="199" spans="1:1" x14ac:dyDescent="0.2">
      <c r="A199" s="68" t="s">
        <v>108</v>
      </c>
    </row>
    <row r="200" spans="1:1" x14ac:dyDescent="0.2">
      <c r="A200" s="68" t="s">
        <v>117</v>
      </c>
    </row>
    <row r="201" spans="1:1" x14ac:dyDescent="0.2">
      <c r="A201" s="68" t="s">
        <v>116</v>
      </c>
    </row>
    <row r="202" spans="1:1" x14ac:dyDescent="0.2">
      <c r="A202" s="68" t="s">
        <v>107</v>
      </c>
    </row>
    <row r="203" spans="1:1" x14ac:dyDescent="0.2">
      <c r="A203" s="68" t="s">
        <v>119</v>
      </c>
    </row>
    <row r="204" spans="1:1" x14ac:dyDescent="0.2">
      <c r="A204" s="68" t="s">
        <v>110</v>
      </c>
    </row>
  </sheetData>
  <mergeCells count="261">
    <mergeCell ref="A153:A156"/>
    <mergeCell ref="B153:B156"/>
    <mergeCell ref="C153:C156"/>
    <mergeCell ref="H136:H141"/>
    <mergeCell ref="G136:G141"/>
    <mergeCell ref="E132:E134"/>
    <mergeCell ref="D132:D134"/>
    <mergeCell ref="F132:F134"/>
    <mergeCell ref="G132:G134"/>
    <mergeCell ref="B143:B146"/>
    <mergeCell ref="A110:A114"/>
    <mergeCell ref="A148:A151"/>
    <mergeCell ref="B148:B151"/>
    <mergeCell ref="C148:C151"/>
    <mergeCell ref="D148:D151"/>
    <mergeCell ref="C143:C146"/>
    <mergeCell ref="D143:D146"/>
    <mergeCell ref="A90:A94"/>
    <mergeCell ref="B90:B94"/>
    <mergeCell ref="C90:C94"/>
    <mergeCell ref="D90:D94"/>
    <mergeCell ref="D136:D141"/>
    <mergeCell ref="A143:A146"/>
    <mergeCell ref="C136:C141"/>
    <mergeCell ref="A120:A125"/>
    <mergeCell ref="A102:A104"/>
    <mergeCell ref="A136:A141"/>
    <mergeCell ref="B136:B141"/>
    <mergeCell ref="A132:A134"/>
    <mergeCell ref="B132:B134"/>
    <mergeCell ref="C132:C134"/>
    <mergeCell ref="B106:B108"/>
    <mergeCell ref="B102:B104"/>
    <mergeCell ref="B110:B114"/>
    <mergeCell ref="D38:D46"/>
    <mergeCell ref="D65:D68"/>
    <mergeCell ref="C75:C77"/>
    <mergeCell ref="F79:F88"/>
    <mergeCell ref="C102:C104"/>
    <mergeCell ref="F102:F104"/>
    <mergeCell ref="H75:H77"/>
    <mergeCell ref="H90:H94"/>
    <mergeCell ref="H70:H73"/>
    <mergeCell ref="G102:G104"/>
    <mergeCell ref="H38:H46"/>
    <mergeCell ref="G48:G51"/>
    <mergeCell ref="F38:F46"/>
    <mergeCell ref="F48:F51"/>
    <mergeCell ref="D102:D104"/>
    <mergeCell ref="D116:D118"/>
    <mergeCell ref="G120:G125"/>
    <mergeCell ref="B120:B125"/>
    <mergeCell ref="C120:C125"/>
    <mergeCell ref="C110:C114"/>
    <mergeCell ref="G110:G114"/>
    <mergeCell ref="C24:C25"/>
    <mergeCell ref="D24:D25"/>
    <mergeCell ref="E24:E25"/>
    <mergeCell ref="C70:C73"/>
    <mergeCell ref="D70:D73"/>
    <mergeCell ref="D62:D63"/>
    <mergeCell ref="B24:B25"/>
    <mergeCell ref="C65:C68"/>
    <mergeCell ref="B48:B51"/>
    <mergeCell ref="C38:C46"/>
    <mergeCell ref="E38:E46"/>
    <mergeCell ref="B62:B63"/>
    <mergeCell ref="C62:C63"/>
    <mergeCell ref="E62:E63"/>
    <mergeCell ref="E65:E68"/>
    <mergeCell ref="E70:E73"/>
    <mergeCell ref="C53:C54"/>
    <mergeCell ref="D53:D54"/>
    <mergeCell ref="H173:H179"/>
    <mergeCell ref="H158:H164"/>
    <mergeCell ref="E106:E108"/>
    <mergeCell ref="B127:B130"/>
    <mergeCell ref="G153:G156"/>
    <mergeCell ref="H153:H156"/>
    <mergeCell ref="E148:E151"/>
    <mergeCell ref="C166:C171"/>
    <mergeCell ref="H148:H151"/>
    <mergeCell ref="G127:G130"/>
    <mergeCell ref="C127:C130"/>
    <mergeCell ref="H127:H130"/>
    <mergeCell ref="H106:H108"/>
    <mergeCell ref="B116:B118"/>
    <mergeCell ref="F116:F118"/>
    <mergeCell ref="G116:G118"/>
    <mergeCell ref="H116:H118"/>
    <mergeCell ref="C106:C108"/>
    <mergeCell ref="D166:D171"/>
    <mergeCell ref="E166:E171"/>
    <mergeCell ref="C158:C164"/>
    <mergeCell ref="E116:E118"/>
    <mergeCell ref="C116:C118"/>
    <mergeCell ref="F166:F171"/>
    <mergeCell ref="A158:A164"/>
    <mergeCell ref="D173:D179"/>
    <mergeCell ref="H188:H190"/>
    <mergeCell ref="E188:E189"/>
    <mergeCell ref="D188:D190"/>
    <mergeCell ref="B188:B190"/>
    <mergeCell ref="A188:A190"/>
    <mergeCell ref="A181:A184"/>
    <mergeCell ref="B181:B184"/>
    <mergeCell ref="G158:G164"/>
    <mergeCell ref="A173:A179"/>
    <mergeCell ref="B173:B179"/>
    <mergeCell ref="A166:A171"/>
    <mergeCell ref="B166:B171"/>
    <mergeCell ref="H166:H171"/>
    <mergeCell ref="H181:H184"/>
    <mergeCell ref="C188:C190"/>
    <mergeCell ref="F188:F190"/>
    <mergeCell ref="G188:G190"/>
    <mergeCell ref="B158:B164"/>
    <mergeCell ref="C181:C184"/>
    <mergeCell ref="E173:E179"/>
    <mergeCell ref="F173:F179"/>
    <mergeCell ref="G173:G179"/>
    <mergeCell ref="G166:G171"/>
    <mergeCell ref="D158:D164"/>
    <mergeCell ref="E158:E164"/>
    <mergeCell ref="C173:C179"/>
    <mergeCell ref="G181:G184"/>
    <mergeCell ref="D181:D184"/>
    <mergeCell ref="E181:E184"/>
    <mergeCell ref="F181:F184"/>
    <mergeCell ref="F120:F125"/>
    <mergeCell ref="F127:F130"/>
    <mergeCell ref="E143:E146"/>
    <mergeCell ref="F143:F146"/>
    <mergeCell ref="G143:G146"/>
    <mergeCell ref="D153:D156"/>
    <mergeCell ref="E153:E156"/>
    <mergeCell ref="F153:F156"/>
    <mergeCell ref="E127:E130"/>
    <mergeCell ref="F148:F151"/>
    <mergeCell ref="G148:G151"/>
    <mergeCell ref="E136:E141"/>
    <mergeCell ref="E120:E125"/>
    <mergeCell ref="D127:D130"/>
    <mergeCell ref="D120:D125"/>
    <mergeCell ref="J5:U5"/>
    <mergeCell ref="B29:B30"/>
    <mergeCell ref="C29:C30"/>
    <mergeCell ref="D29:D30"/>
    <mergeCell ref="E29:E30"/>
    <mergeCell ref="F29:F30"/>
    <mergeCell ref="G29:G30"/>
    <mergeCell ref="H29:H30"/>
    <mergeCell ref="B7:B10"/>
    <mergeCell ref="C7:C10"/>
    <mergeCell ref="I5:I6"/>
    <mergeCell ref="E5:E6"/>
    <mergeCell ref="G5:G6"/>
    <mergeCell ref="F5:F6"/>
    <mergeCell ref="H5:H6"/>
    <mergeCell ref="H7:H10"/>
    <mergeCell ref="H12:H15"/>
    <mergeCell ref="H17:H20"/>
    <mergeCell ref="F17:F20"/>
    <mergeCell ref="B17:B20"/>
    <mergeCell ref="C17:C20"/>
    <mergeCell ref="D17:D20"/>
    <mergeCell ref="B5:D5"/>
    <mergeCell ref="D7:D10"/>
    <mergeCell ref="A5:A6"/>
    <mergeCell ref="A7:A10"/>
    <mergeCell ref="B75:B77"/>
    <mergeCell ref="A38:A46"/>
    <mergeCell ref="B38:B46"/>
    <mergeCell ref="B65:B68"/>
    <mergeCell ref="A48:A51"/>
    <mergeCell ref="A24:A25"/>
    <mergeCell ref="A12:A15"/>
    <mergeCell ref="B12:B15"/>
    <mergeCell ref="A62:A63"/>
    <mergeCell ref="A65:A68"/>
    <mergeCell ref="A75:A77"/>
    <mergeCell ref="A53:A54"/>
    <mergeCell ref="B53:B54"/>
    <mergeCell ref="A17:A20"/>
    <mergeCell ref="A70:A73"/>
    <mergeCell ref="B70:B73"/>
    <mergeCell ref="A34:A36"/>
    <mergeCell ref="B34:B36"/>
    <mergeCell ref="A29:A30"/>
    <mergeCell ref="H24:H25"/>
    <mergeCell ref="G34:G36"/>
    <mergeCell ref="G38:G46"/>
    <mergeCell ref="H34:H36"/>
    <mergeCell ref="C79:C88"/>
    <mergeCell ref="D79:D88"/>
    <mergeCell ref="E79:E88"/>
    <mergeCell ref="F106:F108"/>
    <mergeCell ref="G65:G68"/>
    <mergeCell ref="F65:F68"/>
    <mergeCell ref="D75:D77"/>
    <mergeCell ref="G75:G77"/>
    <mergeCell ref="D106:D108"/>
    <mergeCell ref="H53:H54"/>
    <mergeCell ref="H48:H51"/>
    <mergeCell ref="E48:E51"/>
    <mergeCell ref="D48:D51"/>
    <mergeCell ref="C48:C51"/>
    <mergeCell ref="E90:E94"/>
    <mergeCell ref="F90:F94"/>
    <mergeCell ref="G90:G94"/>
    <mergeCell ref="H62:H63"/>
    <mergeCell ref="H65:H68"/>
    <mergeCell ref="H102:H104"/>
    <mergeCell ref="H120:H125"/>
    <mergeCell ref="F158:F164"/>
    <mergeCell ref="F136:F141"/>
    <mergeCell ref="H143:H146"/>
    <mergeCell ref="H132:H134"/>
    <mergeCell ref="A79:A88"/>
    <mergeCell ref="G96:G100"/>
    <mergeCell ref="E75:E77"/>
    <mergeCell ref="F75:F77"/>
    <mergeCell ref="A96:A100"/>
    <mergeCell ref="B96:B100"/>
    <mergeCell ref="C96:C100"/>
    <mergeCell ref="D96:D100"/>
    <mergeCell ref="H110:H114"/>
    <mergeCell ref="E102:E104"/>
    <mergeCell ref="D110:D114"/>
    <mergeCell ref="E110:E114"/>
    <mergeCell ref="F110:F114"/>
    <mergeCell ref="E96:E100"/>
    <mergeCell ref="F96:F100"/>
    <mergeCell ref="G79:G88"/>
    <mergeCell ref="H79:H88"/>
    <mergeCell ref="G106:G108"/>
    <mergeCell ref="H96:H100"/>
    <mergeCell ref="E7:E10"/>
    <mergeCell ref="F7:F10"/>
    <mergeCell ref="G7:G10"/>
    <mergeCell ref="E12:E15"/>
    <mergeCell ref="F12:F15"/>
    <mergeCell ref="G12:G15"/>
    <mergeCell ref="B79:B88"/>
    <mergeCell ref="G17:G20"/>
    <mergeCell ref="G24:G25"/>
    <mergeCell ref="E53:E54"/>
    <mergeCell ref="F53:F54"/>
    <mergeCell ref="G53:G54"/>
    <mergeCell ref="E17:E20"/>
    <mergeCell ref="C12:C15"/>
    <mergeCell ref="D12:D15"/>
    <mergeCell ref="F62:F63"/>
    <mergeCell ref="G62:G63"/>
    <mergeCell ref="F70:F73"/>
    <mergeCell ref="C34:C36"/>
    <mergeCell ref="D34:D36"/>
    <mergeCell ref="E34:E36"/>
    <mergeCell ref="F34:F36"/>
    <mergeCell ref="F24:F25"/>
    <mergeCell ref="G70:G73"/>
  </mergeCells>
  <phoneticPr fontId="0" type="noConversion"/>
  <printOptions horizontalCentered="1"/>
  <pageMargins left="0.19685039370078741" right="0.19685039370078741" top="0.39370078740157483" bottom="0.39370078740157483" header="0.51181102362204722" footer="0.51181102362204722"/>
  <pageSetup paperSize="9" scale="63" orientation="landscape" r:id="rId1"/>
  <headerFooter alignWithMargins="0">
    <oddFooter>&amp;C&amp;P/&amp;N_x000D_&amp;1#&amp;"Arial Black"&amp;11&amp;K737373 PÚBLICA</oddFooter>
  </headerFooter>
  <rowBreaks count="2" manualBreakCount="2">
    <brk id="47" max="66" man="1"/>
    <brk id="95" max="66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Planilha4"/>
  <dimension ref="A1:V218"/>
  <sheetViews>
    <sheetView topLeftCell="A5" zoomScale="70" zoomScaleNormal="70" workbookViewId="0">
      <pane xSplit="9" ySplit="2" topLeftCell="J7" activePane="bottomRight" state="frozen"/>
      <selection activeCell="A5" sqref="A5"/>
      <selection pane="topRight" activeCell="J5" sqref="J5"/>
      <selection pane="bottomLeft" activeCell="A7" sqref="A7"/>
      <selection pane="bottomRight" activeCell="R57" sqref="R57"/>
    </sheetView>
  </sheetViews>
  <sheetFormatPr defaultRowHeight="12.75" x14ac:dyDescent="0.2"/>
  <cols>
    <col min="1" max="1" width="10.5703125" style="4" bestFit="1" customWidth="1"/>
    <col min="2" max="2" width="13.28515625" style="4" customWidth="1"/>
    <col min="3" max="3" width="12.140625" style="4" customWidth="1"/>
    <col min="4" max="4" width="5.42578125" style="4" customWidth="1"/>
    <col min="5" max="5" width="19.42578125" style="4" bestFit="1" customWidth="1"/>
    <col min="6" max="6" width="4.7109375" style="4" customWidth="1"/>
    <col min="7" max="7" width="20.5703125" style="4" bestFit="1" customWidth="1"/>
    <col min="8" max="8" width="4.7109375" style="5" bestFit="1" customWidth="1"/>
    <col min="9" max="9" width="21.7109375" style="5" customWidth="1"/>
    <col min="10" max="21" width="13.28515625" customWidth="1"/>
    <col min="22" max="22" width="15.28515625" customWidth="1"/>
  </cols>
  <sheetData>
    <row r="1" spans="1:22" ht="21" customHeight="1" x14ac:dyDescent="0.25">
      <c r="A1" s="7" t="s">
        <v>114</v>
      </c>
    </row>
    <row r="2" spans="1:22" ht="15.75" customHeight="1" x14ac:dyDescent="0.2"/>
    <row r="3" spans="1:22" ht="15.75" customHeight="1" x14ac:dyDescent="0.25">
      <c r="A3" s="17" t="s">
        <v>65</v>
      </c>
    </row>
    <row r="4" spans="1:22" ht="15.75" customHeight="1" thickBot="1" x14ac:dyDescent="0.25"/>
    <row r="5" spans="1:22" ht="21" customHeight="1" thickBot="1" x14ac:dyDescent="0.3">
      <c r="A5" s="329" t="s">
        <v>61</v>
      </c>
      <c r="B5" s="336" t="s">
        <v>0</v>
      </c>
      <c r="C5" s="337"/>
      <c r="D5" s="338"/>
      <c r="E5" s="333" t="s">
        <v>72</v>
      </c>
      <c r="F5" s="335" t="s">
        <v>29</v>
      </c>
      <c r="G5" s="333" t="s">
        <v>72</v>
      </c>
      <c r="H5" s="335" t="s">
        <v>29</v>
      </c>
      <c r="I5" s="331" t="s">
        <v>1</v>
      </c>
      <c r="J5" s="339">
        <v>2003</v>
      </c>
      <c r="K5" s="340"/>
      <c r="L5" s="340"/>
      <c r="M5" s="340"/>
      <c r="N5" s="340"/>
      <c r="O5" s="340"/>
      <c r="P5" s="340"/>
      <c r="Q5" s="340"/>
      <c r="R5" s="340"/>
      <c r="S5" s="340"/>
      <c r="T5" s="340"/>
      <c r="U5" s="341"/>
      <c r="V5" s="8" t="s">
        <v>62</v>
      </c>
    </row>
    <row r="6" spans="1:22" ht="21.75" customHeight="1" thickBot="1" x14ac:dyDescent="0.3">
      <c r="A6" s="330"/>
      <c r="B6" s="1" t="s">
        <v>28</v>
      </c>
      <c r="C6" s="18" t="s">
        <v>78</v>
      </c>
      <c r="D6" s="18" t="s">
        <v>76</v>
      </c>
      <c r="E6" s="334"/>
      <c r="F6" s="334"/>
      <c r="G6" s="334"/>
      <c r="H6" s="334"/>
      <c r="I6" s="332"/>
      <c r="J6" s="9">
        <v>1</v>
      </c>
      <c r="K6" s="9">
        <v>2</v>
      </c>
      <c r="L6" s="9">
        <v>3</v>
      </c>
      <c r="M6" s="9">
        <v>4</v>
      </c>
      <c r="N6" s="9">
        <v>5</v>
      </c>
      <c r="O6" s="80">
        <v>6</v>
      </c>
      <c r="P6" s="9">
        <v>7</v>
      </c>
      <c r="Q6" s="9">
        <v>8</v>
      </c>
      <c r="R6" s="9">
        <v>9</v>
      </c>
      <c r="S6" s="80">
        <v>10</v>
      </c>
      <c r="T6" s="9">
        <v>11</v>
      </c>
      <c r="U6" s="10">
        <v>12</v>
      </c>
      <c r="V6" s="11">
        <v>2003</v>
      </c>
    </row>
    <row r="7" spans="1:22" ht="15.75" x14ac:dyDescent="0.25">
      <c r="A7" s="303">
        <v>480</v>
      </c>
      <c r="B7" s="306" t="s">
        <v>32</v>
      </c>
      <c r="C7" s="306" t="s">
        <v>77</v>
      </c>
      <c r="D7" s="306">
        <v>75</v>
      </c>
      <c r="E7" s="306" t="s">
        <v>64</v>
      </c>
      <c r="F7" s="306" t="s">
        <v>31</v>
      </c>
      <c r="G7" s="306" t="s">
        <v>63</v>
      </c>
      <c r="H7" s="306" t="s">
        <v>31</v>
      </c>
      <c r="I7" s="3" t="s">
        <v>92</v>
      </c>
      <c r="J7" s="15">
        <v>27808</v>
      </c>
      <c r="K7" s="15">
        <v>31186</v>
      </c>
      <c r="L7" s="15">
        <v>39958</v>
      </c>
      <c r="M7" s="15">
        <v>33769</v>
      </c>
      <c r="N7" s="15">
        <v>37800</v>
      </c>
      <c r="O7" s="15">
        <v>38180</v>
      </c>
      <c r="P7" s="15">
        <v>37728</v>
      </c>
      <c r="Q7" s="32">
        <v>40991</v>
      </c>
      <c r="R7" s="52">
        <v>40992</v>
      </c>
      <c r="S7" s="32">
        <v>53580</v>
      </c>
      <c r="T7" s="32">
        <v>34349</v>
      </c>
      <c r="U7" s="32">
        <v>41050</v>
      </c>
      <c r="V7" s="33">
        <f>SUM(J7:U7)</f>
        <v>457391</v>
      </c>
    </row>
    <row r="8" spans="1:22" ht="15.75" customHeight="1" x14ac:dyDescent="0.25">
      <c r="A8" s="304"/>
      <c r="B8" s="307"/>
      <c r="C8" s="307"/>
      <c r="D8" s="307"/>
      <c r="E8" s="307"/>
      <c r="F8" s="307"/>
      <c r="G8" s="307"/>
      <c r="H8" s="307"/>
      <c r="I8" s="3" t="s">
        <v>91</v>
      </c>
      <c r="J8" s="15">
        <v>8607</v>
      </c>
      <c r="K8" s="15">
        <v>6019</v>
      </c>
      <c r="L8" s="15">
        <v>7265</v>
      </c>
      <c r="M8" s="15">
        <v>7170</v>
      </c>
      <c r="N8" s="15">
        <v>8397</v>
      </c>
      <c r="O8" s="15">
        <v>7957</v>
      </c>
      <c r="P8" s="15">
        <v>7813</v>
      </c>
      <c r="Q8" s="15">
        <v>7392</v>
      </c>
      <c r="R8" s="14">
        <v>9616</v>
      </c>
      <c r="S8" s="15">
        <v>6771</v>
      </c>
      <c r="T8" s="15">
        <v>7996</v>
      </c>
      <c r="U8" s="15">
        <v>8426</v>
      </c>
      <c r="V8" s="20">
        <f>SUM(J8:U8)</f>
        <v>93429</v>
      </c>
    </row>
    <row r="9" spans="1:22" ht="15.75" x14ac:dyDescent="0.25">
      <c r="A9" s="304"/>
      <c r="B9" s="307"/>
      <c r="C9" s="307"/>
      <c r="D9" s="307"/>
      <c r="E9" s="307"/>
      <c r="F9" s="307"/>
      <c r="G9" s="307"/>
      <c r="H9" s="307"/>
      <c r="I9" s="3" t="s">
        <v>103</v>
      </c>
      <c r="J9" s="15">
        <v>8804</v>
      </c>
      <c r="K9" s="15">
        <v>7099</v>
      </c>
      <c r="L9" s="15">
        <v>9782</v>
      </c>
      <c r="M9" s="15">
        <v>8254</v>
      </c>
      <c r="N9" s="15">
        <v>9350</v>
      </c>
      <c r="O9" s="15">
        <v>10398</v>
      </c>
      <c r="P9" s="15">
        <v>11453</v>
      </c>
      <c r="Q9" s="15">
        <v>9383</v>
      </c>
      <c r="R9" s="14">
        <v>11378</v>
      </c>
      <c r="S9" s="15">
        <v>10429</v>
      </c>
      <c r="T9" s="15">
        <v>9612</v>
      </c>
      <c r="U9" s="15">
        <v>9366</v>
      </c>
      <c r="V9" s="20">
        <f>SUM(J9:U9)</f>
        <v>115308</v>
      </c>
    </row>
    <row r="10" spans="1:22" ht="16.5" thickBot="1" x14ac:dyDescent="0.3">
      <c r="A10" s="305"/>
      <c r="B10" s="308"/>
      <c r="C10" s="308"/>
      <c r="D10" s="308"/>
      <c r="E10" s="308"/>
      <c r="F10" s="308"/>
      <c r="G10" s="308"/>
      <c r="H10" s="308"/>
      <c r="I10" s="39" t="s">
        <v>95</v>
      </c>
      <c r="J10" s="30">
        <v>0</v>
      </c>
      <c r="K10" s="30">
        <v>0</v>
      </c>
      <c r="L10" s="30">
        <v>0</v>
      </c>
      <c r="M10" s="30">
        <v>0</v>
      </c>
      <c r="N10" s="30">
        <v>0</v>
      </c>
      <c r="O10" s="30">
        <v>0</v>
      </c>
      <c r="P10" s="30">
        <v>0</v>
      </c>
      <c r="Q10" s="30">
        <v>0</v>
      </c>
      <c r="R10" s="50">
        <v>0</v>
      </c>
      <c r="S10" s="30">
        <v>0</v>
      </c>
      <c r="T10" s="30">
        <v>22</v>
      </c>
      <c r="U10" s="30">
        <v>0</v>
      </c>
      <c r="V10" s="31">
        <f>SUM(J10:U10)</f>
        <v>22</v>
      </c>
    </row>
    <row r="11" spans="1:22" ht="16.5" thickBot="1" x14ac:dyDescent="0.3">
      <c r="A11" s="36"/>
      <c r="B11" s="37"/>
      <c r="C11" s="37"/>
      <c r="D11" s="37"/>
      <c r="E11" s="37"/>
      <c r="F11" s="37"/>
      <c r="G11" s="37"/>
      <c r="H11" s="37"/>
      <c r="I11" s="37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29">
        <f>SUM(V7:V10)</f>
        <v>666150</v>
      </c>
    </row>
    <row r="12" spans="1:22" ht="15.75" x14ac:dyDescent="0.25">
      <c r="A12" s="303">
        <v>481</v>
      </c>
      <c r="B12" s="306" t="s">
        <v>32</v>
      </c>
      <c r="C12" s="306" t="s">
        <v>77</v>
      </c>
      <c r="D12" s="306">
        <v>94</v>
      </c>
      <c r="E12" s="306" t="s">
        <v>64</v>
      </c>
      <c r="F12" s="306" t="s">
        <v>31</v>
      </c>
      <c r="G12" s="306" t="s">
        <v>27</v>
      </c>
      <c r="H12" s="306" t="s">
        <v>31</v>
      </c>
      <c r="I12" s="35" t="s">
        <v>92</v>
      </c>
      <c r="J12" s="13">
        <v>14816</v>
      </c>
      <c r="K12" s="13">
        <v>12886</v>
      </c>
      <c r="L12" s="13">
        <v>17332</v>
      </c>
      <c r="M12" s="13">
        <v>11543</v>
      </c>
      <c r="N12" s="13">
        <v>14954</v>
      </c>
      <c r="O12" s="13">
        <v>15668</v>
      </c>
      <c r="P12" s="13">
        <v>14336</v>
      </c>
      <c r="Q12" s="12">
        <v>17718</v>
      </c>
      <c r="R12" s="12">
        <v>19424</v>
      </c>
      <c r="S12" s="13">
        <v>16721</v>
      </c>
      <c r="T12" s="13">
        <v>14233</v>
      </c>
      <c r="U12" s="13">
        <v>21324</v>
      </c>
      <c r="V12" s="21">
        <f>SUM(J12:U12)</f>
        <v>190955</v>
      </c>
    </row>
    <row r="13" spans="1:22" ht="15.75" customHeight="1" x14ac:dyDescent="0.25">
      <c r="A13" s="304"/>
      <c r="B13" s="307"/>
      <c r="C13" s="307"/>
      <c r="D13" s="307"/>
      <c r="E13" s="307"/>
      <c r="F13" s="307"/>
      <c r="G13" s="307"/>
      <c r="H13" s="307"/>
      <c r="I13" s="3" t="s">
        <v>91</v>
      </c>
      <c r="J13" s="34">
        <v>8126</v>
      </c>
      <c r="K13" s="15">
        <v>7092</v>
      </c>
      <c r="L13" s="15">
        <v>5398</v>
      </c>
      <c r="M13" s="15">
        <v>5823</v>
      </c>
      <c r="N13" s="15">
        <v>5129</v>
      </c>
      <c r="O13" s="15">
        <v>6955</v>
      </c>
      <c r="P13" s="15">
        <v>4848</v>
      </c>
      <c r="Q13" s="14">
        <v>5533</v>
      </c>
      <c r="R13" s="14">
        <v>5404</v>
      </c>
      <c r="S13" s="15">
        <v>6119</v>
      </c>
      <c r="T13" s="15">
        <v>6051</v>
      </c>
      <c r="U13" s="15">
        <v>6718</v>
      </c>
      <c r="V13" s="20">
        <f>SUM(J13:U13)</f>
        <v>73196</v>
      </c>
    </row>
    <row r="14" spans="1:22" ht="15.75" x14ac:dyDescent="0.25">
      <c r="A14" s="304"/>
      <c r="B14" s="307"/>
      <c r="C14" s="307"/>
      <c r="D14" s="307"/>
      <c r="E14" s="307"/>
      <c r="F14" s="307"/>
      <c r="G14" s="307"/>
      <c r="H14" s="307"/>
      <c r="I14" s="3" t="s">
        <v>103</v>
      </c>
      <c r="J14" s="34">
        <v>5160</v>
      </c>
      <c r="K14" s="15">
        <v>3427</v>
      </c>
      <c r="L14" s="15">
        <v>5296</v>
      </c>
      <c r="M14" s="15">
        <v>4030</v>
      </c>
      <c r="N14" s="15">
        <v>4498</v>
      </c>
      <c r="O14" s="15">
        <v>5876</v>
      </c>
      <c r="P14" s="15">
        <v>6572</v>
      </c>
      <c r="Q14" s="14">
        <v>7173</v>
      </c>
      <c r="R14" s="14">
        <v>4499</v>
      </c>
      <c r="S14" s="15">
        <v>4876</v>
      </c>
      <c r="T14" s="15">
        <v>7132</v>
      </c>
      <c r="U14" s="15">
        <v>2465</v>
      </c>
      <c r="V14" s="20">
        <f>SUM(J14:U14)</f>
        <v>61004</v>
      </c>
    </row>
    <row r="15" spans="1:22" ht="16.5" thickBot="1" x14ac:dyDescent="0.3">
      <c r="A15" s="305"/>
      <c r="B15" s="308"/>
      <c r="C15" s="308"/>
      <c r="D15" s="308"/>
      <c r="E15" s="308"/>
      <c r="F15" s="308"/>
      <c r="G15" s="308"/>
      <c r="H15" s="308"/>
      <c r="I15" s="39" t="s">
        <v>95</v>
      </c>
      <c r="J15" s="50">
        <v>0</v>
      </c>
      <c r="K15" s="30">
        <v>0</v>
      </c>
      <c r="L15" s="30">
        <v>0</v>
      </c>
      <c r="M15" s="30">
        <v>0</v>
      </c>
      <c r="N15" s="30">
        <v>0</v>
      </c>
      <c r="O15" s="30">
        <v>0</v>
      </c>
      <c r="P15" s="30">
        <v>0</v>
      </c>
      <c r="Q15" s="50">
        <v>28</v>
      </c>
      <c r="R15" s="50">
        <v>0</v>
      </c>
      <c r="S15" s="30">
        <v>0</v>
      </c>
      <c r="T15" s="30">
        <v>0</v>
      </c>
      <c r="U15" s="30">
        <v>0</v>
      </c>
      <c r="V15" s="31">
        <f>SUM(J15:U15)</f>
        <v>28</v>
      </c>
    </row>
    <row r="16" spans="1:22" ht="16.5" thickBot="1" x14ac:dyDescent="0.3">
      <c r="A16" s="36"/>
      <c r="B16" s="37"/>
      <c r="C16" s="37"/>
      <c r="D16" s="37"/>
      <c r="E16" s="37"/>
      <c r="F16" s="37"/>
      <c r="G16" s="37"/>
      <c r="H16" s="37"/>
      <c r="I16" s="37"/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9"/>
      <c r="U16" s="59"/>
      <c r="V16" s="29">
        <f>SUM(V12:V15)</f>
        <v>325183</v>
      </c>
    </row>
    <row r="17" spans="1:22" ht="16.149999999999999" customHeight="1" x14ac:dyDescent="0.25">
      <c r="A17" s="303">
        <v>482</v>
      </c>
      <c r="B17" s="306" t="s">
        <v>32</v>
      </c>
      <c r="C17" s="306" t="s">
        <v>79</v>
      </c>
      <c r="D17" s="306">
        <v>225</v>
      </c>
      <c r="E17" s="312" t="s">
        <v>66</v>
      </c>
      <c r="F17" s="306" t="s">
        <v>31</v>
      </c>
      <c r="G17" s="306" t="s">
        <v>64</v>
      </c>
      <c r="H17" s="306" t="s">
        <v>31</v>
      </c>
      <c r="I17" s="35" t="s">
        <v>92</v>
      </c>
      <c r="J17" s="13">
        <v>42624</v>
      </c>
      <c r="K17" s="13">
        <v>44072</v>
      </c>
      <c r="L17" s="13">
        <v>57290</v>
      </c>
      <c r="M17" s="13">
        <v>45312</v>
      </c>
      <c r="N17" s="13">
        <v>52754</v>
      </c>
      <c r="O17" s="13">
        <v>53848</v>
      </c>
      <c r="P17" s="13">
        <v>52064</v>
      </c>
      <c r="Q17" s="12">
        <v>58709</v>
      </c>
      <c r="R17" s="12">
        <v>60416</v>
      </c>
      <c r="S17" s="12">
        <v>70301</v>
      </c>
      <c r="T17" s="12">
        <v>48582</v>
      </c>
      <c r="U17" s="12">
        <v>62374</v>
      </c>
      <c r="V17" s="21">
        <f>SUM(J17:U17)</f>
        <v>648346</v>
      </c>
    </row>
    <row r="18" spans="1:22" ht="16.149999999999999" customHeight="1" x14ac:dyDescent="0.25">
      <c r="A18" s="304"/>
      <c r="B18" s="307"/>
      <c r="C18" s="307"/>
      <c r="D18" s="307"/>
      <c r="E18" s="313"/>
      <c r="F18" s="307"/>
      <c r="G18" s="307"/>
      <c r="H18" s="307"/>
      <c r="I18" s="3" t="s">
        <v>91</v>
      </c>
      <c r="J18" s="15">
        <v>16733</v>
      </c>
      <c r="K18" s="15">
        <v>13111</v>
      </c>
      <c r="L18" s="15">
        <v>12663</v>
      </c>
      <c r="M18" s="15">
        <v>12993</v>
      </c>
      <c r="N18" s="15">
        <v>13526</v>
      </c>
      <c r="O18" s="15">
        <v>14912</v>
      </c>
      <c r="P18" s="15">
        <v>12661</v>
      </c>
      <c r="Q18" s="14">
        <v>12925</v>
      </c>
      <c r="R18" s="14">
        <v>15020</v>
      </c>
      <c r="S18" s="14">
        <v>12890</v>
      </c>
      <c r="T18" s="14">
        <v>14047</v>
      </c>
      <c r="U18" s="14">
        <v>15144</v>
      </c>
      <c r="V18" s="20">
        <f>SUM(J18:U18)</f>
        <v>166625</v>
      </c>
    </row>
    <row r="19" spans="1:22" ht="16.149999999999999" customHeight="1" x14ac:dyDescent="0.25">
      <c r="A19" s="304"/>
      <c r="B19" s="307"/>
      <c r="C19" s="307"/>
      <c r="D19" s="307"/>
      <c r="E19" s="313"/>
      <c r="F19" s="307"/>
      <c r="G19" s="307"/>
      <c r="H19" s="307"/>
      <c r="I19" s="3" t="s">
        <v>103</v>
      </c>
      <c r="J19" s="15">
        <v>13964</v>
      </c>
      <c r="K19" s="15">
        <v>10526</v>
      </c>
      <c r="L19" s="15">
        <v>15078</v>
      </c>
      <c r="M19" s="15">
        <v>12284</v>
      </c>
      <c r="N19" s="15">
        <v>13848</v>
      </c>
      <c r="O19" s="15">
        <v>16274</v>
      </c>
      <c r="P19" s="15">
        <v>18025</v>
      </c>
      <c r="Q19" s="14">
        <v>16556</v>
      </c>
      <c r="R19" s="14">
        <v>15877</v>
      </c>
      <c r="S19" s="14">
        <v>15305</v>
      </c>
      <c r="T19" s="14">
        <v>16744</v>
      </c>
      <c r="U19" s="14">
        <v>11831</v>
      </c>
      <c r="V19" s="20">
        <f>SUM(J19:U19)</f>
        <v>176312</v>
      </c>
    </row>
    <row r="20" spans="1:22" ht="16.149999999999999" customHeight="1" thickBot="1" x14ac:dyDescent="0.3">
      <c r="A20" s="305"/>
      <c r="B20" s="308"/>
      <c r="C20" s="308"/>
      <c r="D20" s="308"/>
      <c r="E20" s="314"/>
      <c r="F20" s="308"/>
      <c r="G20" s="308"/>
      <c r="H20" s="308"/>
      <c r="I20" s="39" t="s">
        <v>95</v>
      </c>
      <c r="J20" s="30">
        <v>0</v>
      </c>
      <c r="K20" s="30">
        <v>0</v>
      </c>
      <c r="L20" s="30">
        <v>0</v>
      </c>
      <c r="M20" s="30">
        <v>0</v>
      </c>
      <c r="N20" s="30">
        <v>0</v>
      </c>
      <c r="O20" s="30">
        <v>0</v>
      </c>
      <c r="P20" s="30">
        <v>0</v>
      </c>
      <c r="Q20" s="62">
        <v>28</v>
      </c>
      <c r="R20" s="50">
        <v>0</v>
      </c>
      <c r="S20" s="50">
        <v>0</v>
      </c>
      <c r="T20" s="50">
        <v>22</v>
      </c>
      <c r="U20" s="50">
        <v>0</v>
      </c>
      <c r="V20" s="31">
        <f>SUM(J20:U20)</f>
        <v>50</v>
      </c>
    </row>
    <row r="21" spans="1:22" ht="16.5" thickBot="1" x14ac:dyDescent="0.3">
      <c r="A21" s="36"/>
      <c r="B21" s="37"/>
      <c r="C21" s="37"/>
      <c r="D21" s="37"/>
      <c r="E21" s="37"/>
      <c r="F21" s="37"/>
      <c r="G21" s="37"/>
      <c r="H21" s="37"/>
      <c r="I21" s="37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59"/>
      <c r="V21" s="29">
        <f>SUM(V17:V20)</f>
        <v>991333</v>
      </c>
    </row>
    <row r="22" spans="1:22" ht="16.5" customHeight="1" thickBot="1" x14ac:dyDescent="0.3">
      <c r="A22" s="38">
        <v>500</v>
      </c>
      <c r="B22" s="39" t="s">
        <v>30</v>
      </c>
      <c r="C22" s="39" t="s">
        <v>80</v>
      </c>
      <c r="D22" s="39">
        <v>36</v>
      </c>
      <c r="E22" s="39" t="s">
        <v>20</v>
      </c>
      <c r="F22" s="39" t="s">
        <v>31</v>
      </c>
      <c r="G22" s="39" t="s">
        <v>21</v>
      </c>
      <c r="H22" s="39" t="s">
        <v>31</v>
      </c>
      <c r="I22" s="39" t="s">
        <v>93</v>
      </c>
      <c r="J22" s="60">
        <v>221244</v>
      </c>
      <c r="K22" s="30">
        <v>130756</v>
      </c>
      <c r="L22" s="30">
        <v>132122</v>
      </c>
      <c r="M22" s="30">
        <v>109789</v>
      </c>
      <c r="N22" s="30">
        <v>132511</v>
      </c>
      <c r="O22" s="30">
        <v>347602</v>
      </c>
      <c r="P22" s="30">
        <v>339478</v>
      </c>
      <c r="Q22" s="23">
        <v>350083</v>
      </c>
      <c r="R22" s="50">
        <v>322831</v>
      </c>
      <c r="S22" s="30">
        <v>399756</v>
      </c>
      <c r="T22" s="30">
        <v>223761</v>
      </c>
      <c r="U22" s="30">
        <v>298109</v>
      </c>
      <c r="V22" s="31">
        <f>SUM(J22:U22)</f>
        <v>3008042</v>
      </c>
    </row>
    <row r="23" spans="1:22" ht="16.5" thickBot="1" x14ac:dyDescent="0.3">
      <c r="A23" s="40"/>
      <c r="B23" s="37"/>
      <c r="C23" s="37"/>
      <c r="D23" s="37"/>
      <c r="E23" s="37"/>
      <c r="F23" s="37"/>
      <c r="G23" s="37"/>
      <c r="H23" s="37"/>
      <c r="I23" s="37"/>
      <c r="J23" s="59"/>
      <c r="K23" s="28"/>
      <c r="L23" s="28"/>
      <c r="M23" s="28"/>
      <c r="N23" s="28"/>
      <c r="O23" s="28"/>
      <c r="P23" s="28"/>
      <c r="Q23" s="61"/>
      <c r="R23" s="53"/>
      <c r="S23" s="28"/>
      <c r="T23" s="28"/>
      <c r="U23" s="28"/>
      <c r="V23" s="29">
        <f>SUM(V22)</f>
        <v>3008042</v>
      </c>
    </row>
    <row r="24" spans="1:22" ht="15.75" x14ac:dyDescent="0.25">
      <c r="A24" s="303">
        <v>501</v>
      </c>
      <c r="B24" s="306" t="s">
        <v>30</v>
      </c>
      <c r="C24" s="306" t="s">
        <v>81</v>
      </c>
      <c r="D24" s="306">
        <v>36</v>
      </c>
      <c r="E24" s="306" t="s">
        <v>20</v>
      </c>
      <c r="F24" s="306" t="s">
        <v>31</v>
      </c>
      <c r="G24" s="306" t="s">
        <v>21</v>
      </c>
      <c r="H24" s="306" t="s">
        <v>31</v>
      </c>
      <c r="I24" s="35" t="s">
        <v>106</v>
      </c>
      <c r="J24" s="13">
        <v>0</v>
      </c>
      <c r="K24" s="13">
        <v>0</v>
      </c>
      <c r="L24" s="13">
        <v>0</v>
      </c>
      <c r="M24" s="13">
        <v>0</v>
      </c>
      <c r="N24" s="13">
        <v>0</v>
      </c>
      <c r="O24" s="13">
        <v>0</v>
      </c>
      <c r="P24" s="13">
        <v>0</v>
      </c>
      <c r="Q24" s="14">
        <v>0</v>
      </c>
      <c r="R24" s="12">
        <v>0</v>
      </c>
      <c r="S24" s="13">
        <v>0</v>
      </c>
      <c r="T24" s="13">
        <v>0</v>
      </c>
      <c r="U24" s="13">
        <v>0</v>
      </c>
      <c r="V24" s="21">
        <f>SUM(J24:U24)</f>
        <v>0</v>
      </c>
    </row>
    <row r="25" spans="1:22" ht="16.5" thickBot="1" x14ac:dyDescent="0.3">
      <c r="A25" s="305"/>
      <c r="B25" s="308"/>
      <c r="C25" s="308"/>
      <c r="D25" s="308"/>
      <c r="E25" s="308"/>
      <c r="F25" s="308"/>
      <c r="G25" s="308"/>
      <c r="H25" s="308"/>
      <c r="I25" s="3" t="s">
        <v>93</v>
      </c>
      <c r="J25" s="15">
        <v>151324</v>
      </c>
      <c r="K25" s="15">
        <v>147231</v>
      </c>
      <c r="L25" s="15">
        <v>154909</v>
      </c>
      <c r="M25" s="15">
        <v>160076</v>
      </c>
      <c r="N25" s="15">
        <v>113499</v>
      </c>
      <c r="O25" s="15">
        <v>0</v>
      </c>
      <c r="P25" s="15">
        <v>0</v>
      </c>
      <c r="Q25" s="14">
        <v>0</v>
      </c>
      <c r="R25" s="14">
        <v>0</v>
      </c>
      <c r="S25" s="15">
        <v>0</v>
      </c>
      <c r="T25" s="15">
        <v>0</v>
      </c>
      <c r="U25" s="15">
        <v>0</v>
      </c>
      <c r="V25" s="20">
        <f>SUM(J25:U25)</f>
        <v>727039</v>
      </c>
    </row>
    <row r="26" spans="1:22" ht="16.5" thickBot="1" x14ac:dyDescent="0.3">
      <c r="A26" s="40"/>
      <c r="B26" s="37"/>
      <c r="C26" s="37"/>
      <c r="D26" s="37"/>
      <c r="E26" s="37"/>
      <c r="F26" s="37"/>
      <c r="G26" s="37"/>
      <c r="H26" s="37"/>
      <c r="I26" s="37"/>
      <c r="J26" s="59"/>
      <c r="K26" s="28"/>
      <c r="L26" s="28"/>
      <c r="M26" s="28"/>
      <c r="N26" s="28"/>
      <c r="O26" s="28"/>
      <c r="P26" s="28"/>
      <c r="Q26" s="61"/>
      <c r="R26" s="53"/>
      <c r="S26" s="28"/>
      <c r="T26" s="28"/>
      <c r="U26" s="28"/>
      <c r="V26" s="29">
        <f>SUM(V24:V25)</f>
        <v>727039</v>
      </c>
    </row>
    <row r="27" spans="1:22" ht="16.5" customHeight="1" thickBot="1" x14ac:dyDescent="0.3">
      <c r="A27" s="41">
        <v>502</v>
      </c>
      <c r="B27" s="42" t="s">
        <v>30</v>
      </c>
      <c r="C27" s="42" t="s">
        <v>77</v>
      </c>
      <c r="D27" s="42">
        <v>36</v>
      </c>
      <c r="E27" s="42" t="s">
        <v>21</v>
      </c>
      <c r="F27" s="42" t="s">
        <v>31</v>
      </c>
      <c r="G27" s="42" t="s">
        <v>20</v>
      </c>
      <c r="H27" s="42" t="s">
        <v>31</v>
      </c>
      <c r="I27" s="42" t="s">
        <v>93</v>
      </c>
      <c r="J27" s="30">
        <v>0</v>
      </c>
      <c r="K27" s="30">
        <v>0</v>
      </c>
      <c r="L27" s="30">
        <v>0</v>
      </c>
      <c r="M27" s="30">
        <v>0</v>
      </c>
      <c r="N27" s="30">
        <v>0</v>
      </c>
      <c r="O27" s="30">
        <v>0</v>
      </c>
      <c r="P27" s="30">
        <v>0</v>
      </c>
      <c r="Q27" s="62">
        <v>0</v>
      </c>
      <c r="R27" s="50">
        <v>0</v>
      </c>
      <c r="S27" s="30">
        <v>0</v>
      </c>
      <c r="T27" s="30">
        <v>0</v>
      </c>
      <c r="U27" s="30">
        <v>0</v>
      </c>
      <c r="V27" s="31">
        <f>SUM(J27:U27)</f>
        <v>0</v>
      </c>
    </row>
    <row r="28" spans="1:22" ht="16.5" thickBot="1" x14ac:dyDescent="0.3">
      <c r="A28" s="40"/>
      <c r="B28" s="37"/>
      <c r="C28" s="37"/>
      <c r="D28" s="37"/>
      <c r="E28" s="37"/>
      <c r="F28" s="37"/>
      <c r="G28" s="37"/>
      <c r="H28" s="37"/>
      <c r="I28" s="37"/>
      <c r="J28" s="59"/>
      <c r="K28" s="28"/>
      <c r="L28" s="28"/>
      <c r="M28" s="28"/>
      <c r="N28" s="28"/>
      <c r="O28" s="28"/>
      <c r="P28" s="28"/>
      <c r="Q28" s="61"/>
      <c r="R28" s="53"/>
      <c r="S28" s="28"/>
      <c r="T28" s="28"/>
      <c r="U28" s="28"/>
      <c r="V28" s="29">
        <f>SUM(V27)</f>
        <v>0</v>
      </c>
    </row>
    <row r="29" spans="1:22" ht="15.75" x14ac:dyDescent="0.25">
      <c r="A29" s="303">
        <v>525</v>
      </c>
      <c r="B29" s="306" t="s">
        <v>33</v>
      </c>
      <c r="C29" s="306" t="s">
        <v>81</v>
      </c>
      <c r="D29" s="306">
        <v>15</v>
      </c>
      <c r="E29" s="306" t="s">
        <v>24</v>
      </c>
      <c r="F29" s="306" t="s">
        <v>34</v>
      </c>
      <c r="G29" s="306" t="s">
        <v>25</v>
      </c>
      <c r="H29" s="306" t="s">
        <v>34</v>
      </c>
      <c r="I29" s="56" t="s">
        <v>92</v>
      </c>
      <c r="J29" s="65">
        <v>58418</v>
      </c>
      <c r="K29" s="32">
        <v>60899</v>
      </c>
      <c r="L29" s="32">
        <v>67327</v>
      </c>
      <c r="M29" s="32">
        <v>45879</v>
      </c>
      <c r="N29" s="32">
        <v>69394</v>
      </c>
      <c r="O29" s="32">
        <v>71859</v>
      </c>
      <c r="P29" s="32">
        <v>75571</v>
      </c>
      <c r="Q29" s="52">
        <v>79969</v>
      </c>
      <c r="R29" s="52">
        <v>82770</v>
      </c>
      <c r="S29" s="32">
        <v>87972</v>
      </c>
      <c r="T29" s="32">
        <v>77641</v>
      </c>
      <c r="U29" s="32">
        <v>71270</v>
      </c>
      <c r="V29" s="33">
        <f>SUM(J29:U29)</f>
        <v>848969</v>
      </c>
    </row>
    <row r="30" spans="1:22" ht="16.5" thickBot="1" x14ac:dyDescent="0.3">
      <c r="A30" s="305"/>
      <c r="B30" s="308"/>
      <c r="C30" s="308"/>
      <c r="D30" s="308"/>
      <c r="E30" s="308"/>
      <c r="F30" s="308"/>
      <c r="G30" s="308"/>
      <c r="H30" s="308"/>
      <c r="I30" s="3" t="s">
        <v>103</v>
      </c>
      <c r="J30" s="50">
        <v>0</v>
      </c>
      <c r="K30" s="30">
        <v>0</v>
      </c>
      <c r="L30" s="30">
        <v>0</v>
      </c>
      <c r="M30" s="30">
        <v>0</v>
      </c>
      <c r="N30" s="30">
        <v>0</v>
      </c>
      <c r="O30" s="30">
        <v>0</v>
      </c>
      <c r="P30" s="30">
        <v>0</v>
      </c>
      <c r="Q30" s="62">
        <v>0</v>
      </c>
      <c r="R30" s="50">
        <v>0</v>
      </c>
      <c r="S30" s="30">
        <v>0</v>
      </c>
      <c r="T30" s="30">
        <v>0</v>
      </c>
      <c r="U30" s="30">
        <v>0</v>
      </c>
      <c r="V30" s="31">
        <f>SUM(J30:U30)</f>
        <v>0</v>
      </c>
    </row>
    <row r="31" spans="1:22" ht="16.5" thickBot="1" x14ac:dyDescent="0.3">
      <c r="A31" s="40"/>
      <c r="B31" s="37"/>
      <c r="C31" s="37"/>
      <c r="D31" s="37"/>
      <c r="E31" s="37"/>
      <c r="F31" s="37"/>
      <c r="G31" s="37"/>
      <c r="H31" s="37"/>
      <c r="I31" s="37"/>
      <c r="J31" s="59"/>
      <c r="K31" s="28"/>
      <c r="L31" s="28"/>
      <c r="M31" s="28"/>
      <c r="N31" s="28"/>
      <c r="O31" s="28"/>
      <c r="P31" s="28"/>
      <c r="Q31" s="61"/>
      <c r="R31" s="53"/>
      <c r="S31" s="28"/>
      <c r="T31" s="28"/>
      <c r="U31" s="28"/>
      <c r="V31" s="29">
        <f>SUM(V29:V30)</f>
        <v>848969</v>
      </c>
    </row>
    <row r="32" spans="1:22" ht="16.5" thickBot="1" x14ac:dyDescent="0.3">
      <c r="A32" s="38">
        <v>526</v>
      </c>
      <c r="B32" s="39" t="s">
        <v>33</v>
      </c>
      <c r="C32" s="39" t="s">
        <v>82</v>
      </c>
      <c r="D32" s="39">
        <v>15</v>
      </c>
      <c r="E32" s="39" t="s">
        <v>24</v>
      </c>
      <c r="F32" s="39" t="s">
        <v>34</v>
      </c>
      <c r="G32" s="39" t="s">
        <v>25</v>
      </c>
      <c r="H32" s="39" t="s">
        <v>34</v>
      </c>
      <c r="I32" s="39" t="s">
        <v>91</v>
      </c>
      <c r="J32" s="30">
        <v>31004</v>
      </c>
      <c r="K32" s="30">
        <v>21973</v>
      </c>
      <c r="L32" s="30">
        <v>24869</v>
      </c>
      <c r="M32" s="30">
        <v>24560</v>
      </c>
      <c r="N32" s="30">
        <v>27548</v>
      </c>
      <c r="O32" s="30">
        <v>27930</v>
      </c>
      <c r="P32" s="30">
        <v>30149</v>
      </c>
      <c r="Q32" s="23">
        <v>26149</v>
      </c>
      <c r="R32" s="50">
        <v>24959</v>
      </c>
      <c r="S32" s="30">
        <v>24884</v>
      </c>
      <c r="T32" s="30">
        <v>25631</v>
      </c>
      <c r="U32" s="30">
        <v>26697</v>
      </c>
      <c r="V32" s="31">
        <f>SUM(J32:U32)</f>
        <v>316353</v>
      </c>
    </row>
    <row r="33" spans="1:22" ht="16.5" thickBot="1" x14ac:dyDescent="0.3">
      <c r="A33" s="36"/>
      <c r="B33" s="37"/>
      <c r="C33" s="37"/>
      <c r="D33" s="37"/>
      <c r="E33" s="37"/>
      <c r="F33" s="37"/>
      <c r="G33" s="37"/>
      <c r="H33" s="37"/>
      <c r="I33" s="37"/>
      <c r="J33" s="59"/>
      <c r="K33" s="28"/>
      <c r="L33" s="28"/>
      <c r="M33" s="28"/>
      <c r="N33" s="28"/>
      <c r="O33" s="28"/>
      <c r="P33" s="28"/>
      <c r="Q33" s="61"/>
      <c r="R33" s="53"/>
      <c r="S33" s="28"/>
      <c r="T33" s="28"/>
      <c r="U33" s="28"/>
      <c r="V33" s="29">
        <f>SUM(V32)</f>
        <v>316353</v>
      </c>
    </row>
    <row r="34" spans="1:22" ht="15.75" x14ac:dyDescent="0.25">
      <c r="A34" s="303">
        <v>537</v>
      </c>
      <c r="B34" s="306" t="s">
        <v>35</v>
      </c>
      <c r="C34" s="306" t="s">
        <v>83</v>
      </c>
      <c r="D34" s="309">
        <v>363.9</v>
      </c>
      <c r="E34" s="306" t="s">
        <v>16</v>
      </c>
      <c r="F34" s="306" t="s">
        <v>36</v>
      </c>
      <c r="G34" s="312" t="s">
        <v>67</v>
      </c>
      <c r="H34" s="306" t="s">
        <v>37</v>
      </c>
      <c r="I34" s="35" t="s">
        <v>92</v>
      </c>
      <c r="J34" s="13">
        <v>7542</v>
      </c>
      <c r="K34" s="13">
        <v>11043</v>
      </c>
      <c r="L34" s="13">
        <v>8898</v>
      </c>
      <c r="M34" s="13">
        <v>31691</v>
      </c>
      <c r="N34" s="13">
        <v>0</v>
      </c>
      <c r="O34" s="13">
        <v>0</v>
      </c>
      <c r="P34" s="13">
        <v>23408</v>
      </c>
      <c r="Q34" s="14">
        <v>5634</v>
      </c>
      <c r="R34" s="12">
        <v>0</v>
      </c>
      <c r="S34" s="13">
        <v>0</v>
      </c>
      <c r="T34" s="13">
        <v>0</v>
      </c>
      <c r="U34" s="13">
        <v>0</v>
      </c>
      <c r="V34" s="21">
        <f>SUM(J34:U34)</f>
        <v>88216</v>
      </c>
    </row>
    <row r="35" spans="1:22" ht="15.75" x14ac:dyDescent="0.25">
      <c r="A35" s="304"/>
      <c r="B35" s="307"/>
      <c r="C35" s="307"/>
      <c r="D35" s="310"/>
      <c r="E35" s="307"/>
      <c r="F35" s="307"/>
      <c r="G35" s="307"/>
      <c r="H35" s="307"/>
      <c r="I35" s="3" t="s">
        <v>69</v>
      </c>
      <c r="J35" s="15">
        <v>14459</v>
      </c>
      <c r="K35" s="15">
        <v>19394</v>
      </c>
      <c r="L35" s="15">
        <v>19841</v>
      </c>
      <c r="M35" s="15">
        <v>0</v>
      </c>
      <c r="N35" s="15">
        <v>0</v>
      </c>
      <c r="O35" s="15">
        <v>0</v>
      </c>
      <c r="P35" s="15">
        <v>17985</v>
      </c>
      <c r="Q35" s="14">
        <v>0</v>
      </c>
      <c r="R35" s="14">
        <v>0</v>
      </c>
      <c r="S35" s="15">
        <v>0</v>
      </c>
      <c r="T35" s="15">
        <v>0</v>
      </c>
      <c r="U35" s="15">
        <v>0</v>
      </c>
      <c r="V35" s="20">
        <f>SUM(J35:U35)</f>
        <v>71679</v>
      </c>
    </row>
    <row r="36" spans="1:22" ht="16.5" thickBot="1" x14ac:dyDescent="0.3">
      <c r="A36" s="305"/>
      <c r="B36" s="308"/>
      <c r="C36" s="308"/>
      <c r="D36" s="311"/>
      <c r="E36" s="308"/>
      <c r="F36" s="308"/>
      <c r="G36" s="308"/>
      <c r="H36" s="308"/>
      <c r="I36" s="16" t="s">
        <v>93</v>
      </c>
      <c r="J36" s="26">
        <v>64051</v>
      </c>
      <c r="K36" s="26">
        <v>89286</v>
      </c>
      <c r="L36" s="26">
        <v>63406</v>
      </c>
      <c r="M36" s="26">
        <v>58394</v>
      </c>
      <c r="N36" s="26">
        <v>41197</v>
      </c>
      <c r="O36" s="26">
        <v>42888</v>
      </c>
      <c r="P36" s="26">
        <v>37839</v>
      </c>
      <c r="Q36" s="23">
        <v>74033</v>
      </c>
      <c r="R36" s="49">
        <v>31045</v>
      </c>
      <c r="S36" s="26">
        <v>68640</v>
      </c>
      <c r="T36" s="26">
        <v>36118</v>
      </c>
      <c r="U36" s="26">
        <v>61907</v>
      </c>
      <c r="V36" s="27">
        <f>SUM(J36:U36)</f>
        <v>668804</v>
      </c>
    </row>
    <row r="37" spans="1:22" ht="16.5" thickBot="1" x14ac:dyDescent="0.3">
      <c r="A37" s="36"/>
      <c r="B37" s="37"/>
      <c r="C37" s="37"/>
      <c r="D37" s="37"/>
      <c r="E37" s="37"/>
      <c r="F37" s="37"/>
      <c r="G37" s="37"/>
      <c r="H37" s="37"/>
      <c r="I37" s="37"/>
      <c r="J37" s="59"/>
      <c r="K37" s="28"/>
      <c r="L37" s="28"/>
      <c r="M37" s="28"/>
      <c r="N37" s="28"/>
      <c r="O37" s="28"/>
      <c r="P37" s="28"/>
      <c r="Q37" s="61"/>
      <c r="R37" s="53"/>
      <c r="S37" s="28"/>
      <c r="T37" s="28"/>
      <c r="U37" s="28"/>
      <c r="V37" s="29">
        <f>SUM(V34:V36)</f>
        <v>828699</v>
      </c>
    </row>
    <row r="38" spans="1:22" ht="15.75" x14ac:dyDescent="0.25">
      <c r="A38" s="304">
        <v>541</v>
      </c>
      <c r="B38" s="307" t="s">
        <v>41</v>
      </c>
      <c r="C38" s="307" t="s">
        <v>81</v>
      </c>
      <c r="D38" s="307">
        <v>93</v>
      </c>
      <c r="E38" s="307" t="s">
        <v>7</v>
      </c>
      <c r="F38" s="307" t="s">
        <v>39</v>
      </c>
      <c r="G38" s="307" t="s">
        <v>8</v>
      </c>
      <c r="H38" s="307" t="s">
        <v>39</v>
      </c>
      <c r="I38" s="35" t="s">
        <v>94</v>
      </c>
      <c r="J38" s="13">
        <v>3968</v>
      </c>
      <c r="K38" s="13">
        <v>0</v>
      </c>
      <c r="L38" s="13">
        <v>3461</v>
      </c>
      <c r="M38" s="13">
        <v>0</v>
      </c>
      <c r="N38" s="13">
        <v>3978</v>
      </c>
      <c r="O38" s="13">
        <v>0</v>
      </c>
      <c r="P38" s="13">
        <v>3711</v>
      </c>
      <c r="Q38" s="14">
        <v>474</v>
      </c>
      <c r="R38" s="12">
        <v>0</v>
      </c>
      <c r="S38" s="13">
        <v>0</v>
      </c>
      <c r="T38" s="13">
        <v>0</v>
      </c>
      <c r="U38" s="13">
        <v>0</v>
      </c>
      <c r="V38" s="21">
        <f t="shared" ref="V38:V46" si="0">SUM(J38:U38)</f>
        <v>15592</v>
      </c>
    </row>
    <row r="39" spans="1:22" ht="15.75" x14ac:dyDescent="0.25">
      <c r="A39" s="304"/>
      <c r="B39" s="307"/>
      <c r="C39" s="307"/>
      <c r="D39" s="307"/>
      <c r="E39" s="307"/>
      <c r="F39" s="307"/>
      <c r="G39" s="307"/>
      <c r="H39" s="307"/>
      <c r="I39" s="3" t="s">
        <v>92</v>
      </c>
      <c r="J39" s="15">
        <v>47809</v>
      </c>
      <c r="K39" s="15">
        <v>2524</v>
      </c>
      <c r="L39" s="15">
        <v>45045</v>
      </c>
      <c r="M39" s="15">
        <v>13736</v>
      </c>
      <c r="N39" s="15">
        <v>19939</v>
      </c>
      <c r="O39" s="15">
        <v>15839</v>
      </c>
      <c r="P39" s="15">
        <v>5338</v>
      </c>
      <c r="Q39" s="14">
        <v>14878</v>
      </c>
      <c r="R39" s="14">
        <v>14439</v>
      </c>
      <c r="S39" s="15">
        <v>3474</v>
      </c>
      <c r="T39" s="15">
        <v>3274</v>
      </c>
      <c r="U39" s="15">
        <v>3483</v>
      </c>
      <c r="V39" s="20">
        <f t="shared" si="0"/>
        <v>189778</v>
      </c>
    </row>
    <row r="40" spans="1:22" ht="15.75" x14ac:dyDescent="0.25">
      <c r="A40" s="304"/>
      <c r="B40" s="307"/>
      <c r="C40" s="307"/>
      <c r="D40" s="307"/>
      <c r="E40" s="307"/>
      <c r="F40" s="307"/>
      <c r="G40" s="307"/>
      <c r="H40" s="307"/>
      <c r="I40" s="3" t="s">
        <v>98</v>
      </c>
      <c r="J40" s="15">
        <v>0</v>
      </c>
      <c r="K40" s="15">
        <v>0</v>
      </c>
      <c r="L40" s="15">
        <v>0</v>
      </c>
      <c r="M40" s="15">
        <v>0</v>
      </c>
      <c r="N40" s="15">
        <v>0</v>
      </c>
      <c r="O40" s="15">
        <v>0</v>
      </c>
      <c r="P40" s="15">
        <v>0</v>
      </c>
      <c r="Q40" s="14">
        <v>0</v>
      </c>
      <c r="R40" s="14">
        <v>0</v>
      </c>
      <c r="S40" s="15">
        <v>0</v>
      </c>
      <c r="T40" s="15">
        <v>0</v>
      </c>
      <c r="U40" s="15">
        <v>0</v>
      </c>
      <c r="V40" s="20">
        <f t="shared" si="0"/>
        <v>0</v>
      </c>
    </row>
    <row r="41" spans="1:22" ht="15.75" x14ac:dyDescent="0.25">
      <c r="A41" s="304"/>
      <c r="B41" s="307"/>
      <c r="C41" s="307"/>
      <c r="D41" s="307"/>
      <c r="E41" s="307"/>
      <c r="F41" s="307"/>
      <c r="G41" s="307"/>
      <c r="H41" s="307"/>
      <c r="I41" s="3" t="s">
        <v>91</v>
      </c>
      <c r="J41" s="15">
        <v>19470</v>
      </c>
      <c r="K41" s="15">
        <v>59601</v>
      </c>
      <c r="L41" s="15">
        <v>48166</v>
      </c>
      <c r="M41" s="15">
        <v>68937</v>
      </c>
      <c r="N41" s="15">
        <v>89765</v>
      </c>
      <c r="O41" s="15">
        <v>42268</v>
      </c>
      <c r="P41" s="15">
        <v>25213</v>
      </c>
      <c r="Q41" s="14">
        <v>50650</v>
      </c>
      <c r="R41" s="14">
        <v>45143</v>
      </c>
      <c r="S41" s="15">
        <v>0</v>
      </c>
      <c r="T41" s="15">
        <v>32603</v>
      </c>
      <c r="U41" s="15">
        <v>0</v>
      </c>
      <c r="V41" s="20">
        <f t="shared" si="0"/>
        <v>481816</v>
      </c>
    </row>
    <row r="42" spans="1:22" ht="15.75" x14ac:dyDescent="0.25">
      <c r="A42" s="304"/>
      <c r="B42" s="307"/>
      <c r="C42" s="307"/>
      <c r="D42" s="307"/>
      <c r="E42" s="307"/>
      <c r="F42" s="307"/>
      <c r="G42" s="307"/>
      <c r="H42" s="307"/>
      <c r="I42" s="3" t="s">
        <v>103</v>
      </c>
      <c r="J42" s="15">
        <v>0</v>
      </c>
      <c r="K42" s="15">
        <v>5641</v>
      </c>
      <c r="L42" s="15">
        <v>10503</v>
      </c>
      <c r="M42" s="15">
        <v>9084</v>
      </c>
      <c r="N42" s="15">
        <v>49666</v>
      </c>
      <c r="O42" s="15">
        <v>25833</v>
      </c>
      <c r="P42" s="15">
        <v>17036</v>
      </c>
      <c r="Q42" s="14">
        <v>8679</v>
      </c>
      <c r="R42" s="14">
        <v>0</v>
      </c>
      <c r="S42" s="15">
        <v>0</v>
      </c>
      <c r="T42" s="15">
        <v>0</v>
      </c>
      <c r="U42" s="15">
        <v>0</v>
      </c>
      <c r="V42" s="20">
        <f t="shared" si="0"/>
        <v>126442</v>
      </c>
    </row>
    <row r="43" spans="1:22" ht="15.75" x14ac:dyDescent="0.25">
      <c r="A43" s="304"/>
      <c r="B43" s="307"/>
      <c r="C43" s="307"/>
      <c r="D43" s="307"/>
      <c r="E43" s="307"/>
      <c r="F43" s="307"/>
      <c r="G43" s="307"/>
      <c r="H43" s="307"/>
      <c r="I43" s="3" t="s">
        <v>69</v>
      </c>
      <c r="J43" s="15">
        <v>980</v>
      </c>
      <c r="K43" s="15">
        <v>3992</v>
      </c>
      <c r="L43" s="15">
        <v>12608</v>
      </c>
      <c r="M43" s="15">
        <v>6440</v>
      </c>
      <c r="N43" s="15">
        <v>0</v>
      </c>
      <c r="O43" s="15">
        <v>0</v>
      </c>
      <c r="P43" s="15">
        <v>4955</v>
      </c>
      <c r="Q43" s="14">
        <v>9023</v>
      </c>
      <c r="R43" s="14">
        <v>8658</v>
      </c>
      <c r="S43" s="15">
        <v>1950</v>
      </c>
      <c r="T43" s="15">
        <v>3560</v>
      </c>
      <c r="U43" s="15">
        <v>9243</v>
      </c>
      <c r="V43" s="20">
        <f t="shared" si="0"/>
        <v>61409</v>
      </c>
    </row>
    <row r="44" spans="1:22" ht="15.75" x14ac:dyDescent="0.25">
      <c r="A44" s="304"/>
      <c r="B44" s="307"/>
      <c r="C44" s="307"/>
      <c r="D44" s="307"/>
      <c r="E44" s="307"/>
      <c r="F44" s="307"/>
      <c r="G44" s="307"/>
      <c r="H44" s="307"/>
      <c r="I44" s="3" t="s">
        <v>70</v>
      </c>
      <c r="J44" s="15">
        <v>5639</v>
      </c>
      <c r="K44" s="15">
        <v>3399</v>
      </c>
      <c r="L44" s="15">
        <v>6454</v>
      </c>
      <c r="M44" s="15">
        <v>3015</v>
      </c>
      <c r="N44" s="15">
        <v>3319</v>
      </c>
      <c r="O44" s="15">
        <v>8832</v>
      </c>
      <c r="P44" s="15">
        <v>7132</v>
      </c>
      <c r="Q44" s="14">
        <v>3721</v>
      </c>
      <c r="R44" s="14">
        <v>5872</v>
      </c>
      <c r="S44" s="15">
        <v>0</v>
      </c>
      <c r="T44" s="15">
        <v>0</v>
      </c>
      <c r="U44" s="15">
        <v>0</v>
      </c>
      <c r="V44" s="20">
        <f t="shared" si="0"/>
        <v>47383</v>
      </c>
    </row>
    <row r="45" spans="1:22" ht="15.75" x14ac:dyDescent="0.25">
      <c r="A45" s="304"/>
      <c r="B45" s="307"/>
      <c r="C45" s="307"/>
      <c r="D45" s="307"/>
      <c r="E45" s="307"/>
      <c r="F45" s="307"/>
      <c r="G45" s="307"/>
      <c r="H45" s="307"/>
      <c r="I45" s="3" t="s">
        <v>93</v>
      </c>
      <c r="J45" s="15">
        <v>84479</v>
      </c>
      <c r="K45" s="15">
        <v>113654</v>
      </c>
      <c r="L45" s="15">
        <v>98133</v>
      </c>
      <c r="M45" s="15">
        <v>118431</v>
      </c>
      <c r="N45" s="15">
        <v>93416</v>
      </c>
      <c r="O45" s="15">
        <v>116061</v>
      </c>
      <c r="P45" s="15">
        <v>91727</v>
      </c>
      <c r="Q45" s="14">
        <v>93297</v>
      </c>
      <c r="R45" s="14">
        <v>38026</v>
      </c>
      <c r="S45" s="15">
        <v>87938</v>
      </c>
      <c r="T45" s="15">
        <v>48898</v>
      </c>
      <c r="U45" s="15">
        <v>7450</v>
      </c>
      <c r="V45" s="20">
        <f t="shared" si="0"/>
        <v>991510</v>
      </c>
    </row>
    <row r="46" spans="1:22" ht="16.5" thickBot="1" x14ac:dyDescent="0.3">
      <c r="A46" s="304"/>
      <c r="B46" s="307"/>
      <c r="C46" s="307"/>
      <c r="D46" s="307"/>
      <c r="E46" s="307"/>
      <c r="F46" s="307"/>
      <c r="G46" s="307"/>
      <c r="H46" s="307"/>
      <c r="I46" s="16" t="s">
        <v>95</v>
      </c>
      <c r="J46" s="26">
        <v>0</v>
      </c>
      <c r="K46" s="26">
        <v>0</v>
      </c>
      <c r="L46" s="26">
        <v>2960</v>
      </c>
      <c r="M46" s="26">
        <v>0</v>
      </c>
      <c r="N46" s="26">
        <v>0</v>
      </c>
      <c r="O46" s="26">
        <v>0</v>
      </c>
      <c r="P46" s="26">
        <v>0</v>
      </c>
      <c r="Q46" s="23">
        <v>0</v>
      </c>
      <c r="R46" s="49">
        <v>0</v>
      </c>
      <c r="S46" s="26">
        <v>0</v>
      </c>
      <c r="T46" s="26">
        <v>0</v>
      </c>
      <c r="U46" s="26">
        <v>0</v>
      </c>
      <c r="V46" s="27">
        <f t="shared" si="0"/>
        <v>2960</v>
      </c>
    </row>
    <row r="47" spans="1:22" ht="16.5" thickBot="1" x14ac:dyDescent="0.3">
      <c r="A47" s="36"/>
      <c r="B47" s="37"/>
      <c r="C47" s="37"/>
      <c r="D47" s="37"/>
      <c r="E47" s="37"/>
      <c r="F47" s="37"/>
      <c r="G47" s="37"/>
      <c r="H47" s="37"/>
      <c r="I47" s="37"/>
      <c r="J47" s="59"/>
      <c r="K47" s="28"/>
      <c r="L47" s="28"/>
      <c r="M47" s="28"/>
      <c r="N47" s="28"/>
      <c r="O47" s="28"/>
      <c r="P47" s="28"/>
      <c r="Q47" s="61"/>
      <c r="R47" s="53"/>
      <c r="S47" s="28"/>
      <c r="T47" s="28"/>
      <c r="U47" s="28"/>
      <c r="V47" s="29">
        <f>SUM(V38:V46)</f>
        <v>1916890</v>
      </c>
    </row>
    <row r="48" spans="1:22" ht="15.75" x14ac:dyDescent="0.25">
      <c r="A48" s="304">
        <v>542</v>
      </c>
      <c r="B48" s="307" t="s">
        <v>38</v>
      </c>
      <c r="C48" s="307" t="s">
        <v>79</v>
      </c>
      <c r="D48" s="307">
        <v>200</v>
      </c>
      <c r="E48" s="307" t="s">
        <v>7</v>
      </c>
      <c r="F48" s="307" t="s">
        <v>39</v>
      </c>
      <c r="G48" s="307" t="s">
        <v>26</v>
      </c>
      <c r="H48" s="307" t="s">
        <v>40</v>
      </c>
      <c r="I48" s="35" t="s">
        <v>94</v>
      </c>
      <c r="J48" s="13">
        <v>27173</v>
      </c>
      <c r="K48" s="13">
        <v>21365</v>
      </c>
      <c r="L48" s="13">
        <v>18534</v>
      </c>
      <c r="M48" s="13">
        <v>16606</v>
      </c>
      <c r="N48" s="13">
        <v>18585</v>
      </c>
      <c r="O48" s="13">
        <v>21834</v>
      </c>
      <c r="P48" s="13">
        <v>17179</v>
      </c>
      <c r="Q48" s="14">
        <v>28417</v>
      </c>
      <c r="R48" s="12">
        <v>25199</v>
      </c>
      <c r="S48" s="13">
        <v>17580</v>
      </c>
      <c r="T48" s="13">
        <v>26988</v>
      </c>
      <c r="U48" s="13">
        <v>21996</v>
      </c>
      <c r="V48" s="21">
        <f>SUM(J48:U48)</f>
        <v>261456</v>
      </c>
    </row>
    <row r="49" spans="1:22" ht="15.75" x14ac:dyDescent="0.25">
      <c r="A49" s="304"/>
      <c r="B49" s="307"/>
      <c r="C49" s="307"/>
      <c r="D49" s="307"/>
      <c r="E49" s="307"/>
      <c r="F49" s="307"/>
      <c r="G49" s="307"/>
      <c r="H49" s="307"/>
      <c r="I49" s="3" t="s">
        <v>92</v>
      </c>
      <c r="J49" s="15">
        <v>70232</v>
      </c>
      <c r="K49" s="15">
        <v>58043</v>
      </c>
      <c r="L49" s="15">
        <v>63369</v>
      </c>
      <c r="M49" s="15">
        <v>79066</v>
      </c>
      <c r="N49" s="15">
        <v>66257</v>
      </c>
      <c r="O49" s="15">
        <v>59857</v>
      </c>
      <c r="P49" s="15">
        <v>68722</v>
      </c>
      <c r="Q49" s="14">
        <v>64474</v>
      </c>
      <c r="R49" s="14">
        <v>54171</v>
      </c>
      <c r="S49" s="15">
        <v>53026</v>
      </c>
      <c r="T49" s="15">
        <v>60112</v>
      </c>
      <c r="U49" s="15">
        <v>80364</v>
      </c>
      <c r="V49" s="20">
        <f>SUM(J49:U49)</f>
        <v>777693</v>
      </c>
    </row>
    <row r="50" spans="1:22" ht="15.75" x14ac:dyDescent="0.25">
      <c r="A50" s="304"/>
      <c r="B50" s="307"/>
      <c r="C50" s="307"/>
      <c r="D50" s="307"/>
      <c r="E50" s="307"/>
      <c r="F50" s="307"/>
      <c r="G50" s="307"/>
      <c r="H50" s="307"/>
      <c r="I50" s="3" t="s">
        <v>91</v>
      </c>
      <c r="J50" s="15">
        <v>53367</v>
      </c>
      <c r="K50" s="15">
        <v>51939</v>
      </c>
      <c r="L50" s="15">
        <v>43699</v>
      </c>
      <c r="M50" s="15">
        <v>53951</v>
      </c>
      <c r="N50" s="15">
        <v>43447</v>
      </c>
      <c r="O50" s="15">
        <v>57420</v>
      </c>
      <c r="P50" s="15">
        <v>51061</v>
      </c>
      <c r="Q50" s="14">
        <v>50262</v>
      </c>
      <c r="R50" s="14">
        <v>50988</v>
      </c>
      <c r="S50" s="15">
        <v>45741</v>
      </c>
      <c r="T50" s="15">
        <v>49647</v>
      </c>
      <c r="U50" s="15">
        <v>52008</v>
      </c>
      <c r="V50" s="20">
        <f>SUM(J50:U50)</f>
        <v>603530</v>
      </c>
    </row>
    <row r="51" spans="1:22" ht="16.5" thickBot="1" x14ac:dyDescent="0.3">
      <c r="A51" s="304"/>
      <c r="B51" s="307"/>
      <c r="C51" s="307"/>
      <c r="D51" s="307"/>
      <c r="E51" s="307"/>
      <c r="F51" s="307"/>
      <c r="G51" s="307"/>
      <c r="H51" s="307"/>
      <c r="I51" s="16" t="s">
        <v>103</v>
      </c>
      <c r="J51" s="26">
        <v>0</v>
      </c>
      <c r="K51" s="26">
        <v>8106</v>
      </c>
      <c r="L51" s="26">
        <v>0</v>
      </c>
      <c r="M51" s="26">
        <v>4920</v>
      </c>
      <c r="N51" s="26">
        <v>3623</v>
      </c>
      <c r="O51" s="26">
        <v>7317</v>
      </c>
      <c r="P51" s="26">
        <v>7394</v>
      </c>
      <c r="Q51" s="23">
        <v>3508</v>
      </c>
      <c r="R51" s="49">
        <v>0</v>
      </c>
      <c r="S51" s="26">
        <v>4779</v>
      </c>
      <c r="T51" s="26">
        <v>0</v>
      </c>
      <c r="U51" s="26">
        <v>0</v>
      </c>
      <c r="V51" s="27">
        <f>SUM(J51:U51)</f>
        <v>39647</v>
      </c>
    </row>
    <row r="52" spans="1:22" ht="16.5" thickBot="1" x14ac:dyDescent="0.3">
      <c r="A52" s="36"/>
      <c r="B52" s="37"/>
      <c r="C52" s="37"/>
      <c r="D52" s="37"/>
      <c r="E52" s="37"/>
      <c r="F52" s="37"/>
      <c r="G52" s="37"/>
      <c r="H52" s="37"/>
      <c r="I52" s="37"/>
      <c r="J52" s="59"/>
      <c r="K52" s="28"/>
      <c r="L52" s="28"/>
      <c r="M52" s="28"/>
      <c r="N52" s="28"/>
      <c r="O52" s="28"/>
      <c r="P52" s="28"/>
      <c r="Q52" s="61"/>
      <c r="R52" s="53"/>
      <c r="S52" s="28"/>
      <c r="T52" s="28"/>
      <c r="U52" s="28"/>
      <c r="V52" s="29">
        <f>SUM(V48:V51)</f>
        <v>1682326</v>
      </c>
    </row>
    <row r="53" spans="1:22" ht="15.75" x14ac:dyDescent="0.25">
      <c r="A53" s="303">
        <v>554</v>
      </c>
      <c r="B53" s="306" t="s">
        <v>43</v>
      </c>
      <c r="C53" s="306" t="s">
        <v>79</v>
      </c>
      <c r="D53" s="306">
        <v>58</v>
      </c>
      <c r="E53" s="306" t="s">
        <v>12</v>
      </c>
      <c r="F53" s="306" t="s">
        <v>37</v>
      </c>
      <c r="G53" s="306" t="s">
        <v>13</v>
      </c>
      <c r="H53" s="306" t="s">
        <v>37</v>
      </c>
      <c r="I53" s="3" t="s">
        <v>92</v>
      </c>
      <c r="J53" s="15">
        <v>679</v>
      </c>
      <c r="K53" s="15">
        <v>1516</v>
      </c>
      <c r="L53" s="15">
        <v>1637</v>
      </c>
      <c r="M53" s="15">
        <v>1372</v>
      </c>
      <c r="N53" s="15">
        <v>4537</v>
      </c>
      <c r="O53" s="15">
        <v>1401</v>
      </c>
      <c r="P53" s="15">
        <v>7944</v>
      </c>
      <c r="Q53" s="14">
        <v>1303</v>
      </c>
      <c r="R53" s="14">
        <v>1852</v>
      </c>
      <c r="S53" s="15">
        <v>2651</v>
      </c>
      <c r="T53" s="15">
        <v>507</v>
      </c>
      <c r="U53" s="15">
        <v>0</v>
      </c>
      <c r="V53" s="20">
        <f>SUM(J53:U53)</f>
        <v>25399</v>
      </c>
    </row>
    <row r="54" spans="1:22" ht="16.5" thickBot="1" x14ac:dyDescent="0.3">
      <c r="A54" s="305"/>
      <c r="B54" s="308"/>
      <c r="C54" s="308"/>
      <c r="D54" s="308"/>
      <c r="E54" s="308"/>
      <c r="F54" s="308"/>
      <c r="G54" s="308"/>
      <c r="H54" s="308"/>
      <c r="I54" s="16" t="s">
        <v>91</v>
      </c>
      <c r="J54" s="26">
        <v>2448</v>
      </c>
      <c r="K54" s="26">
        <v>1381</v>
      </c>
      <c r="L54" s="26">
        <v>0</v>
      </c>
      <c r="M54" s="26">
        <v>4834</v>
      </c>
      <c r="N54" s="26">
        <v>0</v>
      </c>
      <c r="O54" s="26">
        <v>4034</v>
      </c>
      <c r="P54" s="26">
        <v>0</v>
      </c>
      <c r="Q54" s="23">
        <v>4342</v>
      </c>
      <c r="R54" s="49">
        <v>0</v>
      </c>
      <c r="S54" s="26">
        <v>971</v>
      </c>
      <c r="T54" s="26">
        <v>0</v>
      </c>
      <c r="U54" s="26">
        <v>0</v>
      </c>
      <c r="V54" s="27">
        <f>SUM(J54:U54)</f>
        <v>18010</v>
      </c>
    </row>
    <row r="55" spans="1:22" ht="16.5" thickBot="1" x14ac:dyDescent="0.3">
      <c r="A55" s="36"/>
      <c r="B55" s="37"/>
      <c r="C55" s="37"/>
      <c r="D55" s="37"/>
      <c r="E55" s="37"/>
      <c r="F55" s="37"/>
      <c r="G55" s="37"/>
      <c r="H55" s="37"/>
      <c r="I55" s="37"/>
      <c r="J55" s="59"/>
      <c r="K55" s="28"/>
      <c r="L55" s="28"/>
      <c r="M55" s="28"/>
      <c r="N55" s="28"/>
      <c r="O55" s="28"/>
      <c r="P55" s="28"/>
      <c r="Q55" s="61"/>
      <c r="R55" s="53"/>
      <c r="S55" s="28"/>
      <c r="T55" s="28"/>
      <c r="U55" s="28"/>
      <c r="V55" s="29">
        <f>SUM(V53:V54)</f>
        <v>43409</v>
      </c>
    </row>
    <row r="56" spans="1:22" ht="16.5" thickBot="1" x14ac:dyDescent="0.3">
      <c r="A56" s="19">
        <v>560</v>
      </c>
      <c r="B56" s="57" t="s">
        <v>15</v>
      </c>
      <c r="C56" s="57" t="s">
        <v>77</v>
      </c>
      <c r="D56" s="58">
        <v>17.899999999999999</v>
      </c>
      <c r="E56" s="57" t="s">
        <v>14</v>
      </c>
      <c r="F56" s="57" t="s">
        <v>37</v>
      </c>
      <c r="G56" s="57" t="s">
        <v>9</v>
      </c>
      <c r="H56" s="57" t="s">
        <v>37</v>
      </c>
      <c r="I56" s="35" t="s">
        <v>103</v>
      </c>
      <c r="J56" s="13">
        <v>33624</v>
      </c>
      <c r="K56" s="13">
        <v>21113</v>
      </c>
      <c r="L56" s="13">
        <v>20145</v>
      </c>
      <c r="M56" s="13">
        <v>31039</v>
      </c>
      <c r="N56" s="13">
        <v>52176</v>
      </c>
      <c r="O56" s="13">
        <v>40308</v>
      </c>
      <c r="P56" s="13">
        <v>31278</v>
      </c>
      <c r="Q56" s="14">
        <v>39226</v>
      </c>
      <c r="R56" s="12">
        <v>49743</v>
      </c>
      <c r="S56" s="13">
        <v>29670</v>
      </c>
      <c r="T56" s="13">
        <v>48846</v>
      </c>
      <c r="U56" s="13">
        <v>47127</v>
      </c>
      <c r="V56" s="21">
        <f>SUM(J56:U56)</f>
        <v>444295</v>
      </c>
    </row>
    <row r="57" spans="1:22" ht="16.5" thickBot="1" x14ac:dyDescent="0.3">
      <c r="A57" s="36"/>
      <c r="B57" s="37"/>
      <c r="C57" s="37"/>
      <c r="D57" s="37"/>
      <c r="E57" s="37"/>
      <c r="F57" s="37"/>
      <c r="G57" s="37"/>
      <c r="H57" s="37"/>
      <c r="I57" s="37"/>
      <c r="J57" s="59"/>
      <c r="K57" s="28"/>
      <c r="L57" s="28"/>
      <c r="M57" s="28"/>
      <c r="N57" s="28"/>
      <c r="O57" s="28"/>
      <c r="P57" s="28"/>
      <c r="Q57" s="61"/>
      <c r="R57" s="53"/>
      <c r="S57" s="28"/>
      <c r="T57" s="28"/>
      <c r="U57" s="28"/>
      <c r="V57" s="29">
        <f>SUM(V56)</f>
        <v>444295</v>
      </c>
    </row>
    <row r="58" spans="1:22" ht="16.5" thickBot="1" x14ac:dyDescent="0.3">
      <c r="A58" s="19">
        <v>596</v>
      </c>
      <c r="B58" s="67" t="s">
        <v>44</v>
      </c>
      <c r="C58" s="67" t="s">
        <v>84</v>
      </c>
      <c r="D58" s="67">
        <v>26</v>
      </c>
      <c r="E58" s="67" t="s">
        <v>17</v>
      </c>
      <c r="F58" s="67" t="s">
        <v>45</v>
      </c>
      <c r="G58" s="67" t="s">
        <v>18</v>
      </c>
      <c r="H58" s="57" t="s">
        <v>45</v>
      </c>
      <c r="I58" s="39" t="s">
        <v>93</v>
      </c>
      <c r="J58" s="26">
        <v>1404</v>
      </c>
      <c r="K58" s="26">
        <v>0</v>
      </c>
      <c r="L58" s="26">
        <v>573</v>
      </c>
      <c r="M58" s="26">
        <v>0</v>
      </c>
      <c r="N58" s="26">
        <v>0</v>
      </c>
      <c r="O58" s="26">
        <v>0</v>
      </c>
      <c r="P58" s="26">
        <v>0</v>
      </c>
      <c r="Q58" s="23">
        <v>32</v>
      </c>
      <c r="R58" s="23">
        <v>0</v>
      </c>
      <c r="S58" s="23">
        <v>0</v>
      </c>
      <c r="T58" s="23">
        <v>0</v>
      </c>
      <c r="U58" s="26">
        <v>0</v>
      </c>
      <c r="V58" s="27">
        <f>SUM(J58:U58)</f>
        <v>2009</v>
      </c>
    </row>
    <row r="59" spans="1:22" ht="16.5" thickBot="1" x14ac:dyDescent="0.3">
      <c r="A59" s="36"/>
      <c r="B59" s="37"/>
      <c r="C59" s="37"/>
      <c r="D59" s="37"/>
      <c r="E59" s="37"/>
      <c r="F59" s="37"/>
      <c r="G59" s="37"/>
      <c r="H59" s="37"/>
      <c r="I59" s="37"/>
      <c r="J59" s="59"/>
      <c r="K59" s="28"/>
      <c r="L59" s="28"/>
      <c r="M59" s="28"/>
      <c r="N59" s="28"/>
      <c r="O59" s="28"/>
      <c r="P59" s="28"/>
      <c r="Q59" s="61"/>
      <c r="R59" s="53"/>
      <c r="S59" s="28"/>
      <c r="T59" s="28"/>
      <c r="U59" s="28"/>
      <c r="V59" s="29">
        <f>SUM(V58)</f>
        <v>2009</v>
      </c>
    </row>
    <row r="60" spans="1:22" ht="16.5" thickBot="1" x14ac:dyDescent="0.3">
      <c r="A60" s="38">
        <v>597</v>
      </c>
      <c r="B60" s="39" t="s">
        <v>44</v>
      </c>
      <c r="C60" s="39" t="s">
        <v>79</v>
      </c>
      <c r="D60" s="39">
        <v>26</v>
      </c>
      <c r="E60" s="39" t="s">
        <v>18</v>
      </c>
      <c r="F60" s="39" t="s">
        <v>45</v>
      </c>
      <c r="G60" s="39" t="s">
        <v>17</v>
      </c>
      <c r="H60" s="39" t="s">
        <v>45</v>
      </c>
      <c r="I60" s="39" t="s">
        <v>93</v>
      </c>
      <c r="J60" s="30">
        <v>0</v>
      </c>
      <c r="K60" s="30">
        <v>0</v>
      </c>
      <c r="L60" s="30">
        <v>0</v>
      </c>
      <c r="M60" s="30">
        <v>0</v>
      </c>
      <c r="N60" s="30">
        <v>0</v>
      </c>
      <c r="O60" s="30">
        <v>0</v>
      </c>
      <c r="P60" s="30">
        <v>0</v>
      </c>
      <c r="Q60" s="23">
        <v>0</v>
      </c>
      <c r="R60" s="50">
        <v>0</v>
      </c>
      <c r="S60" s="30">
        <v>0</v>
      </c>
      <c r="T60" s="30">
        <v>0</v>
      </c>
      <c r="U60" s="30">
        <v>0</v>
      </c>
      <c r="V60" s="31">
        <f>SUM(J60:U60)</f>
        <v>0</v>
      </c>
    </row>
    <row r="61" spans="1:22" ht="16.5" thickBot="1" x14ac:dyDescent="0.3">
      <c r="A61" s="36"/>
      <c r="B61" s="37"/>
      <c r="C61" s="37"/>
      <c r="D61" s="37"/>
      <c r="E61" s="37"/>
      <c r="F61" s="37"/>
      <c r="G61" s="37"/>
      <c r="H61" s="37"/>
      <c r="I61" s="37"/>
      <c r="J61" s="59"/>
      <c r="K61" s="28"/>
      <c r="L61" s="28"/>
      <c r="M61" s="28"/>
      <c r="N61" s="28"/>
      <c r="O61" s="28"/>
      <c r="P61" s="28"/>
      <c r="Q61" s="61"/>
      <c r="R61" s="53"/>
      <c r="S61" s="28"/>
      <c r="T61" s="28"/>
      <c r="U61" s="28"/>
      <c r="V61" s="29">
        <f>SUM(V60)</f>
        <v>0</v>
      </c>
    </row>
    <row r="62" spans="1:22" ht="15.75" x14ac:dyDescent="0.25">
      <c r="A62" s="304">
        <v>598</v>
      </c>
      <c r="B62" s="307" t="s">
        <v>46</v>
      </c>
      <c r="C62" s="307" t="s">
        <v>84</v>
      </c>
      <c r="D62" s="307">
        <v>16</v>
      </c>
      <c r="E62" s="307" t="s">
        <v>18</v>
      </c>
      <c r="F62" s="307" t="s">
        <v>45</v>
      </c>
      <c r="G62" s="307" t="s">
        <v>22</v>
      </c>
      <c r="H62" s="307" t="s">
        <v>45</v>
      </c>
      <c r="I62" s="35" t="s">
        <v>92</v>
      </c>
      <c r="J62" s="13">
        <v>17223</v>
      </c>
      <c r="K62" s="13">
        <v>7038</v>
      </c>
      <c r="L62" s="13">
        <v>15582</v>
      </c>
      <c r="M62" s="13">
        <v>8149</v>
      </c>
      <c r="N62" s="13">
        <v>15321</v>
      </c>
      <c r="O62" s="13">
        <v>14294</v>
      </c>
      <c r="P62" s="13">
        <v>8081</v>
      </c>
      <c r="Q62" s="14">
        <v>12852</v>
      </c>
      <c r="R62" s="12">
        <v>11583</v>
      </c>
      <c r="S62" s="13">
        <v>16477</v>
      </c>
      <c r="T62" s="13">
        <v>14364</v>
      </c>
      <c r="U62" s="13">
        <v>10293</v>
      </c>
      <c r="V62" s="21">
        <f>SUM(J62:U62)</f>
        <v>151257</v>
      </c>
    </row>
    <row r="63" spans="1:22" ht="16.5" thickBot="1" x14ac:dyDescent="0.3">
      <c r="A63" s="304"/>
      <c r="B63" s="307"/>
      <c r="C63" s="307"/>
      <c r="D63" s="307"/>
      <c r="E63" s="307"/>
      <c r="F63" s="307"/>
      <c r="G63" s="307"/>
      <c r="H63" s="307"/>
      <c r="I63" s="16" t="s">
        <v>98</v>
      </c>
      <c r="J63" s="26">
        <v>4411</v>
      </c>
      <c r="K63" s="26">
        <v>4940</v>
      </c>
      <c r="L63" s="26">
        <v>3549</v>
      </c>
      <c r="M63" s="26">
        <v>4835</v>
      </c>
      <c r="N63" s="26">
        <v>3136</v>
      </c>
      <c r="O63" s="26">
        <v>3596</v>
      </c>
      <c r="P63" s="26">
        <v>5543</v>
      </c>
      <c r="Q63" s="23">
        <v>4066</v>
      </c>
      <c r="R63" s="49">
        <v>5278</v>
      </c>
      <c r="S63" s="26">
        <v>3878</v>
      </c>
      <c r="T63" s="26">
        <v>1711</v>
      </c>
      <c r="U63" s="26">
        <v>3683</v>
      </c>
      <c r="V63" s="27">
        <f>SUM(J63:U63)</f>
        <v>48626</v>
      </c>
    </row>
    <row r="64" spans="1:22" ht="16.5" thickBot="1" x14ac:dyDescent="0.3">
      <c r="A64" s="36"/>
      <c r="B64" s="37"/>
      <c r="C64" s="37"/>
      <c r="D64" s="37"/>
      <c r="E64" s="37"/>
      <c r="F64" s="37"/>
      <c r="G64" s="37"/>
      <c r="H64" s="37"/>
      <c r="I64" s="37"/>
      <c r="J64" s="59"/>
      <c r="K64" s="28"/>
      <c r="L64" s="28"/>
      <c r="M64" s="28"/>
      <c r="N64" s="28"/>
      <c r="O64" s="28"/>
      <c r="P64" s="28"/>
      <c r="Q64" s="61"/>
      <c r="R64" s="53"/>
      <c r="S64" s="28"/>
      <c r="T64" s="28"/>
      <c r="U64" s="28"/>
      <c r="V64" s="29">
        <f>SUM(V62:V63)</f>
        <v>199883</v>
      </c>
    </row>
    <row r="65" spans="1:22" ht="15.75" x14ac:dyDescent="0.25">
      <c r="A65" s="304">
        <v>608</v>
      </c>
      <c r="B65" s="307" t="s">
        <v>47</v>
      </c>
      <c r="C65" s="307" t="s">
        <v>85</v>
      </c>
      <c r="D65" s="307">
        <v>98</v>
      </c>
      <c r="E65" s="307" t="s">
        <v>19</v>
      </c>
      <c r="F65" s="307" t="s">
        <v>45</v>
      </c>
      <c r="G65" s="307" t="s">
        <v>18</v>
      </c>
      <c r="H65" s="307" t="s">
        <v>45</v>
      </c>
      <c r="I65" s="35" t="s">
        <v>94</v>
      </c>
      <c r="J65" s="13">
        <v>0</v>
      </c>
      <c r="K65" s="13">
        <v>0</v>
      </c>
      <c r="L65" s="13">
        <v>0</v>
      </c>
      <c r="M65" s="13">
        <v>0</v>
      </c>
      <c r="N65" s="13">
        <v>0</v>
      </c>
      <c r="O65" s="13">
        <v>0</v>
      </c>
      <c r="P65" s="13">
        <v>0</v>
      </c>
      <c r="Q65" s="14">
        <v>0</v>
      </c>
      <c r="R65" s="32">
        <v>0</v>
      </c>
      <c r="S65" s="32">
        <v>0</v>
      </c>
      <c r="T65" s="32">
        <v>0</v>
      </c>
      <c r="U65" s="13">
        <v>0</v>
      </c>
      <c r="V65" s="21">
        <f>SUM(J65:U65)</f>
        <v>0</v>
      </c>
    </row>
    <row r="66" spans="1:22" ht="15.75" x14ac:dyDescent="0.25">
      <c r="A66" s="304"/>
      <c r="B66" s="307"/>
      <c r="C66" s="307"/>
      <c r="D66" s="307"/>
      <c r="E66" s="307"/>
      <c r="F66" s="307"/>
      <c r="G66" s="307"/>
      <c r="H66" s="307"/>
      <c r="I66" s="3" t="s">
        <v>91</v>
      </c>
      <c r="J66" s="15">
        <v>0</v>
      </c>
      <c r="K66" s="15">
        <v>0</v>
      </c>
      <c r="L66" s="15">
        <v>0</v>
      </c>
      <c r="M66" s="15">
        <v>0</v>
      </c>
      <c r="N66" s="15">
        <v>0</v>
      </c>
      <c r="O66" s="15">
        <v>0</v>
      </c>
      <c r="P66" s="15">
        <v>0</v>
      </c>
      <c r="Q66" s="14">
        <v>0</v>
      </c>
      <c r="R66" s="15">
        <v>0</v>
      </c>
      <c r="S66" s="15">
        <v>0</v>
      </c>
      <c r="T66" s="15">
        <v>0</v>
      </c>
      <c r="U66" s="15">
        <v>0</v>
      </c>
      <c r="V66" s="20">
        <f>SUM(J66:U66)</f>
        <v>0</v>
      </c>
    </row>
    <row r="67" spans="1:22" ht="15.75" x14ac:dyDescent="0.25">
      <c r="A67" s="304"/>
      <c r="B67" s="307"/>
      <c r="C67" s="307"/>
      <c r="D67" s="307"/>
      <c r="E67" s="307"/>
      <c r="F67" s="307"/>
      <c r="G67" s="307"/>
      <c r="H67" s="307"/>
      <c r="I67" s="3" t="s">
        <v>93</v>
      </c>
      <c r="J67" s="15">
        <v>0</v>
      </c>
      <c r="K67" s="15">
        <v>0</v>
      </c>
      <c r="L67" s="15">
        <v>0</v>
      </c>
      <c r="M67" s="15">
        <v>0</v>
      </c>
      <c r="N67" s="15">
        <v>0</v>
      </c>
      <c r="O67" s="15">
        <v>0</v>
      </c>
      <c r="P67" s="15">
        <v>0</v>
      </c>
      <c r="Q67" s="14">
        <v>0</v>
      </c>
      <c r="R67" s="15">
        <v>0</v>
      </c>
      <c r="S67" s="15">
        <v>0</v>
      </c>
      <c r="T67" s="15">
        <v>0</v>
      </c>
      <c r="U67" s="15">
        <v>0</v>
      </c>
      <c r="V67" s="20">
        <f>SUM(J67:U67)</f>
        <v>0</v>
      </c>
    </row>
    <row r="68" spans="1:22" ht="16.5" thickBot="1" x14ac:dyDescent="0.3">
      <c r="A68" s="304"/>
      <c r="B68" s="307"/>
      <c r="C68" s="307"/>
      <c r="D68" s="307"/>
      <c r="E68" s="307"/>
      <c r="F68" s="307"/>
      <c r="G68" s="307"/>
      <c r="H68" s="307"/>
      <c r="I68" s="16" t="s">
        <v>96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3">
        <v>0</v>
      </c>
      <c r="R68" s="24">
        <v>0</v>
      </c>
      <c r="S68" s="24">
        <v>0</v>
      </c>
      <c r="T68" s="24">
        <v>0</v>
      </c>
      <c r="U68" s="26">
        <v>0</v>
      </c>
      <c r="V68" s="27">
        <f>SUM(J68:U68)</f>
        <v>0</v>
      </c>
    </row>
    <row r="69" spans="1:22" ht="16.5" thickBot="1" x14ac:dyDescent="0.3">
      <c r="A69" s="36"/>
      <c r="B69" s="37"/>
      <c r="C69" s="37"/>
      <c r="D69" s="37"/>
      <c r="E69" s="37"/>
      <c r="F69" s="37"/>
      <c r="G69" s="37"/>
      <c r="H69" s="37"/>
      <c r="I69" s="37"/>
      <c r="J69" s="59"/>
      <c r="K69" s="28"/>
      <c r="L69" s="28"/>
      <c r="M69" s="28"/>
      <c r="N69" s="28"/>
      <c r="O69" s="28"/>
      <c r="P69" s="28"/>
      <c r="Q69" s="61"/>
      <c r="R69" s="53"/>
      <c r="S69" s="28"/>
      <c r="T69" s="28"/>
      <c r="U69" s="28"/>
      <c r="V69" s="29">
        <f>SUM(V65:V68)</f>
        <v>0</v>
      </c>
    </row>
    <row r="70" spans="1:22" ht="15.75" x14ac:dyDescent="0.25">
      <c r="A70" s="303">
        <v>611</v>
      </c>
      <c r="B70" s="306" t="s">
        <v>38</v>
      </c>
      <c r="C70" s="306" t="s">
        <v>77</v>
      </c>
      <c r="D70" s="306">
        <v>66</v>
      </c>
      <c r="E70" s="306" t="s">
        <v>26</v>
      </c>
      <c r="F70" s="306" t="s">
        <v>40</v>
      </c>
      <c r="G70" s="312" t="s">
        <v>99</v>
      </c>
      <c r="H70" s="306" t="s">
        <v>40</v>
      </c>
      <c r="I70" s="35" t="s">
        <v>94</v>
      </c>
      <c r="J70" s="13">
        <v>9251</v>
      </c>
      <c r="K70" s="13">
        <v>6939</v>
      </c>
      <c r="L70" s="13">
        <v>5618</v>
      </c>
      <c r="M70" s="13">
        <v>8410</v>
      </c>
      <c r="N70" s="13">
        <v>5992</v>
      </c>
      <c r="O70" s="13">
        <v>4320</v>
      </c>
      <c r="P70" s="13">
        <v>6581</v>
      </c>
      <c r="Q70" s="14">
        <v>11496</v>
      </c>
      <c r="R70" s="12">
        <v>8515</v>
      </c>
      <c r="S70" s="13">
        <v>4866</v>
      </c>
      <c r="T70" s="13">
        <v>8626</v>
      </c>
      <c r="U70" s="13">
        <v>8490</v>
      </c>
      <c r="V70" s="21">
        <f>SUM(J70:U70)</f>
        <v>89104</v>
      </c>
    </row>
    <row r="71" spans="1:22" ht="15.75" x14ac:dyDescent="0.25">
      <c r="A71" s="304"/>
      <c r="B71" s="307"/>
      <c r="C71" s="307"/>
      <c r="D71" s="307"/>
      <c r="E71" s="307"/>
      <c r="F71" s="307"/>
      <c r="G71" s="313"/>
      <c r="H71" s="307"/>
      <c r="I71" s="3" t="s">
        <v>92</v>
      </c>
      <c r="J71" s="15">
        <v>17780</v>
      </c>
      <c r="K71" s="15">
        <v>18996</v>
      </c>
      <c r="L71" s="15">
        <v>20390</v>
      </c>
      <c r="M71" s="15">
        <v>17604</v>
      </c>
      <c r="N71" s="15">
        <v>16893</v>
      </c>
      <c r="O71" s="15">
        <v>18461</v>
      </c>
      <c r="P71" s="15">
        <v>21464</v>
      </c>
      <c r="Q71" s="14">
        <v>16806</v>
      </c>
      <c r="R71" s="14">
        <v>20831</v>
      </c>
      <c r="S71" s="15">
        <v>14401</v>
      </c>
      <c r="T71" s="15">
        <v>18584</v>
      </c>
      <c r="U71" s="15">
        <v>19708</v>
      </c>
      <c r="V71" s="20">
        <f>SUM(J71:U71)</f>
        <v>221918</v>
      </c>
    </row>
    <row r="72" spans="1:22" ht="15.75" x14ac:dyDescent="0.25">
      <c r="A72" s="304"/>
      <c r="B72" s="307"/>
      <c r="C72" s="307"/>
      <c r="D72" s="307"/>
      <c r="E72" s="307"/>
      <c r="F72" s="307"/>
      <c r="G72" s="313"/>
      <c r="H72" s="307"/>
      <c r="I72" s="3" t="s">
        <v>91</v>
      </c>
      <c r="J72" s="15">
        <v>17487</v>
      </c>
      <c r="K72" s="15">
        <v>17942</v>
      </c>
      <c r="L72" s="15">
        <v>14966</v>
      </c>
      <c r="M72" s="15">
        <v>19581</v>
      </c>
      <c r="N72" s="15">
        <v>15151</v>
      </c>
      <c r="O72" s="15">
        <v>15835</v>
      </c>
      <c r="P72" s="15">
        <v>14796</v>
      </c>
      <c r="Q72" s="14">
        <v>17949</v>
      </c>
      <c r="R72" s="14">
        <v>14643</v>
      </c>
      <c r="S72" s="15">
        <v>17530</v>
      </c>
      <c r="T72" s="15">
        <v>14863</v>
      </c>
      <c r="U72" s="15">
        <v>19432</v>
      </c>
      <c r="V72" s="20">
        <f>SUM(J72:U72)</f>
        <v>200175</v>
      </c>
    </row>
    <row r="73" spans="1:22" ht="16.5" thickBot="1" x14ac:dyDescent="0.3">
      <c r="A73" s="305"/>
      <c r="B73" s="308"/>
      <c r="C73" s="308"/>
      <c r="D73" s="308"/>
      <c r="E73" s="308"/>
      <c r="F73" s="308"/>
      <c r="G73" s="314"/>
      <c r="H73" s="308"/>
      <c r="I73" s="39" t="s">
        <v>95</v>
      </c>
      <c r="J73" s="50">
        <v>0</v>
      </c>
      <c r="K73" s="30">
        <v>85</v>
      </c>
      <c r="L73" s="30">
        <v>65</v>
      </c>
      <c r="M73" s="30">
        <v>0</v>
      </c>
      <c r="N73" s="30">
        <v>12</v>
      </c>
      <c r="O73" s="30">
        <v>0</v>
      </c>
      <c r="P73" s="30">
        <v>0</v>
      </c>
      <c r="Q73" s="62">
        <v>0</v>
      </c>
      <c r="R73" s="50">
        <v>0</v>
      </c>
      <c r="S73" s="30">
        <v>0</v>
      </c>
      <c r="T73" s="30">
        <v>0</v>
      </c>
      <c r="U73" s="30">
        <v>0</v>
      </c>
      <c r="V73" s="31">
        <f>SUM(J73:U73)</f>
        <v>162</v>
      </c>
    </row>
    <row r="74" spans="1:22" ht="16.5" thickBot="1" x14ac:dyDescent="0.3">
      <c r="A74" s="43"/>
      <c r="B74" s="37"/>
      <c r="C74" s="37"/>
      <c r="D74" s="37"/>
      <c r="E74" s="37"/>
      <c r="F74" s="37"/>
      <c r="G74" s="37"/>
      <c r="H74" s="37"/>
      <c r="I74" s="37"/>
      <c r="J74" s="59"/>
      <c r="K74" s="28"/>
      <c r="L74" s="28"/>
      <c r="M74" s="28"/>
      <c r="N74" s="28"/>
      <c r="O74" s="28"/>
      <c r="P74" s="28"/>
      <c r="Q74" s="61"/>
      <c r="R74" s="53"/>
      <c r="S74" s="28"/>
      <c r="T74" s="28"/>
      <c r="U74" s="28"/>
      <c r="V74" s="29">
        <f>SUM(V70:V73)</f>
        <v>511359</v>
      </c>
    </row>
    <row r="75" spans="1:22" ht="15.75" x14ac:dyDescent="0.25">
      <c r="A75" s="304">
        <v>624</v>
      </c>
      <c r="B75" s="307" t="s">
        <v>56</v>
      </c>
      <c r="C75" s="324" t="s">
        <v>88</v>
      </c>
      <c r="D75" s="327" t="s">
        <v>89</v>
      </c>
      <c r="E75" s="307" t="s">
        <v>100</v>
      </c>
      <c r="F75" s="307" t="s">
        <v>42</v>
      </c>
      <c r="G75" s="307" t="s">
        <v>23</v>
      </c>
      <c r="H75" s="307" t="s">
        <v>57</v>
      </c>
      <c r="I75" s="35" t="s">
        <v>92</v>
      </c>
      <c r="J75" s="13">
        <v>302172</v>
      </c>
      <c r="K75" s="13">
        <v>266025</v>
      </c>
      <c r="L75" s="13">
        <v>347766</v>
      </c>
      <c r="M75" s="13">
        <v>280422</v>
      </c>
      <c r="N75" s="13">
        <v>317255</v>
      </c>
      <c r="O75" s="13">
        <v>376803</v>
      </c>
      <c r="P75" s="13">
        <v>386801</v>
      </c>
      <c r="Q75" s="14">
        <v>322825</v>
      </c>
      <c r="R75" s="12">
        <v>396049</v>
      </c>
      <c r="S75" s="13">
        <v>371433</v>
      </c>
      <c r="T75" s="13">
        <v>344433</v>
      </c>
      <c r="U75" s="13">
        <v>303872</v>
      </c>
      <c r="V75" s="21">
        <f>SUM(J75:U75)</f>
        <v>4015856</v>
      </c>
    </row>
    <row r="76" spans="1:22" ht="15.75" x14ac:dyDescent="0.25">
      <c r="A76" s="304"/>
      <c r="B76" s="307"/>
      <c r="C76" s="342"/>
      <c r="D76" s="310"/>
      <c r="E76" s="307"/>
      <c r="F76" s="307"/>
      <c r="G76" s="307"/>
      <c r="H76" s="307"/>
      <c r="I76" s="3" t="s">
        <v>91</v>
      </c>
      <c r="J76" s="15">
        <v>143273</v>
      </c>
      <c r="K76" s="15">
        <v>128220</v>
      </c>
      <c r="L76" s="15">
        <v>194403</v>
      </c>
      <c r="M76" s="15">
        <v>124005</v>
      </c>
      <c r="N76" s="15">
        <v>148532</v>
      </c>
      <c r="O76" s="15">
        <v>138295</v>
      </c>
      <c r="P76" s="15">
        <v>151425</v>
      </c>
      <c r="Q76" s="14">
        <v>159811</v>
      </c>
      <c r="R76" s="14">
        <v>151032</v>
      </c>
      <c r="S76" s="15">
        <v>153593</v>
      </c>
      <c r="T76" s="15">
        <v>157796</v>
      </c>
      <c r="U76" s="15">
        <v>137715</v>
      </c>
      <c r="V76" s="20">
        <f>SUM(J76:U76)</f>
        <v>1788100</v>
      </c>
    </row>
    <row r="77" spans="1:22" ht="15.75" x14ac:dyDescent="0.25">
      <c r="A77" s="304"/>
      <c r="B77" s="307"/>
      <c r="C77" s="342"/>
      <c r="D77" s="310"/>
      <c r="E77" s="307"/>
      <c r="F77" s="307"/>
      <c r="G77" s="307"/>
      <c r="H77" s="307"/>
      <c r="I77" s="16" t="s">
        <v>103</v>
      </c>
      <c r="J77" s="26">
        <v>0</v>
      </c>
      <c r="K77" s="26">
        <v>0</v>
      </c>
      <c r="L77" s="26">
        <v>6098</v>
      </c>
      <c r="M77" s="26">
        <v>9409</v>
      </c>
      <c r="N77" s="26">
        <v>0</v>
      </c>
      <c r="O77" s="26">
        <v>0</v>
      </c>
      <c r="P77" s="26">
        <v>0</v>
      </c>
      <c r="Q77" s="49">
        <v>0</v>
      </c>
      <c r="R77" s="49">
        <v>0</v>
      </c>
      <c r="S77" s="26">
        <v>0</v>
      </c>
      <c r="T77" s="26">
        <v>0</v>
      </c>
      <c r="U77" s="26">
        <v>0</v>
      </c>
      <c r="V77" s="27">
        <f>SUM(J77:U77)</f>
        <v>15507</v>
      </c>
    </row>
    <row r="78" spans="1:22" ht="16.5" thickBot="1" x14ac:dyDescent="0.3">
      <c r="A78" s="304"/>
      <c r="B78" s="307"/>
      <c r="C78" s="342"/>
      <c r="D78" s="310"/>
      <c r="E78" s="307"/>
      <c r="F78" s="307"/>
      <c r="G78" s="307"/>
      <c r="H78" s="307"/>
      <c r="I78" s="16" t="s">
        <v>90</v>
      </c>
      <c r="J78" s="26">
        <v>0</v>
      </c>
      <c r="K78" s="26">
        <v>0</v>
      </c>
      <c r="L78" s="26">
        <v>0</v>
      </c>
      <c r="M78" s="26">
        <v>0</v>
      </c>
      <c r="N78" s="26">
        <v>0</v>
      </c>
      <c r="O78" s="26">
        <v>0</v>
      </c>
      <c r="P78" s="26">
        <v>0</v>
      </c>
      <c r="Q78" s="23">
        <v>0</v>
      </c>
      <c r="R78" s="49">
        <v>1032</v>
      </c>
      <c r="S78" s="26">
        <v>2582</v>
      </c>
      <c r="T78" s="26">
        <v>4288</v>
      </c>
      <c r="U78" s="26">
        <v>3781</v>
      </c>
      <c r="V78" s="27">
        <f>SUM(J78:U78)</f>
        <v>11683</v>
      </c>
    </row>
    <row r="79" spans="1:22" ht="16.5" thickBot="1" x14ac:dyDescent="0.3">
      <c r="A79" s="36"/>
      <c r="B79" s="37"/>
      <c r="C79" s="37"/>
      <c r="D79" s="37"/>
      <c r="E79" s="37"/>
      <c r="F79" s="37"/>
      <c r="G79" s="37"/>
      <c r="H79" s="37"/>
      <c r="I79" s="37"/>
      <c r="J79" s="59"/>
      <c r="K79" s="28"/>
      <c r="L79" s="28"/>
      <c r="M79" s="28"/>
      <c r="N79" s="28"/>
      <c r="O79" s="28"/>
      <c r="P79" s="28"/>
      <c r="Q79" s="61"/>
      <c r="R79" s="53"/>
      <c r="S79" s="28"/>
      <c r="T79" s="28"/>
      <c r="U79" s="28"/>
      <c r="V79" s="29">
        <f>SUM(V75:V78)</f>
        <v>5831146</v>
      </c>
    </row>
    <row r="80" spans="1:22" ht="15.75" x14ac:dyDescent="0.25">
      <c r="A80" s="303">
        <v>625</v>
      </c>
      <c r="B80" s="306" t="s">
        <v>53</v>
      </c>
      <c r="C80" s="306" t="s">
        <v>85</v>
      </c>
      <c r="D80" s="306">
        <v>372</v>
      </c>
      <c r="E80" s="306" t="s">
        <v>5</v>
      </c>
      <c r="F80" s="306" t="s">
        <v>42</v>
      </c>
      <c r="G80" s="306" t="s">
        <v>9</v>
      </c>
      <c r="H80" s="306" t="s">
        <v>37</v>
      </c>
      <c r="I80" s="35" t="s">
        <v>94</v>
      </c>
      <c r="J80" s="13">
        <v>12035</v>
      </c>
      <c r="K80" s="13">
        <v>0</v>
      </c>
      <c r="L80" s="13">
        <v>0</v>
      </c>
      <c r="M80" s="13">
        <v>0</v>
      </c>
      <c r="N80" s="13">
        <v>0</v>
      </c>
      <c r="O80" s="13">
        <v>0</v>
      </c>
      <c r="P80" s="13">
        <v>0</v>
      </c>
      <c r="Q80" s="14">
        <v>0</v>
      </c>
      <c r="R80" s="12">
        <v>0</v>
      </c>
      <c r="S80" s="13">
        <v>0</v>
      </c>
      <c r="T80" s="13">
        <v>0</v>
      </c>
      <c r="U80" s="13">
        <v>0</v>
      </c>
      <c r="V80" s="21">
        <f t="shared" ref="V80:V90" si="1">SUM(J80:U80)</f>
        <v>12035</v>
      </c>
    </row>
    <row r="81" spans="1:22" ht="15.75" x14ac:dyDescent="0.25">
      <c r="A81" s="304"/>
      <c r="B81" s="307"/>
      <c r="C81" s="307"/>
      <c r="D81" s="307"/>
      <c r="E81" s="307"/>
      <c r="F81" s="307"/>
      <c r="G81" s="307"/>
      <c r="H81" s="307"/>
      <c r="I81" s="3" t="s">
        <v>92</v>
      </c>
      <c r="J81" s="15">
        <v>66579</v>
      </c>
      <c r="K81" s="15">
        <v>64903</v>
      </c>
      <c r="L81" s="15">
        <v>51543</v>
      </c>
      <c r="M81" s="15">
        <v>69654</v>
      </c>
      <c r="N81" s="15">
        <v>59111</v>
      </c>
      <c r="O81" s="15">
        <v>26880</v>
      </c>
      <c r="P81" s="15">
        <v>33348</v>
      </c>
      <c r="Q81" s="14">
        <v>55208</v>
      </c>
      <c r="R81" s="14">
        <v>39573</v>
      </c>
      <c r="S81" s="15">
        <v>160611</v>
      </c>
      <c r="T81" s="15">
        <v>85850</v>
      </c>
      <c r="U81" s="15">
        <v>103168</v>
      </c>
      <c r="V81" s="20">
        <f t="shared" si="1"/>
        <v>816428</v>
      </c>
    </row>
    <row r="82" spans="1:22" ht="15.75" x14ac:dyDescent="0.25">
      <c r="A82" s="304"/>
      <c r="B82" s="307"/>
      <c r="C82" s="307"/>
      <c r="D82" s="307"/>
      <c r="E82" s="307"/>
      <c r="F82" s="307"/>
      <c r="G82" s="307"/>
      <c r="H82" s="307"/>
      <c r="I82" s="3" t="s">
        <v>98</v>
      </c>
      <c r="J82" s="15">
        <v>0</v>
      </c>
      <c r="K82" s="15">
        <v>0</v>
      </c>
      <c r="L82" s="15">
        <v>0</v>
      </c>
      <c r="M82" s="15">
        <v>0</v>
      </c>
      <c r="N82" s="15">
        <v>0</v>
      </c>
      <c r="O82" s="15">
        <v>0</v>
      </c>
      <c r="P82" s="15">
        <v>0</v>
      </c>
      <c r="Q82" s="14">
        <v>0</v>
      </c>
      <c r="R82" s="14">
        <v>0</v>
      </c>
      <c r="S82" s="15">
        <v>0</v>
      </c>
      <c r="T82" s="15">
        <v>0</v>
      </c>
      <c r="U82" s="15">
        <v>0</v>
      </c>
      <c r="V82" s="20">
        <f t="shared" si="1"/>
        <v>0</v>
      </c>
    </row>
    <row r="83" spans="1:22" ht="15.75" x14ac:dyDescent="0.25">
      <c r="A83" s="304"/>
      <c r="B83" s="307"/>
      <c r="C83" s="307"/>
      <c r="D83" s="307"/>
      <c r="E83" s="307"/>
      <c r="F83" s="307"/>
      <c r="G83" s="307"/>
      <c r="H83" s="307"/>
      <c r="I83" s="3" t="s">
        <v>91</v>
      </c>
      <c r="J83" s="15">
        <v>17092</v>
      </c>
      <c r="K83" s="15">
        <v>0</v>
      </c>
      <c r="L83" s="15">
        <v>17222</v>
      </c>
      <c r="M83" s="15">
        <v>32339</v>
      </c>
      <c r="N83" s="15">
        <v>3032</v>
      </c>
      <c r="O83" s="15">
        <v>4337</v>
      </c>
      <c r="P83" s="15">
        <v>4646</v>
      </c>
      <c r="Q83" s="14">
        <v>13460</v>
      </c>
      <c r="R83" s="14">
        <v>7827</v>
      </c>
      <c r="S83" s="15">
        <v>8559</v>
      </c>
      <c r="T83" s="15">
        <v>65131</v>
      </c>
      <c r="U83" s="15">
        <v>47690</v>
      </c>
      <c r="V83" s="20">
        <f t="shared" si="1"/>
        <v>221335</v>
      </c>
    </row>
    <row r="84" spans="1:22" ht="15.75" x14ac:dyDescent="0.25">
      <c r="A84" s="304"/>
      <c r="B84" s="307"/>
      <c r="C84" s="307"/>
      <c r="D84" s="307"/>
      <c r="E84" s="307"/>
      <c r="F84" s="307"/>
      <c r="G84" s="307"/>
      <c r="H84" s="307"/>
      <c r="I84" s="3" t="s">
        <v>103</v>
      </c>
      <c r="J84" s="15">
        <v>0</v>
      </c>
      <c r="K84" s="15">
        <v>0</v>
      </c>
      <c r="L84" s="15">
        <v>0</v>
      </c>
      <c r="M84" s="15">
        <v>0</v>
      </c>
      <c r="N84" s="15">
        <v>0</v>
      </c>
      <c r="O84" s="15">
        <v>0</v>
      </c>
      <c r="P84" s="15">
        <v>0</v>
      </c>
      <c r="Q84" s="14">
        <v>0</v>
      </c>
      <c r="R84" s="14">
        <v>0</v>
      </c>
      <c r="S84" s="15">
        <v>0</v>
      </c>
      <c r="T84" s="15">
        <v>0</v>
      </c>
      <c r="U84" s="15">
        <v>0</v>
      </c>
      <c r="V84" s="20">
        <f t="shared" si="1"/>
        <v>0</v>
      </c>
    </row>
    <row r="85" spans="1:22" ht="15.75" x14ac:dyDescent="0.25">
      <c r="A85" s="304"/>
      <c r="B85" s="307"/>
      <c r="C85" s="307"/>
      <c r="D85" s="307"/>
      <c r="E85" s="307"/>
      <c r="F85" s="307"/>
      <c r="G85" s="307"/>
      <c r="H85" s="307"/>
      <c r="I85" s="39" t="s">
        <v>69</v>
      </c>
      <c r="J85" s="30">
        <v>0</v>
      </c>
      <c r="K85" s="30">
        <v>0</v>
      </c>
      <c r="L85" s="30">
        <v>0</v>
      </c>
      <c r="M85" s="30">
        <v>0</v>
      </c>
      <c r="N85" s="30">
        <v>0</v>
      </c>
      <c r="O85" s="30">
        <v>0</v>
      </c>
      <c r="P85" s="30">
        <v>0</v>
      </c>
      <c r="Q85" s="50">
        <v>0</v>
      </c>
      <c r="R85" s="50">
        <v>0</v>
      </c>
      <c r="S85" s="30">
        <v>0</v>
      </c>
      <c r="T85" s="30">
        <v>0</v>
      </c>
      <c r="U85" s="30">
        <v>0</v>
      </c>
      <c r="V85" s="31">
        <f t="shared" si="1"/>
        <v>0</v>
      </c>
    </row>
    <row r="86" spans="1:22" ht="15.75" x14ac:dyDescent="0.25">
      <c r="A86" s="304"/>
      <c r="B86" s="307"/>
      <c r="C86" s="307"/>
      <c r="D86" s="307"/>
      <c r="E86" s="307"/>
      <c r="F86" s="307"/>
      <c r="G86" s="307"/>
      <c r="H86" s="307"/>
      <c r="I86" s="3" t="s">
        <v>70</v>
      </c>
      <c r="J86" s="14">
        <v>24981</v>
      </c>
      <c r="K86" s="14">
        <v>10763</v>
      </c>
      <c r="L86" s="15">
        <v>21970</v>
      </c>
      <c r="M86" s="15">
        <v>25476</v>
      </c>
      <c r="N86" s="15">
        <v>15012</v>
      </c>
      <c r="O86" s="15">
        <v>0</v>
      </c>
      <c r="P86" s="15">
        <v>0</v>
      </c>
      <c r="Q86" s="14">
        <v>42602</v>
      </c>
      <c r="R86" s="14">
        <v>0</v>
      </c>
      <c r="S86" s="15">
        <v>14943</v>
      </c>
      <c r="T86" s="15">
        <v>0</v>
      </c>
      <c r="U86" s="15">
        <v>14978</v>
      </c>
      <c r="V86" s="20">
        <f t="shared" si="1"/>
        <v>170725</v>
      </c>
    </row>
    <row r="87" spans="1:22" ht="15.75" x14ac:dyDescent="0.25">
      <c r="A87" s="304"/>
      <c r="B87" s="307"/>
      <c r="C87" s="307"/>
      <c r="D87" s="307"/>
      <c r="E87" s="307"/>
      <c r="F87" s="307"/>
      <c r="G87" s="307"/>
      <c r="H87" s="307"/>
      <c r="I87" s="3" t="s">
        <v>123</v>
      </c>
      <c r="J87" s="14">
        <v>0</v>
      </c>
      <c r="K87" s="14">
        <v>0</v>
      </c>
      <c r="L87" s="15">
        <v>0</v>
      </c>
      <c r="M87" s="15">
        <v>0</v>
      </c>
      <c r="N87" s="15">
        <v>9034</v>
      </c>
      <c r="O87" s="15">
        <v>11782</v>
      </c>
      <c r="P87" s="15">
        <v>0</v>
      </c>
      <c r="Q87" s="14">
        <v>11159</v>
      </c>
      <c r="R87" s="14">
        <v>0</v>
      </c>
      <c r="S87" s="15">
        <v>10965</v>
      </c>
      <c r="T87" s="15">
        <v>10334</v>
      </c>
      <c r="U87" s="15">
        <v>0</v>
      </c>
      <c r="V87" s="20">
        <f t="shared" si="1"/>
        <v>53274</v>
      </c>
    </row>
    <row r="88" spans="1:22" ht="15.75" x14ac:dyDescent="0.25">
      <c r="A88" s="304"/>
      <c r="B88" s="307"/>
      <c r="C88" s="307"/>
      <c r="D88" s="307"/>
      <c r="E88" s="307"/>
      <c r="F88" s="307"/>
      <c r="G88" s="307"/>
      <c r="H88" s="307"/>
      <c r="I88" s="3" t="s">
        <v>93</v>
      </c>
      <c r="J88" s="34">
        <v>0</v>
      </c>
      <c r="K88" s="14">
        <v>12898</v>
      </c>
      <c r="L88" s="15">
        <v>12524</v>
      </c>
      <c r="M88" s="15">
        <v>0</v>
      </c>
      <c r="N88" s="15">
        <v>58870</v>
      </c>
      <c r="O88" s="15">
        <v>21157</v>
      </c>
      <c r="P88" s="15">
        <v>21671</v>
      </c>
      <c r="Q88" s="14">
        <v>26869</v>
      </c>
      <c r="R88" s="14">
        <v>0</v>
      </c>
      <c r="S88" s="15">
        <v>250</v>
      </c>
      <c r="T88" s="15">
        <v>0</v>
      </c>
      <c r="U88" s="15">
        <v>26486</v>
      </c>
      <c r="V88" s="20">
        <f t="shared" si="1"/>
        <v>180725</v>
      </c>
    </row>
    <row r="89" spans="1:22" ht="15.75" x14ac:dyDescent="0.25">
      <c r="A89" s="304"/>
      <c r="B89" s="307"/>
      <c r="C89" s="307"/>
      <c r="D89" s="307"/>
      <c r="E89" s="307"/>
      <c r="F89" s="307"/>
      <c r="G89" s="307"/>
      <c r="H89" s="307"/>
      <c r="I89" s="3" t="s">
        <v>96</v>
      </c>
      <c r="J89" s="14">
        <v>0</v>
      </c>
      <c r="K89" s="14">
        <v>0</v>
      </c>
      <c r="L89" s="15">
        <v>0</v>
      </c>
      <c r="M89" s="15">
        <v>0</v>
      </c>
      <c r="N89" s="15">
        <v>0</v>
      </c>
      <c r="O89" s="15">
        <v>0</v>
      </c>
      <c r="P89" s="15">
        <v>0</v>
      </c>
      <c r="Q89" s="14">
        <v>0</v>
      </c>
      <c r="R89" s="14">
        <v>0</v>
      </c>
      <c r="S89" s="15">
        <v>0</v>
      </c>
      <c r="T89" s="15">
        <v>0</v>
      </c>
      <c r="U89" s="15">
        <v>0</v>
      </c>
      <c r="V89" s="20">
        <f t="shared" si="1"/>
        <v>0</v>
      </c>
    </row>
    <row r="90" spans="1:22" ht="16.5" thickBot="1" x14ac:dyDescent="0.3">
      <c r="A90" s="305"/>
      <c r="B90" s="308"/>
      <c r="C90" s="308"/>
      <c r="D90" s="308"/>
      <c r="E90" s="308"/>
      <c r="F90" s="308"/>
      <c r="G90" s="308"/>
      <c r="H90" s="308"/>
      <c r="I90" s="39" t="s">
        <v>90</v>
      </c>
      <c r="J90" s="50">
        <v>69853</v>
      </c>
      <c r="K90" s="50">
        <v>18179</v>
      </c>
      <c r="L90" s="30">
        <v>9741</v>
      </c>
      <c r="M90" s="30">
        <v>0</v>
      </c>
      <c r="N90" s="30">
        <v>0</v>
      </c>
      <c r="O90" s="30">
        <v>0</v>
      </c>
      <c r="P90" s="30">
        <v>26293</v>
      </c>
      <c r="Q90" s="62">
        <v>14725</v>
      </c>
      <c r="R90" s="50">
        <v>0</v>
      </c>
      <c r="S90" s="30">
        <v>0</v>
      </c>
      <c r="T90" s="30">
        <v>0</v>
      </c>
      <c r="U90" s="30">
        <v>0</v>
      </c>
      <c r="V90" s="31">
        <f t="shared" si="1"/>
        <v>138791</v>
      </c>
    </row>
    <row r="91" spans="1:22" ht="16.5" thickBot="1" x14ac:dyDescent="0.3">
      <c r="A91" s="36"/>
      <c r="B91" s="37"/>
      <c r="C91" s="37"/>
      <c r="D91" s="37"/>
      <c r="E91" s="37"/>
      <c r="F91" s="37"/>
      <c r="G91" s="37"/>
      <c r="H91" s="37"/>
      <c r="I91" s="37"/>
      <c r="J91" s="59"/>
      <c r="K91" s="28"/>
      <c r="L91" s="28"/>
      <c r="M91" s="28"/>
      <c r="N91" s="28"/>
      <c r="O91" s="28"/>
      <c r="P91" s="28"/>
      <c r="Q91" s="53"/>
      <c r="R91" s="53"/>
      <c r="S91" s="28"/>
      <c r="T91" s="28"/>
      <c r="U91" s="28"/>
      <c r="V91" s="29">
        <f>SUM(V80:V90)</f>
        <v>1593313</v>
      </c>
    </row>
    <row r="92" spans="1:22" ht="15.75" x14ac:dyDescent="0.25">
      <c r="A92" s="303">
        <v>631</v>
      </c>
      <c r="B92" s="306" t="s">
        <v>58</v>
      </c>
      <c r="C92" s="306" t="s">
        <v>80</v>
      </c>
      <c r="D92" s="306">
        <v>50</v>
      </c>
      <c r="E92" s="306" t="s">
        <v>2</v>
      </c>
      <c r="F92" s="306" t="s">
        <v>42</v>
      </c>
      <c r="G92" s="306" t="s">
        <v>3</v>
      </c>
      <c r="H92" s="306" t="s">
        <v>42</v>
      </c>
      <c r="I92" s="35" t="s">
        <v>92</v>
      </c>
      <c r="J92" s="13">
        <v>132681</v>
      </c>
      <c r="K92" s="13">
        <v>59902</v>
      </c>
      <c r="L92" s="13">
        <v>149085</v>
      </c>
      <c r="M92" s="13">
        <v>97644</v>
      </c>
      <c r="N92" s="13">
        <v>187428</v>
      </c>
      <c r="O92" s="13">
        <v>195945</v>
      </c>
      <c r="P92" s="13">
        <v>150175</v>
      </c>
      <c r="Q92" s="14">
        <v>87126</v>
      </c>
      <c r="R92" s="12">
        <v>154464</v>
      </c>
      <c r="S92" s="13">
        <v>64830</v>
      </c>
      <c r="T92" s="13">
        <v>37214</v>
      </c>
      <c r="U92" s="13">
        <v>61613</v>
      </c>
      <c r="V92" s="21">
        <f>SUM(J92:U92)</f>
        <v>1378107</v>
      </c>
    </row>
    <row r="93" spans="1:22" ht="15.75" x14ac:dyDescent="0.25">
      <c r="A93" s="304"/>
      <c r="B93" s="307"/>
      <c r="C93" s="307"/>
      <c r="D93" s="307"/>
      <c r="E93" s="307"/>
      <c r="F93" s="307"/>
      <c r="G93" s="307"/>
      <c r="H93" s="307"/>
      <c r="I93" s="3" t="s">
        <v>91</v>
      </c>
      <c r="J93" s="15">
        <v>49014</v>
      </c>
      <c r="K93" s="15">
        <v>22247</v>
      </c>
      <c r="L93" s="15">
        <v>32542</v>
      </c>
      <c r="M93" s="15">
        <v>57953</v>
      </c>
      <c r="N93" s="15">
        <v>37760</v>
      </c>
      <c r="O93" s="15">
        <v>37967</v>
      </c>
      <c r="P93" s="15">
        <v>72503</v>
      </c>
      <c r="Q93" s="14">
        <v>56122</v>
      </c>
      <c r="R93" s="14">
        <v>34909</v>
      </c>
      <c r="S93" s="15">
        <v>485</v>
      </c>
      <c r="T93" s="15">
        <v>29155</v>
      </c>
      <c r="U93" s="15">
        <v>77099</v>
      </c>
      <c r="V93" s="20">
        <f>SUM(J93:U93)</f>
        <v>507756</v>
      </c>
    </row>
    <row r="94" spans="1:22" ht="15.75" x14ac:dyDescent="0.25">
      <c r="A94" s="304"/>
      <c r="B94" s="307"/>
      <c r="C94" s="307"/>
      <c r="D94" s="307"/>
      <c r="E94" s="307"/>
      <c r="F94" s="307"/>
      <c r="G94" s="307"/>
      <c r="H94" s="307"/>
      <c r="I94" s="3" t="s">
        <v>103</v>
      </c>
      <c r="J94" s="15">
        <v>8061</v>
      </c>
      <c r="K94" s="15">
        <v>0</v>
      </c>
      <c r="L94" s="15">
        <v>770</v>
      </c>
      <c r="M94" s="15">
        <v>8889</v>
      </c>
      <c r="N94" s="15">
        <v>4525</v>
      </c>
      <c r="O94" s="15">
        <v>9072</v>
      </c>
      <c r="P94" s="15">
        <v>17242</v>
      </c>
      <c r="Q94" s="14">
        <v>14285</v>
      </c>
      <c r="R94" s="14">
        <v>9190</v>
      </c>
      <c r="S94" s="15">
        <v>0</v>
      </c>
      <c r="T94" s="15">
        <v>1018</v>
      </c>
      <c r="U94" s="15">
        <v>2794</v>
      </c>
      <c r="V94" s="20">
        <f>SUM(J94:U94)</f>
        <v>75846</v>
      </c>
    </row>
    <row r="95" spans="1:22" ht="15.75" x14ac:dyDescent="0.25">
      <c r="A95" s="304"/>
      <c r="B95" s="307"/>
      <c r="C95" s="307"/>
      <c r="D95" s="307"/>
      <c r="E95" s="307"/>
      <c r="F95" s="307"/>
      <c r="G95" s="307"/>
      <c r="H95" s="307"/>
      <c r="I95" s="3" t="s">
        <v>93</v>
      </c>
      <c r="J95" s="15">
        <v>0</v>
      </c>
      <c r="K95" s="15">
        <v>0</v>
      </c>
      <c r="L95" s="15">
        <v>0</v>
      </c>
      <c r="M95" s="15">
        <v>0</v>
      </c>
      <c r="N95" s="15">
        <v>0</v>
      </c>
      <c r="O95" s="15">
        <v>0</v>
      </c>
      <c r="P95" s="15">
        <v>0</v>
      </c>
      <c r="Q95" s="14">
        <v>0</v>
      </c>
      <c r="R95" s="14">
        <v>0</v>
      </c>
      <c r="S95" s="15">
        <v>0</v>
      </c>
      <c r="T95" s="15">
        <v>0</v>
      </c>
      <c r="U95" s="15">
        <v>0</v>
      </c>
      <c r="V95" s="20">
        <f>SUM(J95:U95)</f>
        <v>0</v>
      </c>
    </row>
    <row r="96" spans="1:22" ht="16.5" thickBot="1" x14ac:dyDescent="0.3">
      <c r="A96" s="305"/>
      <c r="B96" s="308"/>
      <c r="C96" s="308"/>
      <c r="D96" s="308"/>
      <c r="E96" s="308"/>
      <c r="F96" s="308"/>
      <c r="G96" s="308"/>
      <c r="H96" s="308"/>
      <c r="I96" s="39" t="s">
        <v>95</v>
      </c>
      <c r="J96" s="50">
        <v>0</v>
      </c>
      <c r="K96" s="30">
        <v>0</v>
      </c>
      <c r="L96" s="30">
        <v>0</v>
      </c>
      <c r="M96" s="30">
        <v>0</v>
      </c>
      <c r="N96" s="30">
        <v>0</v>
      </c>
      <c r="O96" s="30">
        <v>0</v>
      </c>
      <c r="P96" s="30">
        <v>0</v>
      </c>
      <c r="Q96" s="62">
        <v>0</v>
      </c>
      <c r="R96" s="50">
        <v>0</v>
      </c>
      <c r="S96" s="30">
        <v>0</v>
      </c>
      <c r="T96" s="30">
        <v>0</v>
      </c>
      <c r="U96" s="30">
        <v>631</v>
      </c>
      <c r="V96" s="31">
        <f>SUM(J96:U96)</f>
        <v>631</v>
      </c>
    </row>
    <row r="97" spans="1:22" ht="16.5" thickBot="1" x14ac:dyDescent="0.3">
      <c r="A97" s="43"/>
      <c r="B97" s="37"/>
      <c r="C97" s="37"/>
      <c r="D97" s="37"/>
      <c r="E97" s="37"/>
      <c r="F97" s="37"/>
      <c r="G97" s="37"/>
      <c r="H97" s="37"/>
      <c r="I97" s="37"/>
      <c r="J97" s="59"/>
      <c r="K97" s="28"/>
      <c r="L97" s="28"/>
      <c r="M97" s="28"/>
      <c r="N97" s="28"/>
      <c r="O97" s="28"/>
      <c r="P97" s="28"/>
      <c r="Q97" s="61"/>
      <c r="R97" s="53"/>
      <c r="S97" s="28"/>
      <c r="T97" s="28"/>
      <c r="U97" s="28"/>
      <c r="V97" s="29">
        <f>SUM(V92:V96)</f>
        <v>1962340</v>
      </c>
    </row>
    <row r="98" spans="1:22" ht="15.75" x14ac:dyDescent="0.25">
      <c r="A98" s="303">
        <v>632</v>
      </c>
      <c r="B98" s="306" t="s">
        <v>48</v>
      </c>
      <c r="C98" s="306" t="s">
        <v>80</v>
      </c>
      <c r="D98" s="309">
        <v>50.4</v>
      </c>
      <c r="E98" s="306" t="s">
        <v>3</v>
      </c>
      <c r="F98" s="306" t="s">
        <v>42</v>
      </c>
      <c r="G98" s="306" t="s">
        <v>2</v>
      </c>
      <c r="H98" s="306" t="s">
        <v>42</v>
      </c>
      <c r="I98" s="35" t="s">
        <v>98</v>
      </c>
      <c r="J98" s="13">
        <v>0</v>
      </c>
      <c r="K98" s="13">
        <v>0</v>
      </c>
      <c r="L98" s="13">
        <v>0</v>
      </c>
      <c r="M98" s="13">
        <v>9665</v>
      </c>
      <c r="N98" s="13">
        <v>12561</v>
      </c>
      <c r="O98" s="13">
        <v>0</v>
      </c>
      <c r="P98" s="13">
        <v>36029</v>
      </c>
      <c r="Q98" s="14">
        <v>55836</v>
      </c>
      <c r="R98" s="12">
        <v>12678</v>
      </c>
      <c r="S98" s="13">
        <v>18765</v>
      </c>
      <c r="T98" s="13">
        <v>3028</v>
      </c>
      <c r="U98" s="13">
        <v>0</v>
      </c>
      <c r="V98" s="21">
        <f>SUM(J98:U98)</f>
        <v>148562</v>
      </c>
    </row>
    <row r="99" spans="1:22" ht="15.75" x14ac:dyDescent="0.25">
      <c r="A99" s="304"/>
      <c r="B99" s="307"/>
      <c r="C99" s="307"/>
      <c r="D99" s="310"/>
      <c r="E99" s="307"/>
      <c r="F99" s="307"/>
      <c r="G99" s="307"/>
      <c r="H99" s="307"/>
      <c r="I99" s="3" t="s">
        <v>75</v>
      </c>
      <c r="J99" s="15">
        <v>0</v>
      </c>
      <c r="K99" s="15">
        <v>0</v>
      </c>
      <c r="L99" s="15">
        <v>0</v>
      </c>
      <c r="M99" s="15">
        <v>0</v>
      </c>
      <c r="N99" s="15">
        <v>0</v>
      </c>
      <c r="O99" s="15">
        <v>0</v>
      </c>
      <c r="P99" s="15">
        <v>0</v>
      </c>
      <c r="Q99" s="14">
        <v>0</v>
      </c>
      <c r="R99" s="14">
        <v>0</v>
      </c>
      <c r="S99" s="15">
        <v>0</v>
      </c>
      <c r="T99" s="15">
        <v>0</v>
      </c>
      <c r="U99" s="15">
        <v>0</v>
      </c>
      <c r="V99" s="20">
        <f>SUM(J99:U99)</f>
        <v>0</v>
      </c>
    </row>
    <row r="100" spans="1:22" ht="15.75" x14ac:dyDescent="0.25">
      <c r="A100" s="304"/>
      <c r="B100" s="307"/>
      <c r="C100" s="307"/>
      <c r="D100" s="310"/>
      <c r="E100" s="307"/>
      <c r="F100" s="307"/>
      <c r="G100" s="307"/>
      <c r="H100" s="307"/>
      <c r="I100" s="3" t="s">
        <v>71</v>
      </c>
      <c r="J100" s="15">
        <v>0</v>
      </c>
      <c r="K100" s="15">
        <v>0</v>
      </c>
      <c r="L100" s="15">
        <v>0</v>
      </c>
      <c r="M100" s="15">
        <v>0</v>
      </c>
      <c r="N100" s="15">
        <v>0</v>
      </c>
      <c r="O100" s="15">
        <v>0</v>
      </c>
      <c r="P100" s="15">
        <v>0</v>
      </c>
      <c r="Q100" s="14">
        <v>0</v>
      </c>
      <c r="R100" s="14">
        <v>0</v>
      </c>
      <c r="S100" s="15">
        <v>0</v>
      </c>
      <c r="T100" s="15">
        <v>0</v>
      </c>
      <c r="U100" s="15">
        <v>0</v>
      </c>
      <c r="V100" s="20">
        <f>SUM(J100:U100)</f>
        <v>0</v>
      </c>
    </row>
    <row r="101" spans="1:22" ht="15.75" x14ac:dyDescent="0.25">
      <c r="A101" s="304"/>
      <c r="B101" s="307"/>
      <c r="C101" s="307"/>
      <c r="D101" s="310"/>
      <c r="E101" s="307"/>
      <c r="F101" s="307"/>
      <c r="G101" s="307"/>
      <c r="H101" s="307"/>
      <c r="I101" s="3" t="s">
        <v>97</v>
      </c>
      <c r="J101" s="15">
        <v>177162</v>
      </c>
      <c r="K101" s="15">
        <v>118343</v>
      </c>
      <c r="L101" s="15">
        <v>162144</v>
      </c>
      <c r="M101" s="15">
        <v>107742</v>
      </c>
      <c r="N101" s="15">
        <v>118514</v>
      </c>
      <c r="O101" s="15">
        <v>0</v>
      </c>
      <c r="P101" s="15">
        <v>6294</v>
      </c>
      <c r="Q101" s="14">
        <v>118410</v>
      </c>
      <c r="R101" s="14">
        <v>134207</v>
      </c>
      <c r="S101" s="15">
        <v>91345</v>
      </c>
      <c r="T101" s="15">
        <v>182631</v>
      </c>
      <c r="U101" s="15">
        <v>141747</v>
      </c>
      <c r="V101" s="20">
        <f>SUM(J101:U101)</f>
        <v>1358539</v>
      </c>
    </row>
    <row r="102" spans="1:22" ht="16.5" thickBot="1" x14ac:dyDescent="0.3">
      <c r="A102" s="305"/>
      <c r="B102" s="308"/>
      <c r="C102" s="308"/>
      <c r="D102" s="311"/>
      <c r="E102" s="308"/>
      <c r="F102" s="308"/>
      <c r="G102" s="308"/>
      <c r="H102" s="308"/>
      <c r="I102" s="39" t="s">
        <v>102</v>
      </c>
      <c r="J102" s="30">
        <v>0</v>
      </c>
      <c r="K102" s="30">
        <v>0</v>
      </c>
      <c r="L102" s="30">
        <v>0</v>
      </c>
      <c r="M102" s="30">
        <v>0</v>
      </c>
      <c r="N102" s="30">
        <v>0</v>
      </c>
      <c r="O102" s="30">
        <v>0</v>
      </c>
      <c r="P102" s="30">
        <v>0</v>
      </c>
      <c r="Q102" s="50">
        <v>0</v>
      </c>
      <c r="R102" s="50">
        <v>0</v>
      </c>
      <c r="S102" s="30">
        <v>0</v>
      </c>
      <c r="T102" s="30">
        <v>0</v>
      </c>
      <c r="U102" s="30">
        <v>0</v>
      </c>
      <c r="V102" s="31">
        <f>SUM(J102:U102)</f>
        <v>0</v>
      </c>
    </row>
    <row r="103" spans="1:22" ht="16.5" thickBot="1" x14ac:dyDescent="0.3">
      <c r="A103" s="36"/>
      <c r="B103" s="37"/>
      <c r="C103" s="37"/>
      <c r="D103" s="37"/>
      <c r="E103" s="37"/>
      <c r="F103" s="37"/>
      <c r="G103" s="37"/>
      <c r="H103" s="37"/>
      <c r="I103" s="37"/>
      <c r="J103" s="59"/>
      <c r="K103" s="28"/>
      <c r="L103" s="28"/>
      <c r="M103" s="28"/>
      <c r="N103" s="28"/>
      <c r="O103" s="28"/>
      <c r="P103" s="28"/>
      <c r="Q103" s="61"/>
      <c r="R103" s="53"/>
      <c r="S103" s="28"/>
      <c r="T103" s="28"/>
      <c r="U103" s="28"/>
      <c r="V103" s="29">
        <f>SUM(V98:V102)</f>
        <v>1507101</v>
      </c>
    </row>
    <row r="104" spans="1:22" ht="15.75" x14ac:dyDescent="0.25">
      <c r="A104" s="303">
        <v>645</v>
      </c>
      <c r="B104" s="306" t="s">
        <v>50</v>
      </c>
      <c r="C104" s="306" t="s">
        <v>80</v>
      </c>
      <c r="D104" s="306">
        <v>46</v>
      </c>
      <c r="E104" s="306" t="s">
        <v>4</v>
      </c>
      <c r="F104" s="306" t="s">
        <v>42</v>
      </c>
      <c r="G104" s="306" t="s">
        <v>2</v>
      </c>
      <c r="H104" s="306" t="s">
        <v>42</v>
      </c>
      <c r="I104" s="56" t="s">
        <v>92</v>
      </c>
      <c r="J104" s="13">
        <v>193748</v>
      </c>
      <c r="K104" s="13">
        <v>152996</v>
      </c>
      <c r="L104" s="13">
        <v>195990</v>
      </c>
      <c r="M104" s="13">
        <v>4225</v>
      </c>
      <c r="N104" s="13">
        <v>1997</v>
      </c>
      <c r="O104" s="13">
        <v>0</v>
      </c>
      <c r="P104" s="13">
        <v>0</v>
      </c>
      <c r="Q104" s="13">
        <v>0</v>
      </c>
      <c r="R104" s="12">
        <v>0</v>
      </c>
      <c r="S104" s="13">
        <v>0</v>
      </c>
      <c r="T104" s="13">
        <v>19227</v>
      </c>
      <c r="U104" s="13">
        <v>0</v>
      </c>
      <c r="V104" s="21">
        <f>SUM(J104:U104)</f>
        <v>568183</v>
      </c>
    </row>
    <row r="105" spans="1:22" ht="15.75" x14ac:dyDescent="0.25">
      <c r="A105" s="304"/>
      <c r="B105" s="307"/>
      <c r="C105" s="307"/>
      <c r="D105" s="307"/>
      <c r="E105" s="307"/>
      <c r="F105" s="307"/>
      <c r="G105" s="307"/>
      <c r="H105" s="307"/>
      <c r="I105" s="55" t="s">
        <v>91</v>
      </c>
      <c r="J105" s="15">
        <v>33261</v>
      </c>
      <c r="K105" s="15">
        <v>31042</v>
      </c>
      <c r="L105" s="15">
        <v>17851</v>
      </c>
      <c r="M105" s="15">
        <v>5567</v>
      </c>
      <c r="N105" s="15">
        <v>2862</v>
      </c>
      <c r="O105" s="15">
        <v>0</v>
      </c>
      <c r="P105" s="15">
        <v>0</v>
      </c>
      <c r="Q105" s="15">
        <v>0</v>
      </c>
      <c r="R105" s="51">
        <v>0</v>
      </c>
      <c r="S105" s="15">
        <v>0</v>
      </c>
      <c r="T105" s="15">
        <v>1987</v>
      </c>
      <c r="U105" s="15">
        <v>18774</v>
      </c>
      <c r="V105" s="47">
        <f>SUM(J105:U105)</f>
        <v>111344</v>
      </c>
    </row>
    <row r="106" spans="1:22" ht="15.75" x14ac:dyDescent="0.25">
      <c r="A106" s="304"/>
      <c r="B106" s="307"/>
      <c r="C106" s="307"/>
      <c r="D106" s="307"/>
      <c r="E106" s="307"/>
      <c r="F106" s="307"/>
      <c r="G106" s="307"/>
      <c r="H106" s="307"/>
      <c r="I106" s="3" t="s">
        <v>103</v>
      </c>
      <c r="J106" s="15">
        <v>0</v>
      </c>
      <c r="K106" s="15">
        <v>0</v>
      </c>
      <c r="L106" s="15">
        <v>0</v>
      </c>
      <c r="M106" s="15">
        <v>0</v>
      </c>
      <c r="N106" s="15">
        <v>0</v>
      </c>
      <c r="O106" s="15">
        <v>0</v>
      </c>
      <c r="P106" s="15">
        <v>0</v>
      </c>
      <c r="Q106" s="15">
        <v>0</v>
      </c>
      <c r="R106" s="51">
        <v>69503</v>
      </c>
      <c r="S106" s="15">
        <v>51386</v>
      </c>
      <c r="T106" s="15">
        <v>18904</v>
      </c>
      <c r="U106" s="15">
        <v>64850</v>
      </c>
      <c r="V106" s="47">
        <f>SUM(J106:U106)</f>
        <v>204643</v>
      </c>
    </row>
    <row r="107" spans="1:22" ht="16.5" thickBot="1" x14ac:dyDescent="0.3">
      <c r="A107" s="305"/>
      <c r="B107" s="308"/>
      <c r="C107" s="308"/>
      <c r="D107" s="308"/>
      <c r="E107" s="308"/>
      <c r="F107" s="308"/>
      <c r="G107" s="308"/>
      <c r="H107" s="308"/>
      <c r="I107" s="48" t="s">
        <v>93</v>
      </c>
      <c r="J107" s="30">
        <v>25527</v>
      </c>
      <c r="K107" s="30">
        <v>9080</v>
      </c>
      <c r="L107" s="30">
        <v>27347</v>
      </c>
      <c r="M107" s="30">
        <v>0</v>
      </c>
      <c r="N107" s="30">
        <v>0</v>
      </c>
      <c r="O107" s="30">
        <v>0</v>
      </c>
      <c r="P107" s="30">
        <v>0</v>
      </c>
      <c r="Q107" s="30">
        <v>0</v>
      </c>
      <c r="R107" s="50">
        <v>0</v>
      </c>
      <c r="S107" s="30">
        <v>0</v>
      </c>
      <c r="T107" s="30">
        <v>0</v>
      </c>
      <c r="U107" s="30">
        <v>0</v>
      </c>
      <c r="V107" s="31">
        <f>SUM(J107:U107)</f>
        <v>61954</v>
      </c>
    </row>
    <row r="108" spans="1:22" ht="16.5" thickBot="1" x14ac:dyDescent="0.3">
      <c r="A108" s="36"/>
      <c r="B108" s="37"/>
      <c r="C108" s="37"/>
      <c r="D108" s="37"/>
      <c r="E108" s="37"/>
      <c r="F108" s="37"/>
      <c r="G108" s="37"/>
      <c r="H108" s="37"/>
      <c r="I108" s="37"/>
      <c r="J108" s="59"/>
      <c r="K108" s="28"/>
      <c r="L108" s="28"/>
      <c r="M108" s="28"/>
      <c r="N108" s="28"/>
      <c r="O108" s="28"/>
      <c r="P108" s="28"/>
      <c r="Q108" s="61"/>
      <c r="R108" s="53"/>
      <c r="S108" s="28"/>
      <c r="T108" s="28"/>
      <c r="U108" s="28"/>
      <c r="V108" s="29">
        <f>SUM(V104:V107)</f>
        <v>946124</v>
      </c>
    </row>
    <row r="109" spans="1:22" ht="15.75" x14ac:dyDescent="0.25">
      <c r="A109" s="303">
        <v>646</v>
      </c>
      <c r="B109" s="307" t="s">
        <v>51</v>
      </c>
      <c r="C109" s="307" t="s">
        <v>79</v>
      </c>
      <c r="D109" s="307">
        <v>37</v>
      </c>
      <c r="E109" s="307" t="s">
        <v>4</v>
      </c>
      <c r="F109" s="307" t="s">
        <v>42</v>
      </c>
      <c r="G109" s="307" t="s">
        <v>2</v>
      </c>
      <c r="H109" s="307" t="s">
        <v>42</v>
      </c>
      <c r="I109" s="64" t="s">
        <v>92</v>
      </c>
      <c r="J109" s="13">
        <v>0</v>
      </c>
      <c r="K109" s="13">
        <v>0</v>
      </c>
      <c r="L109" s="13">
        <v>0</v>
      </c>
      <c r="M109" s="13">
        <v>3924</v>
      </c>
      <c r="N109" s="13">
        <v>0</v>
      </c>
      <c r="O109" s="13">
        <v>0</v>
      </c>
      <c r="P109" s="13">
        <v>62164</v>
      </c>
      <c r="Q109" s="12">
        <v>1956</v>
      </c>
      <c r="R109" s="12">
        <v>0</v>
      </c>
      <c r="S109" s="13">
        <v>4138</v>
      </c>
      <c r="T109" s="13">
        <v>0</v>
      </c>
      <c r="U109" s="13">
        <v>0</v>
      </c>
      <c r="V109" s="21">
        <f>SUM(J109:U109)</f>
        <v>72182</v>
      </c>
    </row>
    <row r="110" spans="1:22" ht="15.75" x14ac:dyDescent="0.25">
      <c r="A110" s="304"/>
      <c r="B110" s="307"/>
      <c r="C110" s="307"/>
      <c r="D110" s="307"/>
      <c r="E110" s="307"/>
      <c r="F110" s="307"/>
      <c r="G110" s="307"/>
      <c r="H110" s="307"/>
      <c r="I110" s="3" t="s">
        <v>91</v>
      </c>
      <c r="J110" s="15">
        <v>2964</v>
      </c>
      <c r="K110" s="15">
        <v>0</v>
      </c>
      <c r="L110" s="15">
        <v>0</v>
      </c>
      <c r="M110" s="15">
        <v>67097</v>
      </c>
      <c r="N110" s="15">
        <v>71720</v>
      </c>
      <c r="O110" s="15">
        <v>95774</v>
      </c>
      <c r="P110" s="15">
        <v>21527</v>
      </c>
      <c r="Q110" s="49">
        <v>29475</v>
      </c>
      <c r="R110" s="50">
        <v>95261</v>
      </c>
      <c r="S110" s="30">
        <v>105352</v>
      </c>
      <c r="T110" s="30">
        <v>7419</v>
      </c>
      <c r="U110" s="30">
        <v>0</v>
      </c>
      <c r="V110" s="31">
        <f>SUM(J110:U110)</f>
        <v>496589</v>
      </c>
    </row>
    <row r="111" spans="1:22" ht="16.5" thickBot="1" x14ac:dyDescent="0.3">
      <c r="A111" s="305"/>
      <c r="B111" s="307"/>
      <c r="C111" s="307"/>
      <c r="D111" s="307"/>
      <c r="E111" s="307"/>
      <c r="F111" s="307"/>
      <c r="G111" s="307"/>
      <c r="H111" s="307"/>
      <c r="I111" s="16" t="s">
        <v>103</v>
      </c>
      <c r="J111" s="26">
        <v>106601</v>
      </c>
      <c r="K111" s="26">
        <v>90161</v>
      </c>
      <c r="L111" s="26">
        <v>111216</v>
      </c>
      <c r="M111" s="26">
        <v>14783</v>
      </c>
      <c r="N111" s="26">
        <v>44679</v>
      </c>
      <c r="O111" s="26">
        <v>9072</v>
      </c>
      <c r="P111" s="26">
        <v>17242</v>
      </c>
      <c r="Q111" s="49">
        <v>14285</v>
      </c>
      <c r="R111" s="49">
        <v>0</v>
      </c>
      <c r="S111" s="26">
        <v>0</v>
      </c>
      <c r="T111" s="26">
        <v>59791</v>
      </c>
      <c r="U111" s="26">
        <v>10202</v>
      </c>
      <c r="V111" s="27">
        <f>SUM(J111:U111)</f>
        <v>478032</v>
      </c>
    </row>
    <row r="112" spans="1:22" ht="16.5" thickBot="1" x14ac:dyDescent="0.3">
      <c r="A112" s="36"/>
      <c r="B112" s="37"/>
      <c r="C112" s="37"/>
      <c r="D112" s="37"/>
      <c r="E112" s="37"/>
      <c r="F112" s="37"/>
      <c r="G112" s="37"/>
      <c r="H112" s="37"/>
      <c r="I112" s="37"/>
      <c r="J112" s="59"/>
      <c r="K112" s="28"/>
      <c r="L112" s="28"/>
      <c r="M112" s="28"/>
      <c r="N112" s="28"/>
      <c r="O112" s="28"/>
      <c r="P112" s="28"/>
      <c r="Q112" s="61"/>
      <c r="R112" s="53"/>
      <c r="S112" s="28"/>
      <c r="T112" s="28"/>
      <c r="U112" s="28"/>
      <c r="V112" s="29">
        <f>SUM(V109:V111)</f>
        <v>1046803</v>
      </c>
    </row>
    <row r="113" spans="1:22" ht="15.75" x14ac:dyDescent="0.25">
      <c r="A113" s="303">
        <v>647</v>
      </c>
      <c r="B113" s="306" t="s">
        <v>59</v>
      </c>
      <c r="C113" s="306" t="s">
        <v>83</v>
      </c>
      <c r="D113" s="309">
        <v>37.9</v>
      </c>
      <c r="E113" s="306" t="s">
        <v>2</v>
      </c>
      <c r="F113" s="306" t="s">
        <v>42</v>
      </c>
      <c r="G113" s="306" t="s">
        <v>4</v>
      </c>
      <c r="H113" s="306" t="s">
        <v>42</v>
      </c>
      <c r="I113" s="35" t="s">
        <v>98</v>
      </c>
      <c r="J113" s="13">
        <v>15044</v>
      </c>
      <c r="K113" s="13">
        <v>7667</v>
      </c>
      <c r="L113" s="13">
        <v>21799</v>
      </c>
      <c r="M113" s="13">
        <v>26269</v>
      </c>
      <c r="N113" s="13">
        <v>10377</v>
      </c>
      <c r="O113" s="13">
        <v>7610</v>
      </c>
      <c r="P113" s="13">
        <v>15873</v>
      </c>
      <c r="Q113" s="12">
        <v>273</v>
      </c>
      <c r="R113" s="12">
        <v>0</v>
      </c>
      <c r="S113" s="13">
        <v>16423</v>
      </c>
      <c r="T113" s="13">
        <v>8897</v>
      </c>
      <c r="U113" s="13">
        <v>11355</v>
      </c>
      <c r="V113" s="21">
        <f>SUM(J113:U113)</f>
        <v>141587</v>
      </c>
    </row>
    <row r="114" spans="1:22" ht="15.75" x14ac:dyDescent="0.25">
      <c r="A114" s="304"/>
      <c r="B114" s="307"/>
      <c r="C114" s="307"/>
      <c r="D114" s="310"/>
      <c r="E114" s="307"/>
      <c r="F114" s="307"/>
      <c r="G114" s="307"/>
      <c r="H114" s="307"/>
      <c r="I114" s="16" t="s">
        <v>75</v>
      </c>
      <c r="J114" s="26">
        <v>0</v>
      </c>
      <c r="K114" s="26">
        <v>0</v>
      </c>
      <c r="L114" s="26">
        <v>0</v>
      </c>
      <c r="M114" s="26">
        <v>0</v>
      </c>
      <c r="N114" s="26">
        <v>0</v>
      </c>
      <c r="O114" s="26">
        <v>0</v>
      </c>
      <c r="P114" s="26">
        <v>0</v>
      </c>
      <c r="Q114" s="49">
        <v>0</v>
      </c>
      <c r="R114" s="49">
        <v>0</v>
      </c>
      <c r="S114" s="26">
        <v>0</v>
      </c>
      <c r="T114" s="26">
        <v>0</v>
      </c>
      <c r="U114" s="26">
        <v>0</v>
      </c>
      <c r="V114" s="27">
        <f>SUM(J114:U114)</f>
        <v>0</v>
      </c>
    </row>
    <row r="115" spans="1:22" ht="15.75" x14ac:dyDescent="0.25">
      <c r="A115" s="304"/>
      <c r="B115" s="307"/>
      <c r="C115" s="307"/>
      <c r="D115" s="310"/>
      <c r="E115" s="307"/>
      <c r="F115" s="307"/>
      <c r="G115" s="307"/>
      <c r="H115" s="307"/>
      <c r="I115" s="3" t="s">
        <v>71</v>
      </c>
      <c r="J115" s="14">
        <v>0</v>
      </c>
      <c r="K115" s="15">
        <v>0</v>
      </c>
      <c r="L115" s="15">
        <v>0</v>
      </c>
      <c r="M115" s="15">
        <v>0</v>
      </c>
      <c r="N115" s="15">
        <v>0</v>
      </c>
      <c r="O115" s="15">
        <v>0</v>
      </c>
      <c r="P115" s="15">
        <v>0</v>
      </c>
      <c r="Q115" s="15">
        <v>0</v>
      </c>
      <c r="R115" s="15">
        <v>0</v>
      </c>
      <c r="S115" s="15">
        <v>0</v>
      </c>
      <c r="T115" s="15">
        <v>0</v>
      </c>
      <c r="U115" s="15">
        <v>0</v>
      </c>
      <c r="V115" s="20">
        <f>SUM(J115:U115)</f>
        <v>0</v>
      </c>
    </row>
    <row r="116" spans="1:22" ht="15.75" x14ac:dyDescent="0.25">
      <c r="A116" s="304"/>
      <c r="B116" s="307"/>
      <c r="C116" s="307"/>
      <c r="D116" s="310"/>
      <c r="E116" s="307"/>
      <c r="F116" s="307"/>
      <c r="G116" s="307"/>
      <c r="H116" s="307"/>
      <c r="I116" s="3" t="s">
        <v>97</v>
      </c>
      <c r="J116" s="14">
        <v>181985</v>
      </c>
      <c r="K116" s="15">
        <v>327115</v>
      </c>
      <c r="L116" s="15">
        <v>314607</v>
      </c>
      <c r="M116" s="15">
        <v>284915</v>
      </c>
      <c r="N116" s="15">
        <v>385708</v>
      </c>
      <c r="O116" s="15">
        <v>391019</v>
      </c>
      <c r="P116" s="15">
        <v>377916</v>
      </c>
      <c r="Q116" s="14">
        <v>258493</v>
      </c>
      <c r="R116" s="14">
        <v>318227</v>
      </c>
      <c r="S116" s="15">
        <v>186469</v>
      </c>
      <c r="T116" s="15">
        <v>404115</v>
      </c>
      <c r="U116" s="15">
        <v>392219</v>
      </c>
      <c r="V116" s="20">
        <f>SUM(J116:U116)</f>
        <v>3822788</v>
      </c>
    </row>
    <row r="117" spans="1:22" ht="16.5" thickBot="1" x14ac:dyDescent="0.3">
      <c r="A117" s="305"/>
      <c r="B117" s="308"/>
      <c r="C117" s="308"/>
      <c r="D117" s="311"/>
      <c r="E117" s="308"/>
      <c r="F117" s="308"/>
      <c r="G117" s="308"/>
      <c r="H117" s="308"/>
      <c r="I117" s="39" t="s">
        <v>96</v>
      </c>
      <c r="J117" s="50">
        <v>0</v>
      </c>
      <c r="K117" s="30">
        <v>0</v>
      </c>
      <c r="L117" s="30">
        <v>0</v>
      </c>
      <c r="M117" s="30">
        <v>0</v>
      </c>
      <c r="N117" s="30">
        <v>0</v>
      </c>
      <c r="O117" s="30">
        <v>0</v>
      </c>
      <c r="P117" s="30">
        <v>0</v>
      </c>
      <c r="Q117" s="50">
        <v>0</v>
      </c>
      <c r="R117" s="50">
        <v>0</v>
      </c>
      <c r="S117" s="30">
        <v>0</v>
      </c>
      <c r="T117" s="30">
        <v>0</v>
      </c>
      <c r="U117" s="30">
        <v>0</v>
      </c>
      <c r="V117" s="31">
        <f>SUM(J117:U117)</f>
        <v>0</v>
      </c>
    </row>
    <row r="118" spans="1:22" ht="16.5" thickBot="1" x14ac:dyDescent="0.3">
      <c r="A118" s="36"/>
      <c r="B118" s="37"/>
      <c r="C118" s="37"/>
      <c r="D118" s="37"/>
      <c r="E118" s="37"/>
      <c r="F118" s="37"/>
      <c r="G118" s="37"/>
      <c r="H118" s="37"/>
      <c r="I118" s="37"/>
      <c r="J118" s="59"/>
      <c r="K118" s="28"/>
      <c r="L118" s="28"/>
      <c r="M118" s="28"/>
      <c r="N118" s="28"/>
      <c r="O118" s="28"/>
      <c r="P118" s="28"/>
      <c r="Q118" s="61"/>
      <c r="R118" s="53"/>
      <c r="S118" s="28"/>
      <c r="T118" s="28"/>
      <c r="U118" s="28"/>
      <c r="V118" s="29">
        <f>SUM(V113:V117)</f>
        <v>3964375</v>
      </c>
    </row>
    <row r="119" spans="1:22" ht="15.75" x14ac:dyDescent="0.25">
      <c r="A119" s="303">
        <v>648</v>
      </c>
      <c r="B119" s="307" t="s">
        <v>52</v>
      </c>
      <c r="C119" s="307" t="s">
        <v>83</v>
      </c>
      <c r="D119" s="310">
        <v>37.799999999999997</v>
      </c>
      <c r="E119" s="307" t="s">
        <v>4</v>
      </c>
      <c r="F119" s="307" t="s">
        <v>42</v>
      </c>
      <c r="G119" s="307" t="s">
        <v>2</v>
      </c>
      <c r="H119" s="307" t="s">
        <v>42</v>
      </c>
      <c r="I119" s="35" t="s">
        <v>92</v>
      </c>
      <c r="J119" s="13">
        <v>0</v>
      </c>
      <c r="K119" s="13">
        <v>0</v>
      </c>
      <c r="L119" s="13">
        <v>39948</v>
      </c>
      <c r="M119" s="13">
        <v>192428</v>
      </c>
      <c r="N119" s="13">
        <v>262102</v>
      </c>
      <c r="O119" s="13">
        <v>271189</v>
      </c>
      <c r="P119" s="13">
        <v>179795</v>
      </c>
      <c r="Q119" s="12">
        <v>135242</v>
      </c>
      <c r="R119" s="12">
        <v>224040</v>
      </c>
      <c r="S119" s="13">
        <v>88784</v>
      </c>
      <c r="T119" s="13">
        <v>110547</v>
      </c>
      <c r="U119" s="13">
        <v>150358</v>
      </c>
      <c r="V119" s="21">
        <f>SUM(J119:U119)</f>
        <v>1654433</v>
      </c>
    </row>
    <row r="120" spans="1:22" ht="15.75" x14ac:dyDescent="0.25">
      <c r="A120" s="304"/>
      <c r="B120" s="307"/>
      <c r="C120" s="307"/>
      <c r="D120" s="310"/>
      <c r="E120" s="307"/>
      <c r="F120" s="307"/>
      <c r="G120" s="307"/>
      <c r="H120" s="307"/>
      <c r="I120" s="3" t="s">
        <v>91</v>
      </c>
      <c r="J120" s="15">
        <v>0</v>
      </c>
      <c r="K120" s="15">
        <v>0</v>
      </c>
      <c r="L120" s="15">
        <v>0</v>
      </c>
      <c r="M120" s="15">
        <v>19628</v>
      </c>
      <c r="N120" s="15">
        <v>6695</v>
      </c>
      <c r="O120" s="15">
        <v>0</v>
      </c>
      <c r="P120" s="15">
        <v>37945</v>
      </c>
      <c r="Q120" s="14">
        <v>17916</v>
      </c>
      <c r="R120" s="14">
        <v>15608</v>
      </c>
      <c r="S120" s="15">
        <v>0</v>
      </c>
      <c r="T120" s="15">
        <v>19327</v>
      </c>
      <c r="U120" s="15">
        <v>31606</v>
      </c>
      <c r="V120" s="20">
        <f>SUM(J120:U120)</f>
        <v>148725</v>
      </c>
    </row>
    <row r="121" spans="1:22" ht="16.5" thickBot="1" x14ac:dyDescent="0.3">
      <c r="A121" s="305"/>
      <c r="B121" s="307"/>
      <c r="C121" s="307"/>
      <c r="D121" s="310"/>
      <c r="E121" s="307"/>
      <c r="F121" s="307"/>
      <c r="G121" s="307"/>
      <c r="H121" s="307"/>
      <c r="I121" s="16" t="s">
        <v>93</v>
      </c>
      <c r="J121" s="26">
        <v>0</v>
      </c>
      <c r="K121" s="26">
        <v>0</v>
      </c>
      <c r="L121" s="26">
        <v>0</v>
      </c>
      <c r="M121" s="26">
        <v>24859</v>
      </c>
      <c r="N121" s="26">
        <v>5958</v>
      </c>
      <c r="O121" s="26">
        <v>29579</v>
      </c>
      <c r="P121" s="26">
        <v>25106</v>
      </c>
      <c r="Q121" s="49">
        <v>30640</v>
      </c>
      <c r="R121" s="49">
        <v>27104</v>
      </c>
      <c r="S121" s="26">
        <v>33078</v>
      </c>
      <c r="T121" s="26">
        <v>15962</v>
      </c>
      <c r="U121" s="26">
        <v>17740</v>
      </c>
      <c r="V121" s="27">
        <f>SUM(J121:U121)</f>
        <v>210026</v>
      </c>
    </row>
    <row r="122" spans="1:22" ht="16.5" thickBot="1" x14ac:dyDescent="0.3">
      <c r="A122" s="36"/>
      <c r="B122" s="37"/>
      <c r="C122" s="37"/>
      <c r="D122" s="37"/>
      <c r="E122" s="37"/>
      <c r="F122" s="37"/>
      <c r="G122" s="37"/>
      <c r="H122" s="37"/>
      <c r="I122" s="37"/>
      <c r="J122" s="59"/>
      <c r="K122" s="28"/>
      <c r="L122" s="28"/>
      <c r="M122" s="28"/>
      <c r="N122" s="28"/>
      <c r="O122" s="28"/>
      <c r="P122" s="28"/>
      <c r="Q122" s="61"/>
      <c r="R122" s="53"/>
      <c r="S122" s="28"/>
      <c r="T122" s="28"/>
      <c r="U122" s="28"/>
      <c r="V122" s="29">
        <f>SUM(V119:V121)</f>
        <v>2013184</v>
      </c>
    </row>
    <row r="123" spans="1:22" ht="15.75" x14ac:dyDescent="0.25">
      <c r="A123" s="303">
        <v>658</v>
      </c>
      <c r="B123" s="306" t="s">
        <v>54</v>
      </c>
      <c r="C123" s="306" t="s">
        <v>83</v>
      </c>
      <c r="D123" s="309">
        <v>152.69999999999999</v>
      </c>
      <c r="E123" s="306" t="s">
        <v>6</v>
      </c>
      <c r="F123" s="306" t="s">
        <v>42</v>
      </c>
      <c r="G123" s="306" t="s">
        <v>5</v>
      </c>
      <c r="H123" s="306" t="s">
        <v>42</v>
      </c>
      <c r="I123" s="35" t="s">
        <v>94</v>
      </c>
      <c r="J123" s="13">
        <v>0</v>
      </c>
      <c r="K123" s="13">
        <v>0</v>
      </c>
      <c r="L123" s="13">
        <v>0</v>
      </c>
      <c r="M123" s="13">
        <v>0</v>
      </c>
      <c r="N123" s="13">
        <v>11928</v>
      </c>
      <c r="O123" s="13">
        <v>0</v>
      </c>
      <c r="P123" s="13">
        <v>0</v>
      </c>
      <c r="Q123" s="12">
        <v>0</v>
      </c>
      <c r="R123" s="12">
        <v>0</v>
      </c>
      <c r="S123" s="13">
        <v>0</v>
      </c>
      <c r="T123" s="13">
        <v>0</v>
      </c>
      <c r="U123" s="13">
        <v>0</v>
      </c>
      <c r="V123" s="21">
        <f t="shared" ref="V123:V129" si="2">SUM(J123:U123)</f>
        <v>11928</v>
      </c>
    </row>
    <row r="124" spans="1:22" ht="15.75" x14ac:dyDescent="0.25">
      <c r="A124" s="304"/>
      <c r="B124" s="307"/>
      <c r="C124" s="307"/>
      <c r="D124" s="310"/>
      <c r="E124" s="307"/>
      <c r="F124" s="307"/>
      <c r="G124" s="307"/>
      <c r="H124" s="307"/>
      <c r="I124" s="3" t="s">
        <v>92</v>
      </c>
      <c r="J124" s="15">
        <v>27903</v>
      </c>
      <c r="K124" s="15">
        <v>18966</v>
      </c>
      <c r="L124" s="15">
        <v>10965</v>
      </c>
      <c r="M124" s="15">
        <v>28108</v>
      </c>
      <c r="N124" s="15">
        <v>13426</v>
      </c>
      <c r="O124" s="15">
        <v>89641</v>
      </c>
      <c r="P124" s="15">
        <v>104161</v>
      </c>
      <c r="Q124" s="14">
        <v>76864</v>
      </c>
      <c r="R124" s="14">
        <v>46678</v>
      </c>
      <c r="S124" s="15">
        <v>41468</v>
      </c>
      <c r="T124" s="15">
        <v>72974</v>
      </c>
      <c r="U124" s="15">
        <v>99800</v>
      </c>
      <c r="V124" s="20">
        <f t="shared" si="2"/>
        <v>630954</v>
      </c>
    </row>
    <row r="125" spans="1:22" ht="15.75" x14ac:dyDescent="0.25">
      <c r="A125" s="304"/>
      <c r="B125" s="307"/>
      <c r="C125" s="307"/>
      <c r="D125" s="310"/>
      <c r="E125" s="307"/>
      <c r="F125" s="307"/>
      <c r="G125" s="307"/>
      <c r="H125" s="307"/>
      <c r="I125" s="3" t="s">
        <v>91</v>
      </c>
      <c r="J125" s="15">
        <v>0</v>
      </c>
      <c r="K125" s="15">
        <v>0</v>
      </c>
      <c r="L125" s="15">
        <v>0</v>
      </c>
      <c r="M125" s="15">
        <v>0</v>
      </c>
      <c r="N125" s="15">
        <v>23006</v>
      </c>
      <c r="O125" s="15">
        <v>6166</v>
      </c>
      <c r="P125" s="15">
        <v>0</v>
      </c>
      <c r="Q125" s="14">
        <v>1876</v>
      </c>
      <c r="R125" s="14">
        <v>0</v>
      </c>
      <c r="S125" s="15">
        <v>1110</v>
      </c>
      <c r="T125" s="15">
        <v>1055</v>
      </c>
      <c r="U125" s="15">
        <v>0</v>
      </c>
      <c r="V125" s="20">
        <f t="shared" si="2"/>
        <v>33213</v>
      </c>
    </row>
    <row r="126" spans="1:22" ht="15.75" x14ac:dyDescent="0.25">
      <c r="A126" s="304"/>
      <c r="B126" s="307"/>
      <c r="C126" s="307"/>
      <c r="D126" s="310"/>
      <c r="E126" s="307"/>
      <c r="F126" s="307"/>
      <c r="G126" s="307"/>
      <c r="H126" s="307"/>
      <c r="I126" s="3" t="s">
        <v>70</v>
      </c>
      <c r="J126" s="15">
        <v>10100</v>
      </c>
      <c r="K126" s="15">
        <v>10584</v>
      </c>
      <c r="L126" s="15">
        <v>3313</v>
      </c>
      <c r="M126" s="15">
        <v>7190</v>
      </c>
      <c r="N126" s="15">
        <v>0</v>
      </c>
      <c r="O126" s="15">
        <v>0</v>
      </c>
      <c r="P126" s="15">
        <v>0</v>
      </c>
      <c r="Q126" s="14">
        <v>6402</v>
      </c>
      <c r="R126" s="14">
        <v>0</v>
      </c>
      <c r="S126" s="15">
        <v>0</v>
      </c>
      <c r="T126" s="15">
        <v>0</v>
      </c>
      <c r="U126" s="15">
        <v>0</v>
      </c>
      <c r="V126" s="20">
        <f t="shared" si="2"/>
        <v>37589</v>
      </c>
    </row>
    <row r="127" spans="1:22" ht="15.75" x14ac:dyDescent="0.25">
      <c r="A127" s="304"/>
      <c r="B127" s="307"/>
      <c r="C127" s="307"/>
      <c r="D127" s="310"/>
      <c r="E127" s="307"/>
      <c r="F127" s="307"/>
      <c r="G127" s="307"/>
      <c r="H127" s="307"/>
      <c r="I127" s="3" t="s">
        <v>123</v>
      </c>
      <c r="J127" s="15">
        <v>0</v>
      </c>
      <c r="K127" s="15">
        <v>0</v>
      </c>
      <c r="L127" s="15">
        <v>0</v>
      </c>
      <c r="M127" s="15">
        <v>0</v>
      </c>
      <c r="N127" s="15">
        <v>8901</v>
      </c>
      <c r="O127" s="15">
        <v>11716</v>
      </c>
      <c r="P127" s="15">
        <v>0</v>
      </c>
      <c r="Q127" s="14">
        <v>11169</v>
      </c>
      <c r="R127" s="14">
        <v>0</v>
      </c>
      <c r="S127" s="15">
        <v>10880</v>
      </c>
      <c r="T127" s="15">
        <v>10816</v>
      </c>
      <c r="U127" s="15">
        <v>0</v>
      </c>
      <c r="V127" s="20">
        <f t="shared" si="2"/>
        <v>53482</v>
      </c>
    </row>
    <row r="128" spans="1:22" ht="15.75" x14ac:dyDescent="0.25">
      <c r="A128" s="304"/>
      <c r="B128" s="307"/>
      <c r="C128" s="307"/>
      <c r="D128" s="310"/>
      <c r="E128" s="307"/>
      <c r="F128" s="307"/>
      <c r="G128" s="307"/>
      <c r="H128" s="307"/>
      <c r="I128" s="3" t="s">
        <v>93</v>
      </c>
      <c r="J128" s="15">
        <v>158213</v>
      </c>
      <c r="K128" s="15">
        <v>164962</v>
      </c>
      <c r="L128" s="15">
        <v>125575</v>
      </c>
      <c r="M128" s="15">
        <v>22866</v>
      </c>
      <c r="N128" s="15">
        <v>75330</v>
      </c>
      <c r="O128" s="15">
        <v>0</v>
      </c>
      <c r="P128" s="15">
        <v>0</v>
      </c>
      <c r="Q128" s="14">
        <v>101610</v>
      </c>
      <c r="R128" s="14">
        <v>67526</v>
      </c>
      <c r="S128" s="15">
        <v>118586</v>
      </c>
      <c r="T128" s="15">
        <v>115363</v>
      </c>
      <c r="U128" s="15">
        <v>77750</v>
      </c>
      <c r="V128" s="20">
        <f t="shared" si="2"/>
        <v>1027781</v>
      </c>
    </row>
    <row r="129" spans="1:22" ht="16.5" thickBot="1" x14ac:dyDescent="0.3">
      <c r="A129" s="305"/>
      <c r="B129" s="308"/>
      <c r="C129" s="308"/>
      <c r="D129" s="311"/>
      <c r="E129" s="308"/>
      <c r="F129" s="308"/>
      <c r="G129" s="308"/>
      <c r="H129" s="308"/>
      <c r="I129" s="39" t="s">
        <v>90</v>
      </c>
      <c r="J129" s="30">
        <v>63107</v>
      </c>
      <c r="K129" s="30">
        <v>29945</v>
      </c>
      <c r="L129" s="30">
        <v>9736</v>
      </c>
      <c r="M129" s="30">
        <v>0</v>
      </c>
      <c r="N129" s="30">
        <v>0</v>
      </c>
      <c r="O129" s="30">
        <v>0</v>
      </c>
      <c r="P129" s="30">
        <v>26185</v>
      </c>
      <c r="Q129" s="50">
        <v>14725</v>
      </c>
      <c r="R129" s="50">
        <v>0</v>
      </c>
      <c r="S129" s="30">
        <v>15867</v>
      </c>
      <c r="T129" s="30">
        <v>64507</v>
      </c>
      <c r="U129" s="30">
        <v>18816</v>
      </c>
      <c r="V129" s="31">
        <f t="shared" si="2"/>
        <v>242888</v>
      </c>
    </row>
    <row r="130" spans="1:22" ht="16.5" thickBot="1" x14ac:dyDescent="0.3">
      <c r="A130" s="36"/>
      <c r="B130" s="37"/>
      <c r="C130" s="37"/>
      <c r="D130" s="37"/>
      <c r="E130" s="37"/>
      <c r="F130" s="37"/>
      <c r="G130" s="37"/>
      <c r="H130" s="37"/>
      <c r="I130" s="37"/>
      <c r="J130" s="59"/>
      <c r="K130" s="28"/>
      <c r="L130" s="28"/>
      <c r="M130" s="28"/>
      <c r="N130" s="28"/>
      <c r="O130" s="28"/>
      <c r="P130" s="28"/>
      <c r="Q130" s="61"/>
      <c r="R130" s="53"/>
      <c r="S130" s="28"/>
      <c r="T130" s="28"/>
      <c r="U130" s="28"/>
      <c r="V130" s="29">
        <f>SUM(V123:V129)</f>
        <v>2037835</v>
      </c>
    </row>
    <row r="131" spans="1:22" ht="15.75" x14ac:dyDescent="0.25">
      <c r="A131" s="303">
        <v>667</v>
      </c>
      <c r="B131" s="307" t="s">
        <v>49</v>
      </c>
      <c r="C131" s="307" t="s">
        <v>79</v>
      </c>
      <c r="D131" s="310">
        <v>98.8</v>
      </c>
      <c r="E131" s="307" t="s">
        <v>3</v>
      </c>
      <c r="F131" s="307" t="s">
        <v>42</v>
      </c>
      <c r="G131" s="307" t="s">
        <v>6</v>
      </c>
      <c r="H131" s="307" t="s">
        <v>42</v>
      </c>
      <c r="I131" s="35" t="s">
        <v>94</v>
      </c>
      <c r="J131" s="13">
        <v>11680</v>
      </c>
      <c r="K131" s="13">
        <v>0</v>
      </c>
      <c r="L131" s="13">
        <v>0</v>
      </c>
      <c r="M131" s="13">
        <v>0</v>
      </c>
      <c r="N131" s="13">
        <v>0</v>
      </c>
      <c r="O131" s="13">
        <v>11041</v>
      </c>
      <c r="P131" s="13">
        <v>4229</v>
      </c>
      <c r="Q131" s="12">
        <v>0</v>
      </c>
      <c r="R131" s="12">
        <v>16116</v>
      </c>
      <c r="S131" s="13">
        <v>4491</v>
      </c>
      <c r="T131" s="13">
        <v>2496</v>
      </c>
      <c r="U131" s="13">
        <v>0</v>
      </c>
      <c r="V131" s="21">
        <f>SUM(J131:U131)</f>
        <v>50053</v>
      </c>
    </row>
    <row r="132" spans="1:22" ht="15.75" x14ac:dyDescent="0.25">
      <c r="A132" s="304"/>
      <c r="B132" s="307"/>
      <c r="C132" s="307"/>
      <c r="D132" s="310"/>
      <c r="E132" s="307"/>
      <c r="F132" s="307"/>
      <c r="G132" s="307"/>
      <c r="H132" s="307"/>
      <c r="I132" s="3" t="s">
        <v>92</v>
      </c>
      <c r="J132" s="15">
        <v>0</v>
      </c>
      <c r="K132" s="15">
        <v>10462</v>
      </c>
      <c r="L132" s="15">
        <v>0</v>
      </c>
      <c r="M132" s="15">
        <v>0</v>
      </c>
      <c r="N132" s="15">
        <v>0</v>
      </c>
      <c r="O132" s="15">
        <v>0</v>
      </c>
      <c r="P132" s="15">
        <v>0</v>
      </c>
      <c r="Q132" s="14">
        <v>10404</v>
      </c>
      <c r="R132" s="14">
        <v>0</v>
      </c>
      <c r="S132" s="15">
        <v>0</v>
      </c>
      <c r="T132" s="15">
        <v>0</v>
      </c>
      <c r="U132" s="15">
        <v>0</v>
      </c>
      <c r="V132" s="20">
        <f>SUM(J132:U132)</f>
        <v>20866</v>
      </c>
    </row>
    <row r="133" spans="1:22" ht="15.75" x14ac:dyDescent="0.25">
      <c r="A133" s="304"/>
      <c r="B133" s="307"/>
      <c r="C133" s="307"/>
      <c r="D133" s="310"/>
      <c r="E133" s="307"/>
      <c r="F133" s="307"/>
      <c r="G133" s="307"/>
      <c r="H133" s="307"/>
      <c r="I133" s="3" t="s">
        <v>91</v>
      </c>
      <c r="J133" s="15">
        <v>9650</v>
      </c>
      <c r="K133" s="15">
        <v>33256</v>
      </c>
      <c r="L133" s="15">
        <v>19555</v>
      </c>
      <c r="M133" s="15">
        <v>5021</v>
      </c>
      <c r="N133" s="15">
        <v>5951</v>
      </c>
      <c r="O133" s="15">
        <v>0</v>
      </c>
      <c r="P133" s="15">
        <v>15782</v>
      </c>
      <c r="Q133" s="14">
        <v>0</v>
      </c>
      <c r="R133" s="14">
        <v>5151</v>
      </c>
      <c r="S133" s="15">
        <v>56850</v>
      </c>
      <c r="T133" s="15">
        <v>31571</v>
      </c>
      <c r="U133" s="15">
        <v>0</v>
      </c>
      <c r="V133" s="20">
        <f>SUM(J133:U133)</f>
        <v>182787</v>
      </c>
    </row>
    <row r="134" spans="1:22" ht="16.5" thickBot="1" x14ac:dyDescent="0.3">
      <c r="A134" s="305"/>
      <c r="B134" s="307"/>
      <c r="C134" s="307"/>
      <c r="D134" s="310"/>
      <c r="E134" s="307"/>
      <c r="F134" s="307"/>
      <c r="G134" s="307"/>
      <c r="H134" s="307"/>
      <c r="I134" s="16" t="s">
        <v>103</v>
      </c>
      <c r="J134" s="26">
        <v>1040</v>
      </c>
      <c r="K134" s="26">
        <v>4485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49">
        <v>0</v>
      </c>
      <c r="R134" s="49">
        <v>0</v>
      </c>
      <c r="S134" s="26">
        <v>0</v>
      </c>
      <c r="T134" s="26">
        <v>0</v>
      </c>
      <c r="U134" s="26">
        <v>0</v>
      </c>
      <c r="V134" s="27">
        <f>SUM(J134:U134)</f>
        <v>5525</v>
      </c>
    </row>
    <row r="135" spans="1:22" ht="16.5" thickBot="1" x14ac:dyDescent="0.3">
      <c r="A135" s="36"/>
      <c r="B135" s="37"/>
      <c r="C135" s="37"/>
      <c r="D135" s="37"/>
      <c r="E135" s="37"/>
      <c r="F135" s="37"/>
      <c r="G135" s="37"/>
      <c r="H135" s="37"/>
      <c r="I135" s="37"/>
      <c r="J135" s="59"/>
      <c r="K135" s="28"/>
      <c r="L135" s="28"/>
      <c r="M135" s="28"/>
      <c r="N135" s="28"/>
      <c r="O135" s="28"/>
      <c r="P135" s="28"/>
      <c r="Q135" s="61"/>
      <c r="R135" s="53"/>
      <c r="S135" s="28"/>
      <c r="T135" s="28"/>
      <c r="U135" s="28"/>
      <c r="V135" s="29">
        <f>SUM(V131:V134)</f>
        <v>259231</v>
      </c>
    </row>
    <row r="136" spans="1:22" ht="15.75" x14ac:dyDescent="0.25">
      <c r="A136" s="303">
        <v>668</v>
      </c>
      <c r="B136" s="306" t="s">
        <v>49</v>
      </c>
      <c r="C136" s="306" t="s">
        <v>80</v>
      </c>
      <c r="D136" s="309">
        <v>98.8</v>
      </c>
      <c r="E136" s="306" t="s">
        <v>6</v>
      </c>
      <c r="F136" s="306" t="s">
        <v>42</v>
      </c>
      <c r="G136" s="306" t="s">
        <v>3</v>
      </c>
      <c r="H136" s="306" t="s">
        <v>42</v>
      </c>
      <c r="I136" s="3" t="s">
        <v>92</v>
      </c>
      <c r="J136" s="15">
        <v>69097</v>
      </c>
      <c r="K136" s="15">
        <v>0</v>
      </c>
      <c r="L136" s="15">
        <v>95237</v>
      </c>
      <c r="M136" s="15">
        <v>25169</v>
      </c>
      <c r="N136" s="15">
        <v>126346</v>
      </c>
      <c r="O136" s="15">
        <v>159109</v>
      </c>
      <c r="P136" s="15">
        <v>78078</v>
      </c>
      <c r="Q136" s="14">
        <v>56620</v>
      </c>
      <c r="R136" s="14">
        <v>79301</v>
      </c>
      <c r="S136" s="15">
        <v>46128</v>
      </c>
      <c r="T136" s="15">
        <v>1747</v>
      </c>
      <c r="U136" s="15">
        <v>0</v>
      </c>
      <c r="V136" s="20">
        <f>SUM(J136:U136)</f>
        <v>736832</v>
      </c>
    </row>
    <row r="137" spans="1:22" ht="15.75" x14ac:dyDescent="0.25">
      <c r="A137" s="304"/>
      <c r="B137" s="307"/>
      <c r="C137" s="307"/>
      <c r="D137" s="310"/>
      <c r="E137" s="307"/>
      <c r="F137" s="307"/>
      <c r="G137" s="307"/>
      <c r="H137" s="307"/>
      <c r="I137" s="3" t="s">
        <v>91</v>
      </c>
      <c r="J137" s="15">
        <v>514</v>
      </c>
      <c r="K137" s="15">
        <v>9207</v>
      </c>
      <c r="L137" s="15">
        <v>0</v>
      </c>
      <c r="M137" s="15">
        <v>33735</v>
      </c>
      <c r="N137" s="15">
        <v>1070</v>
      </c>
      <c r="O137" s="15">
        <v>0</v>
      </c>
      <c r="P137" s="15">
        <v>31488</v>
      </c>
      <c r="Q137" s="14">
        <v>19748</v>
      </c>
      <c r="R137" s="14">
        <v>0</v>
      </c>
      <c r="S137" s="15">
        <v>0</v>
      </c>
      <c r="T137" s="15">
        <v>20937</v>
      </c>
      <c r="U137" s="15">
        <v>39464</v>
      </c>
      <c r="V137" s="20">
        <f>SUM(J137:U137)</f>
        <v>156163</v>
      </c>
    </row>
    <row r="138" spans="1:22" ht="15.75" x14ac:dyDescent="0.25">
      <c r="A138" s="304"/>
      <c r="B138" s="307"/>
      <c r="C138" s="307"/>
      <c r="D138" s="310"/>
      <c r="E138" s="307"/>
      <c r="F138" s="307"/>
      <c r="G138" s="307"/>
      <c r="H138" s="307"/>
      <c r="I138" s="3" t="s">
        <v>93</v>
      </c>
      <c r="J138" s="15">
        <v>0</v>
      </c>
      <c r="K138" s="15">
        <v>0</v>
      </c>
      <c r="L138" s="15">
        <v>0</v>
      </c>
      <c r="M138" s="15">
        <v>0</v>
      </c>
      <c r="N138" s="15">
        <v>0</v>
      </c>
      <c r="O138" s="15">
        <v>0</v>
      </c>
      <c r="P138" s="15">
        <v>0</v>
      </c>
      <c r="Q138" s="14">
        <v>0</v>
      </c>
      <c r="R138" s="14">
        <v>0</v>
      </c>
      <c r="S138" s="15">
        <v>0</v>
      </c>
      <c r="T138" s="15">
        <v>0</v>
      </c>
      <c r="U138" s="15">
        <v>0</v>
      </c>
      <c r="V138" s="20">
        <f>SUM(J138:U138)</f>
        <v>0</v>
      </c>
    </row>
    <row r="139" spans="1:22" ht="16.5" thickBot="1" x14ac:dyDescent="0.3">
      <c r="A139" s="305"/>
      <c r="B139" s="308"/>
      <c r="C139" s="308"/>
      <c r="D139" s="311"/>
      <c r="E139" s="308"/>
      <c r="F139" s="308"/>
      <c r="G139" s="308"/>
      <c r="H139" s="308"/>
      <c r="I139" s="39" t="s">
        <v>95</v>
      </c>
      <c r="J139" s="30">
        <v>0</v>
      </c>
      <c r="K139" s="30">
        <v>0</v>
      </c>
      <c r="L139" s="30">
        <v>0</v>
      </c>
      <c r="M139" s="30">
        <v>0</v>
      </c>
      <c r="N139" s="30">
        <v>0</v>
      </c>
      <c r="O139" s="30">
        <v>0</v>
      </c>
      <c r="P139" s="30">
        <v>0</v>
      </c>
      <c r="Q139" s="50">
        <v>0</v>
      </c>
      <c r="R139" s="50">
        <v>7547</v>
      </c>
      <c r="S139" s="30">
        <v>0</v>
      </c>
      <c r="T139" s="30">
        <v>4259</v>
      </c>
      <c r="U139" s="30">
        <v>0</v>
      </c>
      <c r="V139" s="31">
        <f>SUM(J139:U139)</f>
        <v>11806</v>
      </c>
    </row>
    <row r="140" spans="1:22" ht="16.5" thickBot="1" x14ac:dyDescent="0.3">
      <c r="A140" s="36"/>
      <c r="B140" s="37"/>
      <c r="C140" s="37"/>
      <c r="D140" s="37"/>
      <c r="E140" s="37"/>
      <c r="F140" s="37"/>
      <c r="G140" s="37"/>
      <c r="H140" s="37"/>
      <c r="I140" s="37"/>
      <c r="J140" s="59"/>
      <c r="K140" s="28"/>
      <c r="L140" s="28"/>
      <c r="M140" s="28"/>
      <c r="N140" s="28"/>
      <c r="O140" s="28"/>
      <c r="P140" s="28"/>
      <c r="Q140" s="61"/>
      <c r="R140" s="53"/>
      <c r="S140" s="28"/>
      <c r="T140" s="28"/>
      <c r="U140" s="28"/>
      <c r="V140" s="29">
        <f>SUM(V136:V139)</f>
        <v>904801</v>
      </c>
    </row>
    <row r="141" spans="1:22" ht="15.75" x14ac:dyDescent="0.25">
      <c r="A141" s="303">
        <v>669</v>
      </c>
      <c r="B141" s="306" t="s">
        <v>49</v>
      </c>
      <c r="C141" s="306" t="s">
        <v>85</v>
      </c>
      <c r="D141" s="309">
        <v>98.8</v>
      </c>
      <c r="E141" s="306" t="s">
        <v>6</v>
      </c>
      <c r="F141" s="306" t="s">
        <v>42</v>
      </c>
      <c r="G141" s="306" t="s">
        <v>3</v>
      </c>
      <c r="H141" s="306" t="s">
        <v>42</v>
      </c>
      <c r="I141" s="35" t="s">
        <v>98</v>
      </c>
      <c r="J141" s="13">
        <v>0</v>
      </c>
      <c r="K141" s="13">
        <v>0</v>
      </c>
      <c r="L141" s="13">
        <v>0</v>
      </c>
      <c r="M141" s="13">
        <v>14553</v>
      </c>
      <c r="N141" s="13">
        <v>11654</v>
      </c>
      <c r="O141" s="13">
        <v>7590</v>
      </c>
      <c r="P141" s="13">
        <v>31134</v>
      </c>
      <c r="Q141" s="12">
        <v>29423</v>
      </c>
      <c r="R141" s="12">
        <v>14312</v>
      </c>
      <c r="S141" s="13">
        <v>16889</v>
      </c>
      <c r="T141" s="13">
        <v>2868</v>
      </c>
      <c r="U141" s="13">
        <v>6097</v>
      </c>
      <c r="V141" s="21">
        <f t="shared" ref="V141:V146" si="3">SUM(J141:U141)</f>
        <v>134520</v>
      </c>
    </row>
    <row r="142" spans="1:22" ht="15.75" x14ac:dyDescent="0.25">
      <c r="A142" s="304"/>
      <c r="B142" s="307"/>
      <c r="C142" s="307"/>
      <c r="D142" s="310"/>
      <c r="E142" s="307"/>
      <c r="F142" s="307"/>
      <c r="G142" s="307"/>
      <c r="H142" s="307"/>
      <c r="I142" s="3" t="s">
        <v>75</v>
      </c>
      <c r="J142" s="15">
        <v>0</v>
      </c>
      <c r="K142" s="15">
        <v>0</v>
      </c>
      <c r="L142" s="15">
        <v>0</v>
      </c>
      <c r="M142" s="15">
        <v>0</v>
      </c>
      <c r="N142" s="15">
        <v>0</v>
      </c>
      <c r="O142" s="15">
        <v>0</v>
      </c>
      <c r="P142" s="15">
        <v>0</v>
      </c>
      <c r="Q142" s="14">
        <v>0</v>
      </c>
      <c r="R142" s="14">
        <v>0</v>
      </c>
      <c r="S142" s="15">
        <v>0</v>
      </c>
      <c r="T142" s="15">
        <v>0</v>
      </c>
      <c r="U142" s="15">
        <v>0</v>
      </c>
      <c r="V142" s="20">
        <f t="shared" si="3"/>
        <v>0</v>
      </c>
    </row>
    <row r="143" spans="1:22" ht="15.75" x14ac:dyDescent="0.25">
      <c r="A143" s="304"/>
      <c r="B143" s="307"/>
      <c r="C143" s="307"/>
      <c r="D143" s="310"/>
      <c r="E143" s="307"/>
      <c r="F143" s="307"/>
      <c r="G143" s="307"/>
      <c r="H143" s="307"/>
      <c r="I143" s="3" t="s">
        <v>71</v>
      </c>
      <c r="J143" s="15">
        <v>0</v>
      </c>
      <c r="K143" s="15">
        <v>0</v>
      </c>
      <c r="L143" s="15">
        <v>0</v>
      </c>
      <c r="M143" s="15">
        <v>0</v>
      </c>
      <c r="N143" s="15">
        <v>0</v>
      </c>
      <c r="O143" s="15">
        <v>0</v>
      </c>
      <c r="P143" s="15">
        <v>0</v>
      </c>
      <c r="Q143" s="14">
        <v>0</v>
      </c>
      <c r="R143" s="14">
        <v>0</v>
      </c>
      <c r="S143" s="15">
        <v>0</v>
      </c>
      <c r="T143" s="15">
        <v>0</v>
      </c>
      <c r="U143" s="15">
        <v>0</v>
      </c>
      <c r="V143" s="20">
        <f t="shared" si="3"/>
        <v>0</v>
      </c>
    </row>
    <row r="144" spans="1:22" ht="15.75" x14ac:dyDescent="0.25">
      <c r="A144" s="304"/>
      <c r="B144" s="307"/>
      <c r="C144" s="307"/>
      <c r="D144" s="310"/>
      <c r="E144" s="307"/>
      <c r="F144" s="307"/>
      <c r="G144" s="307"/>
      <c r="H144" s="307"/>
      <c r="I144" s="3" t="s">
        <v>97</v>
      </c>
      <c r="J144" s="15">
        <v>179101</v>
      </c>
      <c r="K144" s="15">
        <v>136141</v>
      </c>
      <c r="L144" s="15">
        <v>153208</v>
      </c>
      <c r="M144" s="15">
        <v>98979</v>
      </c>
      <c r="N144" s="15">
        <v>106404</v>
      </c>
      <c r="O144" s="15">
        <v>0</v>
      </c>
      <c r="P144" s="15">
        <v>7293</v>
      </c>
      <c r="Q144" s="14">
        <v>128963</v>
      </c>
      <c r="R144" s="14">
        <v>149987</v>
      </c>
      <c r="S144" s="15">
        <v>92970</v>
      </c>
      <c r="T144" s="15">
        <v>175717</v>
      </c>
      <c r="U144" s="15">
        <v>133380</v>
      </c>
      <c r="V144" s="20">
        <f t="shared" si="3"/>
        <v>1362143</v>
      </c>
    </row>
    <row r="145" spans="1:22" ht="15.75" x14ac:dyDescent="0.25">
      <c r="A145" s="304"/>
      <c r="B145" s="307"/>
      <c r="C145" s="307"/>
      <c r="D145" s="310"/>
      <c r="E145" s="307"/>
      <c r="F145" s="307"/>
      <c r="G145" s="307"/>
      <c r="H145" s="307"/>
      <c r="I145" s="3" t="s">
        <v>102</v>
      </c>
      <c r="J145" s="34">
        <v>0</v>
      </c>
      <c r="K145" s="15">
        <v>0</v>
      </c>
      <c r="L145" s="15">
        <v>0</v>
      </c>
      <c r="M145" s="15">
        <v>0</v>
      </c>
      <c r="N145" s="15">
        <v>0</v>
      </c>
      <c r="O145" s="15">
        <v>0</v>
      </c>
      <c r="P145" s="15">
        <v>0</v>
      </c>
      <c r="Q145" s="14">
        <v>0</v>
      </c>
      <c r="R145" s="14">
        <v>0</v>
      </c>
      <c r="S145" s="15">
        <v>0</v>
      </c>
      <c r="T145" s="15">
        <v>0</v>
      </c>
      <c r="U145" s="15">
        <v>0</v>
      </c>
      <c r="V145" s="20">
        <f t="shared" si="3"/>
        <v>0</v>
      </c>
    </row>
    <row r="146" spans="1:22" ht="16.5" thickBot="1" x14ac:dyDescent="0.3">
      <c r="A146" s="305"/>
      <c r="B146" s="308"/>
      <c r="C146" s="308"/>
      <c r="D146" s="311"/>
      <c r="E146" s="308"/>
      <c r="F146" s="308"/>
      <c r="G146" s="308"/>
      <c r="H146" s="308"/>
      <c r="I146" s="39" t="s">
        <v>95</v>
      </c>
      <c r="J146" s="50">
        <v>0</v>
      </c>
      <c r="K146" s="30">
        <v>0</v>
      </c>
      <c r="L146" s="30">
        <v>0</v>
      </c>
      <c r="M146" s="30">
        <v>0</v>
      </c>
      <c r="N146" s="30">
        <v>0</v>
      </c>
      <c r="O146" s="26">
        <v>0</v>
      </c>
      <c r="P146" s="26">
        <v>0</v>
      </c>
      <c r="Q146" s="50">
        <v>0</v>
      </c>
      <c r="R146" s="50">
        <v>0</v>
      </c>
      <c r="S146" s="30">
        <v>0</v>
      </c>
      <c r="T146" s="30">
        <v>0</v>
      </c>
      <c r="U146" s="30">
        <v>0</v>
      </c>
      <c r="V146" s="31">
        <f t="shared" si="3"/>
        <v>0</v>
      </c>
    </row>
    <row r="147" spans="1:22" ht="16.5" thickBot="1" x14ac:dyDescent="0.3">
      <c r="A147" s="43"/>
      <c r="B147" s="37"/>
      <c r="C147" s="37"/>
      <c r="D147" s="37"/>
      <c r="E147" s="37"/>
      <c r="F147" s="37"/>
      <c r="G147" s="37"/>
      <c r="H147" s="37"/>
      <c r="I147" s="37"/>
      <c r="J147" s="59"/>
      <c r="K147" s="28"/>
      <c r="L147" s="28"/>
      <c r="M147" s="28"/>
      <c r="N147" s="28"/>
      <c r="O147" s="28"/>
      <c r="P147" s="28"/>
      <c r="Q147" s="61"/>
      <c r="R147" s="53"/>
      <c r="S147" s="28"/>
      <c r="T147" s="28"/>
      <c r="U147" s="28"/>
      <c r="V147" s="29">
        <f>SUM(V141:V146)</f>
        <v>1496663</v>
      </c>
    </row>
    <row r="148" spans="1:22" ht="15.75" customHeight="1" x14ac:dyDescent="0.25">
      <c r="A148" s="320" t="s">
        <v>125</v>
      </c>
      <c r="B148" s="306" t="s">
        <v>55</v>
      </c>
      <c r="C148" s="306" t="s">
        <v>86</v>
      </c>
      <c r="D148" s="309">
        <v>58.7</v>
      </c>
      <c r="E148" s="312" t="s">
        <v>104</v>
      </c>
      <c r="F148" s="306" t="s">
        <v>42</v>
      </c>
      <c r="G148" s="312" t="s">
        <v>105</v>
      </c>
      <c r="H148" s="306" t="s">
        <v>42</v>
      </c>
      <c r="I148" s="35" t="s">
        <v>94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2">
        <v>0</v>
      </c>
      <c r="R148" s="12">
        <v>0</v>
      </c>
      <c r="S148" s="13">
        <v>0</v>
      </c>
      <c r="T148" s="13">
        <v>0</v>
      </c>
      <c r="U148" s="13">
        <v>0</v>
      </c>
      <c r="V148" s="21">
        <f>SUM(J148:U148)</f>
        <v>0</v>
      </c>
    </row>
    <row r="149" spans="1:22" ht="15.75" x14ac:dyDescent="0.25">
      <c r="A149" s="321"/>
      <c r="B149" s="307"/>
      <c r="C149" s="307"/>
      <c r="D149" s="310"/>
      <c r="E149" s="313"/>
      <c r="F149" s="307"/>
      <c r="G149" s="313"/>
      <c r="H149" s="307"/>
      <c r="I149" s="3" t="s">
        <v>92</v>
      </c>
      <c r="J149" s="15">
        <v>0</v>
      </c>
      <c r="K149" s="15">
        <v>0</v>
      </c>
      <c r="L149" s="15">
        <v>0</v>
      </c>
      <c r="M149" s="15">
        <v>0</v>
      </c>
      <c r="N149" s="15">
        <v>0</v>
      </c>
      <c r="O149" s="15">
        <v>0</v>
      </c>
      <c r="P149" s="15">
        <v>0</v>
      </c>
      <c r="Q149" s="14">
        <v>0</v>
      </c>
      <c r="R149" s="14">
        <v>86758</v>
      </c>
      <c r="S149" s="15">
        <v>14378</v>
      </c>
      <c r="T149" s="15">
        <v>197570</v>
      </c>
      <c r="U149" s="15">
        <v>154846</v>
      </c>
      <c r="V149" s="20">
        <f>SUM(J149:U149)</f>
        <v>453552</v>
      </c>
    </row>
    <row r="150" spans="1:22" ht="15.75" x14ac:dyDescent="0.25">
      <c r="A150" s="321"/>
      <c r="B150" s="307"/>
      <c r="C150" s="307"/>
      <c r="D150" s="310"/>
      <c r="E150" s="313"/>
      <c r="F150" s="307"/>
      <c r="G150" s="313"/>
      <c r="H150" s="307"/>
      <c r="I150" s="3" t="s">
        <v>91</v>
      </c>
      <c r="J150" s="15">
        <v>41151</v>
      </c>
      <c r="K150" s="15">
        <v>55612</v>
      </c>
      <c r="L150" s="15">
        <v>107659</v>
      </c>
      <c r="M150" s="15">
        <v>76186</v>
      </c>
      <c r="N150" s="15">
        <v>91738</v>
      </c>
      <c r="O150" s="15">
        <v>76241</v>
      </c>
      <c r="P150" s="15">
        <v>85325</v>
      </c>
      <c r="Q150" s="14">
        <v>102747</v>
      </c>
      <c r="R150" s="14">
        <v>177166</v>
      </c>
      <c r="S150" s="15">
        <v>220244</v>
      </c>
      <c r="T150" s="15">
        <v>126761</v>
      </c>
      <c r="U150" s="15">
        <v>152099</v>
      </c>
      <c r="V150" s="20">
        <f>SUM(J150:U150)</f>
        <v>1312929</v>
      </c>
    </row>
    <row r="151" spans="1:22" ht="15.75" x14ac:dyDescent="0.25">
      <c r="A151" s="321"/>
      <c r="B151" s="307"/>
      <c r="C151" s="307"/>
      <c r="D151" s="310"/>
      <c r="E151" s="313"/>
      <c r="F151" s="307"/>
      <c r="G151" s="313"/>
      <c r="H151" s="307"/>
      <c r="I151" s="3" t="s">
        <v>93</v>
      </c>
      <c r="J151" s="15">
        <v>216281</v>
      </c>
      <c r="K151" s="15">
        <v>201122</v>
      </c>
      <c r="L151" s="15">
        <v>134883</v>
      </c>
      <c r="M151" s="15">
        <v>170225</v>
      </c>
      <c r="N151" s="15">
        <v>188197</v>
      </c>
      <c r="O151" s="15">
        <v>196335</v>
      </c>
      <c r="P151" s="15">
        <v>141362</v>
      </c>
      <c r="Q151" s="14">
        <v>240462</v>
      </c>
      <c r="R151" s="14">
        <v>95933</v>
      </c>
      <c r="S151" s="15">
        <v>176402</v>
      </c>
      <c r="T151" s="15">
        <v>335452</v>
      </c>
      <c r="U151" s="15">
        <v>316146</v>
      </c>
      <c r="V151" s="20">
        <f>SUM(J151:U151)</f>
        <v>2412800</v>
      </c>
    </row>
    <row r="152" spans="1:22" ht="16.5" thickBot="1" x14ac:dyDescent="0.3">
      <c r="A152" s="322"/>
      <c r="B152" s="308"/>
      <c r="C152" s="308"/>
      <c r="D152" s="311"/>
      <c r="E152" s="314"/>
      <c r="F152" s="308"/>
      <c r="G152" s="314"/>
      <c r="H152" s="308"/>
      <c r="I152" s="16" t="s">
        <v>90</v>
      </c>
      <c r="J152" s="50">
        <v>0</v>
      </c>
      <c r="K152" s="30">
        <v>0</v>
      </c>
      <c r="L152" s="30">
        <v>0</v>
      </c>
      <c r="M152" s="30">
        <v>0</v>
      </c>
      <c r="N152" s="30">
        <v>0</v>
      </c>
      <c r="O152" s="30">
        <v>0</v>
      </c>
      <c r="P152" s="30">
        <v>0</v>
      </c>
      <c r="Q152" s="50">
        <v>0</v>
      </c>
      <c r="R152" s="50">
        <v>0</v>
      </c>
      <c r="S152" s="30">
        <v>19672</v>
      </c>
      <c r="T152" s="30">
        <v>0</v>
      </c>
      <c r="U152" s="30">
        <v>0</v>
      </c>
      <c r="V152" s="31">
        <f>SUM(J152:U152)</f>
        <v>19672</v>
      </c>
    </row>
    <row r="153" spans="1:22" ht="16.5" thickBot="1" x14ac:dyDescent="0.3">
      <c r="A153" s="36"/>
      <c r="B153" s="37"/>
      <c r="C153" s="44"/>
      <c r="D153" s="44"/>
      <c r="E153" s="37"/>
      <c r="F153" s="37"/>
      <c r="G153" s="37"/>
      <c r="H153" s="37"/>
      <c r="I153" s="37"/>
      <c r="J153" s="59"/>
      <c r="K153" s="28"/>
      <c r="L153" s="28"/>
      <c r="M153" s="28"/>
      <c r="N153" s="28"/>
      <c r="O153" s="28"/>
      <c r="P153" s="28"/>
      <c r="Q153" s="61"/>
      <c r="R153" s="53"/>
      <c r="S153" s="28"/>
      <c r="T153" s="28"/>
      <c r="U153" s="28"/>
      <c r="V153" s="29">
        <f>SUM(V148:V151)</f>
        <v>4179281</v>
      </c>
    </row>
    <row r="154" spans="1:22" ht="15.75" x14ac:dyDescent="0.25">
      <c r="A154" s="320" t="s">
        <v>126</v>
      </c>
      <c r="B154" s="306" t="s">
        <v>55</v>
      </c>
      <c r="C154" s="306" t="s">
        <v>86</v>
      </c>
      <c r="D154" s="309">
        <v>36.200000000000003</v>
      </c>
      <c r="E154" s="306" t="s">
        <v>10</v>
      </c>
      <c r="F154" s="306" t="s">
        <v>42</v>
      </c>
      <c r="G154" s="312" t="s">
        <v>104</v>
      </c>
      <c r="H154" s="306" t="s">
        <v>42</v>
      </c>
      <c r="I154" s="3" t="s">
        <v>92</v>
      </c>
      <c r="J154" s="15">
        <v>73758</v>
      </c>
      <c r="K154" s="15">
        <v>120466</v>
      </c>
      <c r="L154" s="15">
        <v>141194</v>
      </c>
      <c r="M154" s="15">
        <v>167030</v>
      </c>
      <c r="N154" s="15">
        <v>182855</v>
      </c>
      <c r="O154" s="15">
        <v>195108</v>
      </c>
      <c r="P154" s="15">
        <v>222771</v>
      </c>
      <c r="Q154" s="14">
        <v>187071</v>
      </c>
      <c r="R154" s="14">
        <v>146864</v>
      </c>
      <c r="S154" s="15">
        <v>82666</v>
      </c>
      <c r="T154" s="15">
        <v>207622</v>
      </c>
      <c r="U154" s="15">
        <v>190969</v>
      </c>
      <c r="V154" s="20">
        <f>SUM(J154:U154)</f>
        <v>1918374</v>
      </c>
    </row>
    <row r="155" spans="1:22" ht="15.75" x14ac:dyDescent="0.25">
      <c r="A155" s="321"/>
      <c r="B155" s="307"/>
      <c r="C155" s="307"/>
      <c r="D155" s="310"/>
      <c r="E155" s="307"/>
      <c r="F155" s="307"/>
      <c r="G155" s="313"/>
      <c r="H155" s="307"/>
      <c r="I155" s="3" t="s">
        <v>91</v>
      </c>
      <c r="J155" s="15">
        <v>93770</v>
      </c>
      <c r="K155" s="15">
        <v>172413</v>
      </c>
      <c r="L155" s="15">
        <v>198953</v>
      </c>
      <c r="M155" s="15">
        <v>164082</v>
      </c>
      <c r="N155" s="15">
        <v>194653</v>
      </c>
      <c r="O155" s="15">
        <v>195588</v>
      </c>
      <c r="P155" s="15">
        <v>215745</v>
      </c>
      <c r="Q155" s="14">
        <v>182117</v>
      </c>
      <c r="R155" s="14">
        <v>185831</v>
      </c>
      <c r="S155" s="15">
        <v>187330</v>
      </c>
      <c r="T155" s="15">
        <v>118592</v>
      </c>
      <c r="U155" s="15">
        <v>99536</v>
      </c>
      <c r="V155" s="20">
        <f>SUM(J155:U155)</f>
        <v>2008610</v>
      </c>
    </row>
    <row r="156" spans="1:22" ht="15.75" customHeight="1" x14ac:dyDescent="0.25">
      <c r="A156" s="321"/>
      <c r="B156" s="307"/>
      <c r="C156" s="307"/>
      <c r="D156" s="310"/>
      <c r="E156" s="307"/>
      <c r="F156" s="307"/>
      <c r="G156" s="313"/>
      <c r="H156" s="307"/>
      <c r="I156" s="3" t="s">
        <v>93</v>
      </c>
      <c r="J156" s="15">
        <v>13555</v>
      </c>
      <c r="K156" s="15">
        <v>95346</v>
      </c>
      <c r="L156" s="15">
        <v>132257</v>
      </c>
      <c r="M156" s="15">
        <v>93757</v>
      </c>
      <c r="N156" s="15">
        <v>111225</v>
      </c>
      <c r="O156" s="15">
        <v>136722</v>
      </c>
      <c r="P156" s="15">
        <v>130029</v>
      </c>
      <c r="Q156" s="14">
        <v>115250</v>
      </c>
      <c r="R156" s="14">
        <v>44442</v>
      </c>
      <c r="S156" s="15">
        <v>69338</v>
      </c>
      <c r="T156" s="15">
        <v>122732</v>
      </c>
      <c r="U156" s="15">
        <v>98723</v>
      </c>
      <c r="V156" s="20">
        <f>SUM(J156:U156)</f>
        <v>1163376</v>
      </c>
    </row>
    <row r="157" spans="1:22" ht="15.75" customHeight="1" x14ac:dyDescent="0.25">
      <c r="A157" s="321"/>
      <c r="B157" s="307"/>
      <c r="C157" s="307"/>
      <c r="D157" s="310"/>
      <c r="E157" s="307"/>
      <c r="F157" s="307"/>
      <c r="G157" s="313"/>
      <c r="H157" s="307"/>
      <c r="I157" s="16" t="s">
        <v>111</v>
      </c>
      <c r="J157" s="26">
        <v>0</v>
      </c>
      <c r="K157" s="26">
        <v>45666</v>
      </c>
      <c r="L157" s="26">
        <v>4386</v>
      </c>
      <c r="M157" s="26">
        <v>0</v>
      </c>
      <c r="N157" s="26">
        <v>0</v>
      </c>
      <c r="O157" s="26">
        <v>0</v>
      </c>
      <c r="P157" s="26">
        <v>0</v>
      </c>
      <c r="Q157" s="49">
        <v>0</v>
      </c>
      <c r="R157" s="49">
        <v>0</v>
      </c>
      <c r="S157" s="26">
        <v>0</v>
      </c>
      <c r="T157" s="26">
        <v>0</v>
      </c>
      <c r="U157" s="26">
        <v>0</v>
      </c>
      <c r="V157" s="27">
        <f>SUM(J157:U157)</f>
        <v>50052</v>
      </c>
    </row>
    <row r="158" spans="1:22" ht="16.5" thickBot="1" x14ac:dyDescent="0.3">
      <c r="A158" s="322"/>
      <c r="B158" s="308"/>
      <c r="C158" s="308"/>
      <c r="D158" s="311"/>
      <c r="E158" s="308"/>
      <c r="F158" s="308"/>
      <c r="G158" s="314"/>
      <c r="H158" s="308"/>
      <c r="I158" s="16" t="s">
        <v>90</v>
      </c>
      <c r="J158" s="26">
        <v>0</v>
      </c>
      <c r="K158" s="26">
        <v>3499</v>
      </c>
      <c r="L158" s="26">
        <v>14743</v>
      </c>
      <c r="M158" s="26">
        <v>10552</v>
      </c>
      <c r="N158" s="26">
        <v>0</v>
      </c>
      <c r="O158" s="26">
        <v>0</v>
      </c>
      <c r="P158" s="26">
        <v>0</v>
      </c>
      <c r="Q158" s="49">
        <v>0</v>
      </c>
      <c r="R158" s="49">
        <v>0</v>
      </c>
      <c r="S158" s="26">
        <v>19872</v>
      </c>
      <c r="T158" s="26">
        <v>0</v>
      </c>
      <c r="U158" s="26">
        <v>0</v>
      </c>
      <c r="V158" s="27">
        <f>SUM(J158:U158)</f>
        <v>48666</v>
      </c>
    </row>
    <row r="159" spans="1:22" ht="16.5" thickBot="1" x14ac:dyDescent="0.3">
      <c r="A159" s="36"/>
      <c r="B159" s="37"/>
      <c r="C159" s="37"/>
      <c r="D159" s="37"/>
      <c r="E159" s="37"/>
      <c r="F159" s="37"/>
      <c r="G159" s="37"/>
      <c r="H159" s="37"/>
      <c r="I159" s="37"/>
      <c r="J159" s="59"/>
      <c r="K159" s="28"/>
      <c r="L159" s="28"/>
      <c r="M159" s="28"/>
      <c r="N159" s="28"/>
      <c r="O159" s="28"/>
      <c r="P159" s="28"/>
      <c r="Q159" s="61"/>
      <c r="R159" s="53"/>
      <c r="S159" s="28"/>
      <c r="T159" s="28"/>
      <c r="U159" s="28"/>
      <c r="V159" s="29">
        <f>SUM(V154:V158)</f>
        <v>5189078</v>
      </c>
    </row>
    <row r="160" spans="1:22" ht="16.5" customHeight="1" x14ac:dyDescent="0.25">
      <c r="A160" s="320" t="s">
        <v>127</v>
      </c>
      <c r="B160" s="306" t="s">
        <v>55</v>
      </c>
      <c r="C160" s="306" t="s">
        <v>86</v>
      </c>
      <c r="D160" s="309">
        <v>24.7</v>
      </c>
      <c r="E160" s="312" t="s">
        <v>105</v>
      </c>
      <c r="F160" s="306" t="s">
        <v>42</v>
      </c>
      <c r="G160" s="312" t="s">
        <v>112</v>
      </c>
      <c r="H160" s="306" t="s">
        <v>42</v>
      </c>
      <c r="I160" s="35" t="s">
        <v>94</v>
      </c>
      <c r="J160" s="13">
        <v>0</v>
      </c>
      <c r="K160" s="13">
        <v>0</v>
      </c>
      <c r="L160" s="13">
        <v>0</v>
      </c>
      <c r="M160" s="13">
        <v>0</v>
      </c>
      <c r="N160" s="13">
        <v>0</v>
      </c>
      <c r="O160" s="13">
        <v>0</v>
      </c>
      <c r="P160" s="13">
        <v>0</v>
      </c>
      <c r="Q160" s="12">
        <v>0</v>
      </c>
      <c r="R160" s="12">
        <v>0</v>
      </c>
      <c r="S160" s="13">
        <v>0</v>
      </c>
      <c r="T160" s="13">
        <v>0</v>
      </c>
      <c r="U160" s="13">
        <v>0</v>
      </c>
      <c r="V160" s="21">
        <f>SUM(J160:U160)</f>
        <v>0</v>
      </c>
    </row>
    <row r="161" spans="1:22" ht="15.75" x14ac:dyDescent="0.25">
      <c r="A161" s="321"/>
      <c r="B161" s="307"/>
      <c r="C161" s="307"/>
      <c r="D161" s="310"/>
      <c r="E161" s="313"/>
      <c r="F161" s="307"/>
      <c r="G161" s="307"/>
      <c r="H161" s="307"/>
      <c r="I161" s="3" t="s">
        <v>92</v>
      </c>
      <c r="J161" s="15">
        <v>0</v>
      </c>
      <c r="K161" s="15">
        <v>0</v>
      </c>
      <c r="L161" s="15">
        <v>0</v>
      </c>
      <c r="M161" s="15">
        <v>0</v>
      </c>
      <c r="N161" s="15">
        <v>0</v>
      </c>
      <c r="O161" s="15">
        <v>0</v>
      </c>
      <c r="P161" s="15">
        <v>3625</v>
      </c>
      <c r="Q161" s="14">
        <v>4006</v>
      </c>
      <c r="R161" s="14">
        <v>0</v>
      </c>
      <c r="S161" s="15">
        <v>6255</v>
      </c>
      <c r="T161" s="15">
        <v>0</v>
      </c>
      <c r="U161" s="15">
        <v>0</v>
      </c>
      <c r="V161" s="20">
        <f>SUM(J161:U161)</f>
        <v>13886</v>
      </c>
    </row>
    <row r="162" spans="1:22" ht="15.75" x14ac:dyDescent="0.25">
      <c r="A162" s="321"/>
      <c r="B162" s="307"/>
      <c r="C162" s="307"/>
      <c r="D162" s="310"/>
      <c r="E162" s="313"/>
      <c r="F162" s="307"/>
      <c r="G162" s="307"/>
      <c r="H162" s="307"/>
      <c r="I162" s="3" t="s">
        <v>91</v>
      </c>
      <c r="J162" s="15">
        <v>10571</v>
      </c>
      <c r="K162" s="15">
        <v>25054</v>
      </c>
      <c r="L162" s="15">
        <v>48528</v>
      </c>
      <c r="M162" s="15">
        <v>34739</v>
      </c>
      <c r="N162" s="15">
        <v>24374</v>
      </c>
      <c r="O162" s="15">
        <v>6725</v>
      </c>
      <c r="P162" s="15">
        <v>47800</v>
      </c>
      <c r="Q162" s="14">
        <v>68620</v>
      </c>
      <c r="R162" s="14">
        <v>1862</v>
      </c>
      <c r="S162" s="15">
        <v>0</v>
      </c>
      <c r="T162" s="15">
        <v>0</v>
      </c>
      <c r="U162" s="15">
        <v>0</v>
      </c>
      <c r="V162" s="20">
        <f>SUM(J162:U162)</f>
        <v>268273</v>
      </c>
    </row>
    <row r="163" spans="1:22" ht="16.5" thickBot="1" x14ac:dyDescent="0.3">
      <c r="A163" s="322"/>
      <c r="B163" s="308"/>
      <c r="C163" s="308"/>
      <c r="D163" s="311"/>
      <c r="E163" s="314"/>
      <c r="F163" s="308"/>
      <c r="G163" s="308"/>
      <c r="H163" s="308"/>
      <c r="I163" s="3" t="s">
        <v>93</v>
      </c>
      <c r="J163" s="15">
        <v>216281</v>
      </c>
      <c r="K163" s="15">
        <v>201122</v>
      </c>
      <c r="L163" s="15">
        <v>134883</v>
      </c>
      <c r="M163" s="15">
        <v>170225</v>
      </c>
      <c r="N163" s="15">
        <v>188197</v>
      </c>
      <c r="O163" s="15">
        <v>196335</v>
      </c>
      <c r="P163" s="15">
        <v>141362</v>
      </c>
      <c r="Q163" s="14">
        <v>240462</v>
      </c>
      <c r="R163" s="14">
        <v>0</v>
      </c>
      <c r="S163" s="15">
        <v>0</v>
      </c>
      <c r="T163" s="15">
        <v>0</v>
      </c>
      <c r="U163" s="15">
        <v>0</v>
      </c>
      <c r="V163" s="20">
        <f>SUM(J163:U163)</f>
        <v>1488867</v>
      </c>
    </row>
    <row r="164" spans="1:22" ht="16.5" thickBot="1" x14ac:dyDescent="0.3">
      <c r="A164" s="43"/>
      <c r="B164" s="37"/>
      <c r="C164" s="37"/>
      <c r="D164" s="37"/>
      <c r="E164" s="37"/>
      <c r="F164" s="37"/>
      <c r="G164" s="37"/>
      <c r="H164" s="37"/>
      <c r="I164" s="37"/>
      <c r="J164" s="59"/>
      <c r="K164" s="28"/>
      <c r="L164" s="28"/>
      <c r="M164" s="28"/>
      <c r="N164" s="28"/>
      <c r="O164" s="28"/>
      <c r="P164" s="28"/>
      <c r="Q164" s="61"/>
      <c r="R164" s="53"/>
      <c r="S164" s="28"/>
      <c r="T164" s="28"/>
      <c r="U164" s="28"/>
      <c r="V164" s="29">
        <f>SUM(V160:V163)</f>
        <v>1771026</v>
      </c>
    </row>
    <row r="165" spans="1:22" ht="15.75" x14ac:dyDescent="0.25">
      <c r="A165" s="303">
        <v>719</v>
      </c>
      <c r="B165" s="306" t="s">
        <v>55</v>
      </c>
      <c r="C165" s="306" t="s">
        <v>87</v>
      </c>
      <c r="D165" s="309">
        <v>120.3</v>
      </c>
      <c r="E165" s="306" t="s">
        <v>10</v>
      </c>
      <c r="F165" s="306" t="s">
        <v>42</v>
      </c>
      <c r="G165" s="306" t="s">
        <v>2</v>
      </c>
      <c r="H165" s="306" t="s">
        <v>42</v>
      </c>
      <c r="I165" s="35" t="s">
        <v>98</v>
      </c>
      <c r="J165" s="13">
        <v>9177</v>
      </c>
      <c r="K165" s="13">
        <v>12111</v>
      </c>
      <c r="L165" s="13">
        <v>0</v>
      </c>
      <c r="M165" s="13">
        <v>0</v>
      </c>
      <c r="N165" s="13">
        <v>0</v>
      </c>
      <c r="O165" s="13">
        <v>0</v>
      </c>
      <c r="P165" s="13">
        <v>10020</v>
      </c>
      <c r="Q165" s="13">
        <v>83113</v>
      </c>
      <c r="R165" s="12">
        <v>0</v>
      </c>
      <c r="S165" s="13">
        <v>86699</v>
      </c>
      <c r="T165" s="13">
        <v>1917</v>
      </c>
      <c r="U165" s="13">
        <v>0</v>
      </c>
      <c r="V165" s="21">
        <f t="shared" ref="V165:V171" si="4">SUM(J165:U165)</f>
        <v>203037</v>
      </c>
    </row>
    <row r="166" spans="1:22" ht="15.75" x14ac:dyDescent="0.25">
      <c r="A166" s="304"/>
      <c r="B166" s="307"/>
      <c r="C166" s="307"/>
      <c r="D166" s="310"/>
      <c r="E166" s="307"/>
      <c r="F166" s="307"/>
      <c r="G166" s="307"/>
      <c r="H166" s="307"/>
      <c r="I166" s="3" t="s">
        <v>75</v>
      </c>
      <c r="J166" s="15">
        <v>0</v>
      </c>
      <c r="K166" s="15">
        <v>0</v>
      </c>
      <c r="L166" s="15">
        <v>0</v>
      </c>
      <c r="M166" s="15">
        <v>0</v>
      </c>
      <c r="N166" s="15">
        <v>0</v>
      </c>
      <c r="O166" s="15">
        <v>0</v>
      </c>
      <c r="P166" s="15">
        <v>10271</v>
      </c>
      <c r="Q166" s="15">
        <v>12151</v>
      </c>
      <c r="R166" s="14">
        <v>0</v>
      </c>
      <c r="S166" s="15">
        <v>0</v>
      </c>
      <c r="T166" s="15">
        <v>0</v>
      </c>
      <c r="U166" s="15">
        <v>0</v>
      </c>
      <c r="V166" s="20">
        <f t="shared" si="4"/>
        <v>22422</v>
      </c>
    </row>
    <row r="167" spans="1:22" ht="15.75" x14ac:dyDescent="0.25">
      <c r="A167" s="304"/>
      <c r="B167" s="307"/>
      <c r="C167" s="307"/>
      <c r="D167" s="310"/>
      <c r="E167" s="307"/>
      <c r="F167" s="307"/>
      <c r="G167" s="307"/>
      <c r="H167" s="307"/>
      <c r="I167" s="3" t="s">
        <v>101</v>
      </c>
      <c r="J167" s="15">
        <v>0</v>
      </c>
      <c r="K167" s="15">
        <v>0</v>
      </c>
      <c r="L167" s="15">
        <v>0</v>
      </c>
      <c r="M167" s="15">
        <v>0</v>
      </c>
      <c r="N167" s="15">
        <v>0</v>
      </c>
      <c r="O167" s="15">
        <v>0</v>
      </c>
      <c r="P167" s="15">
        <v>0</v>
      </c>
      <c r="Q167" s="15">
        <v>0</v>
      </c>
      <c r="R167" s="14">
        <v>0</v>
      </c>
      <c r="S167" s="15">
        <v>0</v>
      </c>
      <c r="T167" s="15">
        <v>0</v>
      </c>
      <c r="U167" s="15">
        <v>0</v>
      </c>
      <c r="V167" s="20">
        <f t="shared" si="4"/>
        <v>0</v>
      </c>
    </row>
    <row r="168" spans="1:22" ht="15.75" x14ac:dyDescent="0.25">
      <c r="A168" s="304"/>
      <c r="B168" s="307"/>
      <c r="C168" s="307"/>
      <c r="D168" s="310"/>
      <c r="E168" s="307"/>
      <c r="F168" s="307"/>
      <c r="G168" s="307"/>
      <c r="H168" s="307"/>
      <c r="I168" s="3" t="s">
        <v>71</v>
      </c>
      <c r="J168" s="15">
        <v>0</v>
      </c>
      <c r="K168" s="15">
        <v>0</v>
      </c>
      <c r="L168" s="15">
        <v>0</v>
      </c>
      <c r="M168" s="15">
        <v>0</v>
      </c>
      <c r="N168" s="15">
        <v>0</v>
      </c>
      <c r="O168" s="15">
        <v>0</v>
      </c>
      <c r="P168" s="15">
        <v>0</v>
      </c>
      <c r="Q168" s="15">
        <v>0</v>
      </c>
      <c r="R168" s="14">
        <v>0</v>
      </c>
      <c r="S168" s="15">
        <v>0</v>
      </c>
      <c r="T168" s="15">
        <v>0</v>
      </c>
      <c r="U168" s="15">
        <v>0</v>
      </c>
      <c r="V168" s="20">
        <f t="shared" si="4"/>
        <v>0</v>
      </c>
    </row>
    <row r="169" spans="1:22" ht="15.75" x14ac:dyDescent="0.25">
      <c r="A169" s="304"/>
      <c r="B169" s="307"/>
      <c r="C169" s="307"/>
      <c r="D169" s="310"/>
      <c r="E169" s="307"/>
      <c r="F169" s="307"/>
      <c r="G169" s="307"/>
      <c r="H169" s="307"/>
      <c r="I169" s="3" t="s">
        <v>97</v>
      </c>
      <c r="J169" s="15">
        <v>0</v>
      </c>
      <c r="K169" s="15">
        <v>230163</v>
      </c>
      <c r="L169" s="15">
        <v>173721</v>
      </c>
      <c r="M169" s="15">
        <v>198774</v>
      </c>
      <c r="N169" s="15">
        <v>272692</v>
      </c>
      <c r="O169" s="15">
        <v>364552</v>
      </c>
      <c r="P169" s="15">
        <v>310044</v>
      </c>
      <c r="Q169" s="14">
        <v>189420</v>
      </c>
      <c r="R169" s="14">
        <v>169649</v>
      </c>
      <c r="S169" s="15">
        <v>74359</v>
      </c>
      <c r="T169" s="15">
        <v>230569</v>
      </c>
      <c r="U169" s="15">
        <v>263366</v>
      </c>
      <c r="V169" s="20">
        <f t="shared" si="4"/>
        <v>2477309</v>
      </c>
    </row>
    <row r="170" spans="1:22" ht="15.75" x14ac:dyDescent="0.25">
      <c r="A170" s="304"/>
      <c r="B170" s="307"/>
      <c r="C170" s="307"/>
      <c r="D170" s="310"/>
      <c r="E170" s="307"/>
      <c r="F170" s="307"/>
      <c r="G170" s="307"/>
      <c r="H170" s="307"/>
      <c r="I170" s="3" t="s">
        <v>96</v>
      </c>
      <c r="J170" s="15">
        <v>0</v>
      </c>
      <c r="K170" s="15">
        <v>0</v>
      </c>
      <c r="L170" s="15">
        <v>0</v>
      </c>
      <c r="M170" s="15">
        <v>0</v>
      </c>
      <c r="N170" s="15">
        <v>0</v>
      </c>
      <c r="O170" s="15">
        <v>0</v>
      </c>
      <c r="P170" s="15">
        <v>0</v>
      </c>
      <c r="Q170" s="14">
        <v>0</v>
      </c>
      <c r="R170" s="14">
        <v>0</v>
      </c>
      <c r="S170" s="15">
        <v>0</v>
      </c>
      <c r="T170" s="15">
        <v>0</v>
      </c>
      <c r="U170" s="15">
        <v>0</v>
      </c>
      <c r="V170" s="20">
        <f t="shared" si="4"/>
        <v>0</v>
      </c>
    </row>
    <row r="171" spans="1:22" ht="16.5" thickBot="1" x14ac:dyDescent="0.3">
      <c r="A171" s="305"/>
      <c r="B171" s="308"/>
      <c r="C171" s="308"/>
      <c r="D171" s="311"/>
      <c r="E171" s="308"/>
      <c r="F171" s="308"/>
      <c r="G171" s="308"/>
      <c r="H171" s="308"/>
      <c r="I171" s="39" t="s">
        <v>102</v>
      </c>
      <c r="J171" s="50">
        <v>0</v>
      </c>
      <c r="K171" s="30">
        <v>5624</v>
      </c>
      <c r="L171" s="30">
        <v>0</v>
      </c>
      <c r="M171" s="30">
        <v>0</v>
      </c>
      <c r="N171" s="30">
        <v>0</v>
      </c>
      <c r="O171" s="30">
        <v>0</v>
      </c>
      <c r="P171" s="30">
        <v>0</v>
      </c>
      <c r="Q171" s="50">
        <v>0</v>
      </c>
      <c r="R171" s="50">
        <v>0</v>
      </c>
      <c r="S171" s="30">
        <v>0</v>
      </c>
      <c r="T171" s="30">
        <v>0</v>
      </c>
      <c r="U171" s="30">
        <v>0</v>
      </c>
      <c r="V171" s="31">
        <f t="shared" si="4"/>
        <v>5624</v>
      </c>
    </row>
    <row r="172" spans="1:22" ht="16.5" thickBot="1" x14ac:dyDescent="0.3">
      <c r="A172" s="36"/>
      <c r="B172" s="37"/>
      <c r="C172" s="37"/>
      <c r="D172" s="37"/>
      <c r="E172" s="37"/>
      <c r="F172" s="37"/>
      <c r="G172" s="37"/>
      <c r="H172" s="37"/>
      <c r="I172" s="37"/>
      <c r="J172" s="59"/>
      <c r="K172" s="28"/>
      <c r="L172" s="28"/>
      <c r="M172" s="28"/>
      <c r="N172" s="28"/>
      <c r="O172" s="28"/>
      <c r="P172" s="28"/>
      <c r="Q172" s="61"/>
      <c r="R172" s="53"/>
      <c r="S172" s="28"/>
      <c r="T172" s="28"/>
      <c r="U172" s="28"/>
      <c r="V172" s="29">
        <f>SUM(V165:V171)</f>
        <v>2708392</v>
      </c>
    </row>
    <row r="173" spans="1:22" ht="16.149999999999999" customHeight="1" x14ac:dyDescent="0.25">
      <c r="A173" s="320" t="s">
        <v>128</v>
      </c>
      <c r="B173" s="306" t="s">
        <v>54</v>
      </c>
      <c r="C173" s="306" t="s">
        <v>87</v>
      </c>
      <c r="D173" s="309">
        <v>82.2</v>
      </c>
      <c r="E173" s="312" t="s">
        <v>68</v>
      </c>
      <c r="F173" s="306" t="s">
        <v>42</v>
      </c>
      <c r="G173" s="312" t="s">
        <v>104</v>
      </c>
      <c r="H173" s="306" t="s">
        <v>42</v>
      </c>
      <c r="I173" s="3" t="s">
        <v>92</v>
      </c>
      <c r="J173" s="15">
        <v>73581</v>
      </c>
      <c r="K173" s="15">
        <v>34572</v>
      </c>
      <c r="L173" s="15">
        <v>25592</v>
      </c>
      <c r="M173" s="15">
        <v>122747</v>
      </c>
      <c r="N173" s="15">
        <v>140407</v>
      </c>
      <c r="O173" s="15">
        <v>110790</v>
      </c>
      <c r="P173" s="15">
        <v>167009</v>
      </c>
      <c r="Q173" s="14">
        <v>132321</v>
      </c>
      <c r="R173" s="14">
        <v>152966</v>
      </c>
      <c r="S173" s="15">
        <v>209190</v>
      </c>
      <c r="T173" s="15">
        <v>298867</v>
      </c>
      <c r="U173" s="15">
        <v>147410</v>
      </c>
      <c r="V173" s="20">
        <f t="shared" ref="V173:V179" si="5">SUM(J173:U173)</f>
        <v>1615452</v>
      </c>
    </row>
    <row r="174" spans="1:22" ht="15.75" x14ac:dyDescent="0.25">
      <c r="A174" s="321"/>
      <c r="B174" s="307"/>
      <c r="C174" s="307"/>
      <c r="D174" s="310"/>
      <c r="E174" s="313"/>
      <c r="F174" s="307"/>
      <c r="G174" s="313"/>
      <c r="H174" s="307"/>
      <c r="I174" s="3" t="s">
        <v>98</v>
      </c>
      <c r="J174" s="15">
        <v>0</v>
      </c>
      <c r="K174" s="15">
        <v>0</v>
      </c>
      <c r="L174" s="15">
        <v>0</v>
      </c>
      <c r="M174" s="15">
        <v>0</v>
      </c>
      <c r="N174" s="15">
        <v>0</v>
      </c>
      <c r="O174" s="15">
        <v>0</v>
      </c>
      <c r="P174" s="15">
        <v>0</v>
      </c>
      <c r="Q174" s="14">
        <v>0</v>
      </c>
      <c r="R174" s="14">
        <v>0</v>
      </c>
      <c r="S174" s="15">
        <v>0</v>
      </c>
      <c r="T174" s="15">
        <v>0</v>
      </c>
      <c r="U174" s="15">
        <v>0</v>
      </c>
      <c r="V174" s="20">
        <f t="shared" si="5"/>
        <v>0</v>
      </c>
    </row>
    <row r="175" spans="1:22" ht="15.75" x14ac:dyDescent="0.25">
      <c r="A175" s="321"/>
      <c r="B175" s="307"/>
      <c r="C175" s="307"/>
      <c r="D175" s="310"/>
      <c r="E175" s="313"/>
      <c r="F175" s="307"/>
      <c r="G175" s="313"/>
      <c r="H175" s="307"/>
      <c r="I175" s="3" t="s">
        <v>91</v>
      </c>
      <c r="J175" s="15">
        <v>18679</v>
      </c>
      <c r="K175" s="15">
        <v>0</v>
      </c>
      <c r="L175" s="15">
        <v>0</v>
      </c>
      <c r="M175" s="15">
        <v>24761</v>
      </c>
      <c r="N175" s="15">
        <v>23502</v>
      </c>
      <c r="O175" s="15">
        <v>65526</v>
      </c>
      <c r="P175" s="15">
        <v>97646</v>
      </c>
      <c r="Q175" s="14">
        <v>44006</v>
      </c>
      <c r="R175" s="14">
        <v>0</v>
      </c>
      <c r="S175" s="15">
        <v>0</v>
      </c>
      <c r="T175" s="15">
        <v>0</v>
      </c>
      <c r="U175" s="15">
        <v>0</v>
      </c>
      <c r="V175" s="20">
        <f t="shared" si="5"/>
        <v>274120</v>
      </c>
    </row>
    <row r="176" spans="1:22" ht="15.75" x14ac:dyDescent="0.25">
      <c r="A176" s="321"/>
      <c r="B176" s="307"/>
      <c r="C176" s="307"/>
      <c r="D176" s="310"/>
      <c r="E176" s="313"/>
      <c r="F176" s="307"/>
      <c r="G176" s="313"/>
      <c r="H176" s="307"/>
      <c r="I176" s="3" t="s">
        <v>69</v>
      </c>
      <c r="J176" s="15">
        <v>0</v>
      </c>
      <c r="K176" s="15">
        <v>0</v>
      </c>
      <c r="L176" s="15">
        <v>0</v>
      </c>
      <c r="M176" s="15">
        <v>0</v>
      </c>
      <c r="N176" s="15">
        <v>0</v>
      </c>
      <c r="O176" s="15">
        <v>0</v>
      </c>
      <c r="P176" s="15">
        <v>0</v>
      </c>
      <c r="Q176" s="14">
        <v>0</v>
      </c>
      <c r="R176" s="14">
        <v>0</v>
      </c>
      <c r="S176" s="15">
        <v>0</v>
      </c>
      <c r="T176" s="15">
        <v>0</v>
      </c>
      <c r="U176" s="15">
        <v>0</v>
      </c>
      <c r="V176" s="20">
        <f t="shared" si="5"/>
        <v>0</v>
      </c>
    </row>
    <row r="177" spans="1:22" ht="15.75" x14ac:dyDescent="0.25">
      <c r="A177" s="321"/>
      <c r="B177" s="307"/>
      <c r="C177" s="307"/>
      <c r="D177" s="310"/>
      <c r="E177" s="313"/>
      <c r="F177" s="307"/>
      <c r="G177" s="313"/>
      <c r="H177" s="307"/>
      <c r="I177" s="3" t="s">
        <v>93</v>
      </c>
      <c r="J177" s="15">
        <v>45743</v>
      </c>
      <c r="K177" s="15">
        <v>55459</v>
      </c>
      <c r="L177" s="15">
        <v>61850</v>
      </c>
      <c r="M177" s="15">
        <v>96352</v>
      </c>
      <c r="N177" s="15">
        <v>106462</v>
      </c>
      <c r="O177" s="15">
        <v>102069</v>
      </c>
      <c r="P177" s="15">
        <v>39988</v>
      </c>
      <c r="Q177" s="14">
        <v>91787</v>
      </c>
      <c r="R177" s="14">
        <v>40905</v>
      </c>
      <c r="S177" s="15">
        <v>0</v>
      </c>
      <c r="T177" s="15">
        <v>0</v>
      </c>
      <c r="U177" s="15">
        <v>0</v>
      </c>
      <c r="V177" s="20">
        <f t="shared" si="5"/>
        <v>640615</v>
      </c>
    </row>
    <row r="178" spans="1:22" ht="15.75" x14ac:dyDescent="0.25">
      <c r="A178" s="321"/>
      <c r="B178" s="307"/>
      <c r="C178" s="307"/>
      <c r="D178" s="310"/>
      <c r="E178" s="313"/>
      <c r="F178" s="307"/>
      <c r="G178" s="313"/>
      <c r="H178" s="307"/>
      <c r="I178" s="16" t="s">
        <v>111</v>
      </c>
      <c r="J178" s="34">
        <v>0</v>
      </c>
      <c r="K178" s="15">
        <v>45666</v>
      </c>
      <c r="L178" s="15">
        <v>4386</v>
      </c>
      <c r="M178" s="15">
        <v>0</v>
      </c>
      <c r="N178" s="15">
        <v>0</v>
      </c>
      <c r="O178" s="15">
        <v>0</v>
      </c>
      <c r="P178" s="15">
        <v>0</v>
      </c>
      <c r="Q178" s="14">
        <v>0</v>
      </c>
      <c r="R178" s="14">
        <v>0</v>
      </c>
      <c r="S178" s="15">
        <v>0</v>
      </c>
      <c r="T178" s="15">
        <v>0</v>
      </c>
      <c r="U178" s="15">
        <v>0</v>
      </c>
      <c r="V178" s="20">
        <f t="shared" si="5"/>
        <v>50052</v>
      </c>
    </row>
    <row r="179" spans="1:22" ht="16.5" thickBot="1" x14ac:dyDescent="0.3">
      <c r="A179" s="322"/>
      <c r="B179" s="308"/>
      <c r="C179" s="308"/>
      <c r="D179" s="311"/>
      <c r="E179" s="314"/>
      <c r="F179" s="308"/>
      <c r="G179" s="314"/>
      <c r="H179" s="308"/>
      <c r="I179" s="66" t="s">
        <v>90</v>
      </c>
      <c r="J179" s="50">
        <v>11279</v>
      </c>
      <c r="K179" s="30">
        <v>3499</v>
      </c>
      <c r="L179" s="30">
        <v>8402</v>
      </c>
      <c r="M179" s="30">
        <v>10552</v>
      </c>
      <c r="N179" s="30">
        <v>0</v>
      </c>
      <c r="O179" s="30">
        <v>0</v>
      </c>
      <c r="P179" s="30">
        <v>0</v>
      </c>
      <c r="Q179" s="50">
        <v>0</v>
      </c>
      <c r="R179" s="50">
        <v>0</v>
      </c>
      <c r="S179" s="30">
        <v>0</v>
      </c>
      <c r="T179" s="30">
        <v>29636</v>
      </c>
      <c r="U179" s="30">
        <v>0</v>
      </c>
      <c r="V179" s="31">
        <f t="shared" si="5"/>
        <v>63368</v>
      </c>
    </row>
    <row r="180" spans="1:22" ht="16.5" thickBot="1" x14ac:dyDescent="0.3">
      <c r="A180" s="36"/>
      <c r="B180" s="37"/>
      <c r="C180" s="37"/>
      <c r="D180" s="37"/>
      <c r="E180" s="37"/>
      <c r="F180" s="37"/>
      <c r="G180" s="37"/>
      <c r="H180" s="37"/>
      <c r="I180" s="63"/>
      <c r="J180" s="59"/>
      <c r="K180" s="28"/>
      <c r="L180" s="28"/>
      <c r="M180" s="28"/>
      <c r="N180" s="28"/>
      <c r="O180" s="28"/>
      <c r="P180" s="28"/>
      <c r="Q180" s="61"/>
      <c r="R180" s="53"/>
      <c r="S180" s="28"/>
      <c r="T180" s="28"/>
      <c r="U180" s="28"/>
      <c r="V180" s="29">
        <f>SUM(V173:V179)</f>
        <v>2643607</v>
      </c>
    </row>
    <row r="181" spans="1:22" ht="15.75" x14ac:dyDescent="0.25">
      <c r="A181" s="320" t="s">
        <v>129</v>
      </c>
      <c r="B181" s="306" t="s">
        <v>54</v>
      </c>
      <c r="C181" s="306" t="s">
        <v>87</v>
      </c>
      <c r="D181" s="309">
        <v>152.69999999999999</v>
      </c>
      <c r="E181" s="312" t="s">
        <v>104</v>
      </c>
      <c r="F181" s="306" t="s">
        <v>42</v>
      </c>
      <c r="G181" s="312" t="s">
        <v>113</v>
      </c>
      <c r="H181" s="306" t="s">
        <v>42</v>
      </c>
      <c r="I181" s="35" t="s">
        <v>94</v>
      </c>
      <c r="J181" s="13">
        <v>0</v>
      </c>
      <c r="K181" s="13">
        <v>0</v>
      </c>
      <c r="L181" s="13">
        <v>0</v>
      </c>
      <c r="M181" s="13">
        <v>0</v>
      </c>
      <c r="N181" s="13">
        <v>0</v>
      </c>
      <c r="O181" s="13">
        <v>0</v>
      </c>
      <c r="P181" s="13">
        <v>0</v>
      </c>
      <c r="Q181" s="12">
        <v>0</v>
      </c>
      <c r="R181" s="12">
        <v>0</v>
      </c>
      <c r="S181" s="13">
        <v>0</v>
      </c>
      <c r="T181" s="13">
        <v>0</v>
      </c>
      <c r="U181" s="13">
        <v>0</v>
      </c>
      <c r="V181" s="21">
        <f t="shared" ref="V181:V187" si="6">SUM(J181:U181)</f>
        <v>0</v>
      </c>
    </row>
    <row r="182" spans="1:22" ht="15.75" x14ac:dyDescent="0.25">
      <c r="A182" s="321"/>
      <c r="B182" s="307"/>
      <c r="C182" s="307"/>
      <c r="D182" s="310"/>
      <c r="E182" s="313"/>
      <c r="F182" s="307"/>
      <c r="G182" s="307"/>
      <c r="H182" s="307"/>
      <c r="I182" s="3" t="s">
        <v>92</v>
      </c>
      <c r="J182" s="15">
        <v>74181</v>
      </c>
      <c r="K182" s="15">
        <v>135701</v>
      </c>
      <c r="L182" s="15">
        <v>156944</v>
      </c>
      <c r="M182" s="15">
        <v>128439</v>
      </c>
      <c r="N182" s="15">
        <v>239668</v>
      </c>
      <c r="O182" s="15">
        <v>312392</v>
      </c>
      <c r="P182" s="15">
        <v>227722</v>
      </c>
      <c r="Q182" s="14">
        <v>187122</v>
      </c>
      <c r="R182" s="14">
        <v>249322</v>
      </c>
      <c r="S182" s="15">
        <v>259769</v>
      </c>
      <c r="T182" s="15">
        <v>231957</v>
      </c>
      <c r="U182" s="15">
        <v>233759</v>
      </c>
      <c r="V182" s="20">
        <f t="shared" si="6"/>
        <v>2436976</v>
      </c>
    </row>
    <row r="183" spans="1:22" ht="15.75" x14ac:dyDescent="0.25">
      <c r="A183" s="321"/>
      <c r="B183" s="307"/>
      <c r="C183" s="307"/>
      <c r="D183" s="310"/>
      <c r="E183" s="313"/>
      <c r="F183" s="307"/>
      <c r="G183" s="307"/>
      <c r="H183" s="307"/>
      <c r="I183" s="3" t="s">
        <v>91</v>
      </c>
      <c r="J183" s="15">
        <v>64662</v>
      </c>
      <c r="K183" s="15">
        <v>102985</v>
      </c>
      <c r="L183" s="15">
        <v>77108</v>
      </c>
      <c r="M183" s="15">
        <v>66083</v>
      </c>
      <c r="N183" s="15">
        <v>37314</v>
      </c>
      <c r="O183" s="15">
        <v>52722</v>
      </c>
      <c r="P183" s="15">
        <v>55179</v>
      </c>
      <c r="Q183" s="14">
        <v>36202</v>
      </c>
      <c r="R183" s="14">
        <v>79693</v>
      </c>
      <c r="S183" s="15">
        <v>75053</v>
      </c>
      <c r="T183" s="15">
        <v>71801</v>
      </c>
      <c r="U183" s="15">
        <v>23863</v>
      </c>
      <c r="V183" s="20">
        <f t="shared" si="6"/>
        <v>742665</v>
      </c>
    </row>
    <row r="184" spans="1:22" ht="15.75" x14ac:dyDescent="0.25">
      <c r="A184" s="321"/>
      <c r="B184" s="307"/>
      <c r="C184" s="307"/>
      <c r="D184" s="310"/>
      <c r="E184" s="313"/>
      <c r="F184" s="307"/>
      <c r="G184" s="307"/>
      <c r="H184" s="307"/>
      <c r="I184" s="3" t="s">
        <v>70</v>
      </c>
      <c r="J184" s="15">
        <v>0</v>
      </c>
      <c r="K184" s="15">
        <v>0</v>
      </c>
      <c r="L184" s="15">
        <v>0</v>
      </c>
      <c r="M184" s="15">
        <v>0</v>
      </c>
      <c r="N184" s="15">
        <v>0</v>
      </c>
      <c r="O184" s="15">
        <v>0</v>
      </c>
      <c r="P184" s="15">
        <v>0</v>
      </c>
      <c r="Q184" s="14">
        <v>0</v>
      </c>
      <c r="R184" s="14">
        <v>0</v>
      </c>
      <c r="S184" s="15">
        <v>0</v>
      </c>
      <c r="T184" s="15">
        <v>0</v>
      </c>
      <c r="U184" s="15">
        <v>0</v>
      </c>
      <c r="V184" s="20">
        <f t="shared" si="6"/>
        <v>0</v>
      </c>
    </row>
    <row r="185" spans="1:22" ht="15.75" x14ac:dyDescent="0.25">
      <c r="A185" s="321"/>
      <c r="B185" s="307"/>
      <c r="C185" s="307"/>
      <c r="D185" s="310"/>
      <c r="E185" s="313"/>
      <c r="F185" s="307"/>
      <c r="G185" s="307"/>
      <c r="H185" s="307"/>
      <c r="I185" s="16" t="s">
        <v>93</v>
      </c>
      <c r="J185" s="34">
        <v>0</v>
      </c>
      <c r="K185" s="15">
        <v>2391</v>
      </c>
      <c r="L185" s="15">
        <v>0</v>
      </c>
      <c r="M185" s="15">
        <v>6895</v>
      </c>
      <c r="N185" s="15">
        <v>9068</v>
      </c>
      <c r="O185" s="15">
        <v>0</v>
      </c>
      <c r="P185" s="15">
        <v>1261</v>
      </c>
      <c r="Q185" s="14">
        <v>10381</v>
      </c>
      <c r="R185" s="14">
        <v>21561</v>
      </c>
      <c r="S185" s="15">
        <v>27349</v>
      </c>
      <c r="T185" s="15">
        <v>25478</v>
      </c>
      <c r="U185" s="15">
        <v>0</v>
      </c>
      <c r="V185" s="20">
        <f t="shared" si="6"/>
        <v>104384</v>
      </c>
    </row>
    <row r="186" spans="1:22" ht="15.75" x14ac:dyDescent="0.25">
      <c r="A186" s="321"/>
      <c r="B186" s="307"/>
      <c r="C186" s="307"/>
      <c r="D186" s="310"/>
      <c r="E186" s="313"/>
      <c r="F186" s="307"/>
      <c r="G186" s="307"/>
      <c r="H186" s="307"/>
      <c r="I186" s="16" t="s">
        <v>96</v>
      </c>
      <c r="J186" s="34">
        <v>0</v>
      </c>
      <c r="K186" s="15">
        <v>0</v>
      </c>
      <c r="L186" s="15">
        <v>0</v>
      </c>
      <c r="M186" s="15">
        <v>0</v>
      </c>
      <c r="N186" s="15">
        <v>0</v>
      </c>
      <c r="O186" s="15">
        <v>0</v>
      </c>
      <c r="P186" s="15">
        <v>0</v>
      </c>
      <c r="Q186" s="14">
        <v>0</v>
      </c>
      <c r="R186" s="14">
        <v>0</v>
      </c>
      <c r="S186" s="15">
        <v>0</v>
      </c>
      <c r="T186" s="15">
        <v>0</v>
      </c>
      <c r="U186" s="15">
        <v>0</v>
      </c>
      <c r="V186" s="20">
        <f t="shared" si="6"/>
        <v>0</v>
      </c>
    </row>
    <row r="187" spans="1:22" ht="16.5" thickBot="1" x14ac:dyDescent="0.3">
      <c r="A187" s="322"/>
      <c r="B187" s="308"/>
      <c r="C187" s="308"/>
      <c r="D187" s="311"/>
      <c r="E187" s="314"/>
      <c r="F187" s="308"/>
      <c r="G187" s="308"/>
      <c r="H187" s="308"/>
      <c r="I187" s="66" t="s">
        <v>90</v>
      </c>
      <c r="J187" s="50">
        <v>1366</v>
      </c>
      <c r="K187" s="30">
        <v>0</v>
      </c>
      <c r="L187" s="30">
        <v>0</v>
      </c>
      <c r="M187" s="30">
        <v>0</v>
      </c>
      <c r="N187" s="30">
        <v>0</v>
      </c>
      <c r="O187" s="30">
        <v>0</v>
      </c>
      <c r="P187" s="30">
        <v>0</v>
      </c>
      <c r="Q187" s="50">
        <v>0</v>
      </c>
      <c r="R187" s="50">
        <v>0</v>
      </c>
      <c r="S187" s="30">
        <v>0</v>
      </c>
      <c r="T187" s="30">
        <v>0</v>
      </c>
      <c r="U187" s="30">
        <v>0</v>
      </c>
      <c r="V187" s="31">
        <f t="shared" si="6"/>
        <v>1366</v>
      </c>
    </row>
    <row r="188" spans="1:22" ht="16.5" thickBot="1" x14ac:dyDescent="0.3">
      <c r="A188" s="36"/>
      <c r="B188" s="37"/>
      <c r="C188" s="37"/>
      <c r="D188" s="37"/>
      <c r="E188" s="37"/>
      <c r="F188" s="37"/>
      <c r="G188" s="37"/>
      <c r="H188" s="37"/>
      <c r="I188" s="37"/>
      <c r="J188" s="59"/>
      <c r="K188" s="28"/>
      <c r="L188" s="28"/>
      <c r="M188" s="28"/>
      <c r="N188" s="28"/>
      <c r="O188" s="28"/>
      <c r="P188" s="28"/>
      <c r="Q188" s="61"/>
      <c r="R188" s="53"/>
      <c r="S188" s="28"/>
      <c r="T188" s="28"/>
      <c r="U188" s="28"/>
      <c r="V188" s="29">
        <f>SUM(V181:V187)</f>
        <v>3285391</v>
      </c>
    </row>
    <row r="189" spans="1:22" ht="15.75" x14ac:dyDescent="0.25">
      <c r="A189" s="304">
        <v>1366</v>
      </c>
      <c r="B189" s="307" t="s">
        <v>55</v>
      </c>
      <c r="C189" s="307" t="s">
        <v>85</v>
      </c>
      <c r="D189" s="307">
        <v>67</v>
      </c>
      <c r="E189" s="307" t="s">
        <v>10</v>
      </c>
      <c r="F189" s="307" t="s">
        <v>42</v>
      </c>
      <c r="G189" s="316" t="s">
        <v>60</v>
      </c>
      <c r="H189" s="307" t="s">
        <v>42</v>
      </c>
      <c r="I189" s="35" t="s">
        <v>92</v>
      </c>
      <c r="J189" s="13">
        <v>0</v>
      </c>
      <c r="K189" s="13">
        <v>1719</v>
      </c>
      <c r="L189" s="13">
        <v>22198</v>
      </c>
      <c r="M189" s="13">
        <v>16483</v>
      </c>
      <c r="N189" s="13">
        <v>25781</v>
      </c>
      <c r="O189" s="13">
        <v>29334</v>
      </c>
      <c r="P189" s="13">
        <v>18410</v>
      </c>
      <c r="Q189" s="12">
        <v>43786</v>
      </c>
      <c r="R189" s="12">
        <v>67706</v>
      </c>
      <c r="S189" s="13">
        <v>75709</v>
      </c>
      <c r="T189" s="13">
        <v>40595</v>
      </c>
      <c r="U189" s="13">
        <v>2975</v>
      </c>
      <c r="V189" s="21">
        <f>SUM(J189:U189)</f>
        <v>344696</v>
      </c>
    </row>
    <row r="190" spans="1:22" ht="15.75" x14ac:dyDescent="0.25">
      <c r="A190" s="304"/>
      <c r="B190" s="307"/>
      <c r="C190" s="307"/>
      <c r="D190" s="307"/>
      <c r="E190" s="307"/>
      <c r="F190" s="307"/>
      <c r="G190" s="316"/>
      <c r="H190" s="307"/>
      <c r="I190" s="3" t="s">
        <v>91</v>
      </c>
      <c r="J190" s="15">
        <v>0</v>
      </c>
      <c r="K190" s="15">
        <v>0</v>
      </c>
      <c r="L190" s="15">
        <v>0</v>
      </c>
      <c r="M190" s="15">
        <v>0</v>
      </c>
      <c r="N190" s="15">
        <v>0</v>
      </c>
      <c r="O190" s="15">
        <v>0</v>
      </c>
      <c r="P190" s="15">
        <v>0</v>
      </c>
      <c r="Q190" s="14">
        <v>0</v>
      </c>
      <c r="R190" s="14">
        <v>0</v>
      </c>
      <c r="S190" s="15">
        <v>19611</v>
      </c>
      <c r="T190" s="15">
        <v>0</v>
      </c>
      <c r="U190" s="15">
        <v>0</v>
      </c>
      <c r="V190" s="20">
        <f>SUM(J190:U190)</f>
        <v>19611</v>
      </c>
    </row>
    <row r="191" spans="1:22" ht="15.75" x14ac:dyDescent="0.25">
      <c r="A191" s="304"/>
      <c r="B191" s="307"/>
      <c r="C191" s="307"/>
      <c r="D191" s="307"/>
      <c r="E191" s="307"/>
      <c r="F191" s="307"/>
      <c r="G191" s="316"/>
      <c r="H191" s="307"/>
      <c r="I191" s="3" t="s">
        <v>93</v>
      </c>
      <c r="J191" s="15">
        <v>0</v>
      </c>
      <c r="K191" s="15">
        <v>0</v>
      </c>
      <c r="L191" s="15">
        <v>0</v>
      </c>
      <c r="M191" s="15">
        <v>0</v>
      </c>
      <c r="N191" s="15">
        <v>0</v>
      </c>
      <c r="O191" s="15">
        <v>0</v>
      </c>
      <c r="P191" s="15">
        <v>0</v>
      </c>
      <c r="Q191" s="14">
        <v>0</v>
      </c>
      <c r="R191" s="14">
        <v>71546</v>
      </c>
      <c r="S191" s="15">
        <v>64601</v>
      </c>
      <c r="T191" s="15">
        <v>0</v>
      </c>
      <c r="U191" s="15">
        <v>0</v>
      </c>
      <c r="V191" s="20">
        <f>SUM(J191:U191)</f>
        <v>136147</v>
      </c>
    </row>
    <row r="192" spans="1:22" ht="16.5" thickBot="1" x14ac:dyDescent="0.3">
      <c r="A192" s="304"/>
      <c r="B192" s="307"/>
      <c r="C192" s="307"/>
      <c r="D192" s="307"/>
      <c r="E192" s="307"/>
      <c r="F192" s="307"/>
      <c r="G192" s="316"/>
      <c r="H192" s="307"/>
      <c r="I192" s="16" t="s">
        <v>90</v>
      </c>
      <c r="J192" s="26">
        <v>126945</v>
      </c>
      <c r="K192" s="26">
        <v>144204</v>
      </c>
      <c r="L192" s="26">
        <v>146265</v>
      </c>
      <c r="M192" s="26">
        <v>147014</v>
      </c>
      <c r="N192" s="26">
        <v>141819</v>
      </c>
      <c r="O192" s="26">
        <v>179310</v>
      </c>
      <c r="P192" s="26">
        <v>168718</v>
      </c>
      <c r="Q192" s="49">
        <v>144643</v>
      </c>
      <c r="R192" s="49">
        <v>250721</v>
      </c>
      <c r="S192" s="26">
        <v>302802</v>
      </c>
      <c r="T192" s="26">
        <v>158359</v>
      </c>
      <c r="U192" s="26">
        <v>298381</v>
      </c>
      <c r="V192" s="27">
        <f>SUM(J192:U192)</f>
        <v>2209181</v>
      </c>
    </row>
    <row r="193" spans="1:22" ht="16.5" thickBot="1" x14ac:dyDescent="0.3">
      <c r="A193" s="36"/>
      <c r="B193" s="37"/>
      <c r="C193" s="37"/>
      <c r="D193" s="37"/>
      <c r="E193" s="37"/>
      <c r="F193" s="37"/>
      <c r="G193" s="37"/>
      <c r="H193" s="37"/>
      <c r="I193" s="37"/>
      <c r="J193" s="59"/>
      <c r="K193" s="28"/>
      <c r="L193" s="28"/>
      <c r="M193" s="28"/>
      <c r="N193" s="28"/>
      <c r="O193" s="28"/>
      <c r="P193" s="28"/>
      <c r="Q193" s="61"/>
      <c r="R193" s="53"/>
      <c r="S193" s="28"/>
      <c r="T193" s="28"/>
      <c r="U193" s="28"/>
      <c r="V193" s="29">
        <f>SUM(V189:V192)</f>
        <v>2709635</v>
      </c>
    </row>
    <row r="194" spans="1:22" ht="16.5" thickBot="1" x14ac:dyDescent="0.3">
      <c r="A194" s="38">
        <v>1367</v>
      </c>
      <c r="B194" s="39" t="s">
        <v>55</v>
      </c>
      <c r="C194" s="39" t="s">
        <v>85</v>
      </c>
      <c r="D194" s="46">
        <v>28.6</v>
      </c>
      <c r="E194" s="45" t="s">
        <v>11</v>
      </c>
      <c r="F194" s="39" t="s">
        <v>42</v>
      </c>
      <c r="G194" s="39" t="s">
        <v>60</v>
      </c>
      <c r="H194" s="39" t="s">
        <v>42</v>
      </c>
      <c r="I194" s="39" t="s">
        <v>92</v>
      </c>
      <c r="J194" s="30">
        <v>59309</v>
      </c>
      <c r="K194" s="30">
        <v>50011</v>
      </c>
      <c r="L194" s="30">
        <v>40664</v>
      </c>
      <c r="M194" s="30">
        <v>62524</v>
      </c>
      <c r="N194" s="30">
        <v>91058</v>
      </c>
      <c r="O194" s="30">
        <v>78232</v>
      </c>
      <c r="P194" s="30">
        <v>39390</v>
      </c>
      <c r="Q194" s="50">
        <v>79292</v>
      </c>
      <c r="R194" s="50">
        <v>13420</v>
      </c>
      <c r="S194" s="30">
        <v>34956</v>
      </c>
      <c r="T194" s="30">
        <v>133626</v>
      </c>
      <c r="U194" s="30">
        <v>115005</v>
      </c>
      <c r="V194" s="31">
        <f>SUM(J194:U194)</f>
        <v>797487</v>
      </c>
    </row>
    <row r="195" spans="1:22" ht="16.5" thickBot="1" x14ac:dyDescent="0.3">
      <c r="A195" s="43"/>
      <c r="B195" s="37"/>
      <c r="C195" s="37"/>
      <c r="D195" s="37"/>
      <c r="E195" s="37"/>
      <c r="F195" s="37"/>
      <c r="G195" s="37"/>
      <c r="H195" s="37"/>
      <c r="I195" s="37"/>
      <c r="J195" s="59"/>
      <c r="K195" s="28"/>
      <c r="L195" s="28"/>
      <c r="M195" s="28"/>
      <c r="N195" s="28"/>
      <c r="O195" s="28"/>
      <c r="P195" s="28"/>
      <c r="Q195" s="61"/>
      <c r="R195" s="53"/>
      <c r="S195" s="28"/>
      <c r="T195" s="28"/>
      <c r="U195" s="28"/>
      <c r="V195" s="29">
        <f>SUM(V194)</f>
        <v>797487</v>
      </c>
    </row>
    <row r="196" spans="1:22" ht="15.75" x14ac:dyDescent="0.25">
      <c r="A196" s="304">
        <v>1368</v>
      </c>
      <c r="B196" s="307" t="s">
        <v>55</v>
      </c>
      <c r="C196" s="307" t="s">
        <v>85</v>
      </c>
      <c r="D196" s="307">
        <v>29</v>
      </c>
      <c r="E196" s="316" t="s">
        <v>60</v>
      </c>
      <c r="F196" s="307" t="s">
        <v>42</v>
      </c>
      <c r="G196" s="313" t="s">
        <v>105</v>
      </c>
      <c r="H196" s="307" t="s">
        <v>42</v>
      </c>
      <c r="I196" s="35" t="s">
        <v>92</v>
      </c>
      <c r="J196" s="13">
        <v>62737</v>
      </c>
      <c r="K196" s="13">
        <v>49703</v>
      </c>
      <c r="L196" s="13">
        <v>81030</v>
      </c>
      <c r="M196" s="13">
        <v>65026</v>
      </c>
      <c r="N196" s="13">
        <v>85406</v>
      </c>
      <c r="O196" s="13">
        <v>69284</v>
      </c>
      <c r="P196" s="13">
        <v>43379</v>
      </c>
      <c r="Q196" s="13">
        <v>81452</v>
      </c>
      <c r="R196" s="12">
        <v>22422</v>
      </c>
      <c r="S196" s="13">
        <v>41574</v>
      </c>
      <c r="T196" s="13">
        <v>84791</v>
      </c>
      <c r="U196" s="13">
        <v>66572</v>
      </c>
      <c r="V196" s="21">
        <f>SUM(J196:U196)</f>
        <v>753376</v>
      </c>
    </row>
    <row r="197" spans="1:22" ht="15.75" x14ac:dyDescent="0.25">
      <c r="A197" s="304"/>
      <c r="B197" s="307"/>
      <c r="C197" s="307"/>
      <c r="D197" s="307"/>
      <c r="E197" s="316"/>
      <c r="F197" s="307"/>
      <c r="G197" s="307"/>
      <c r="H197" s="307"/>
      <c r="I197" s="3" t="s">
        <v>91</v>
      </c>
      <c r="J197" s="15">
        <v>0</v>
      </c>
      <c r="K197" s="15">
        <v>0</v>
      </c>
      <c r="L197" s="15">
        <v>0</v>
      </c>
      <c r="M197" s="15">
        <v>0</v>
      </c>
      <c r="N197" s="15">
        <v>6439</v>
      </c>
      <c r="O197" s="15">
        <v>6333</v>
      </c>
      <c r="P197" s="15">
        <v>0</v>
      </c>
      <c r="Q197" s="15">
        <v>0</v>
      </c>
      <c r="R197" s="14">
        <v>0</v>
      </c>
      <c r="S197" s="15">
        <v>0</v>
      </c>
      <c r="T197" s="15">
        <v>0</v>
      </c>
      <c r="U197" s="15">
        <v>0</v>
      </c>
      <c r="V197" s="20">
        <f>SUM(J197:U197)</f>
        <v>12772</v>
      </c>
    </row>
    <row r="198" spans="1:22" ht="16.5" thickBot="1" x14ac:dyDescent="0.3">
      <c r="A198" s="305"/>
      <c r="B198" s="308"/>
      <c r="C198" s="308"/>
      <c r="D198" s="308"/>
      <c r="E198" s="22"/>
      <c r="F198" s="308"/>
      <c r="G198" s="308"/>
      <c r="H198" s="308"/>
      <c r="I198" s="16" t="s">
        <v>90</v>
      </c>
      <c r="J198" s="24">
        <v>146105</v>
      </c>
      <c r="K198" s="24">
        <v>145082</v>
      </c>
      <c r="L198" s="24">
        <v>146256</v>
      </c>
      <c r="M198" s="24">
        <v>144083</v>
      </c>
      <c r="N198" s="24">
        <v>137345</v>
      </c>
      <c r="O198" s="24">
        <v>162215</v>
      </c>
      <c r="P198" s="24">
        <v>133147</v>
      </c>
      <c r="Q198" s="24">
        <v>143893</v>
      </c>
      <c r="R198" s="23">
        <v>124414</v>
      </c>
      <c r="S198" s="24">
        <v>154839</v>
      </c>
      <c r="T198" s="24">
        <v>119761</v>
      </c>
      <c r="U198" s="24">
        <v>158014</v>
      </c>
      <c r="V198" s="25">
        <f>SUM(J198:U198)</f>
        <v>1715154</v>
      </c>
    </row>
    <row r="199" spans="1:22" ht="16.5" thickBot="1" x14ac:dyDescent="0.3">
      <c r="A199" s="43"/>
      <c r="B199" s="37"/>
      <c r="C199" s="37"/>
      <c r="D199" s="37"/>
      <c r="E199" s="37"/>
      <c r="F199" s="37"/>
      <c r="G199" s="37"/>
      <c r="H199" s="37"/>
      <c r="I199" s="37"/>
      <c r="J199" s="59"/>
      <c r="K199" s="28"/>
      <c r="L199" s="28"/>
      <c r="M199" s="28"/>
      <c r="N199" s="28"/>
      <c r="O199" s="28"/>
      <c r="P199" s="28"/>
      <c r="Q199" s="54"/>
      <c r="R199" s="53"/>
      <c r="S199" s="28"/>
      <c r="T199" s="28"/>
      <c r="U199" s="28"/>
      <c r="V199" s="29">
        <f>SUM(V196:V198)</f>
        <v>2481302</v>
      </c>
    </row>
    <row r="200" spans="1:22" ht="15.75" x14ac:dyDescent="0.25">
      <c r="A200" s="303">
        <v>2069</v>
      </c>
      <c r="B200" s="306" t="s">
        <v>131</v>
      </c>
      <c r="C200" s="306" t="s">
        <v>83</v>
      </c>
      <c r="D200" s="309">
        <v>278.75</v>
      </c>
      <c r="E200" s="315" t="s">
        <v>132</v>
      </c>
      <c r="F200" s="306" t="s">
        <v>133</v>
      </c>
      <c r="G200" s="312" t="s">
        <v>134</v>
      </c>
      <c r="H200" s="306" t="s">
        <v>133</v>
      </c>
      <c r="I200" s="3" t="s">
        <v>103</v>
      </c>
      <c r="J200" s="13">
        <v>0</v>
      </c>
      <c r="K200" s="13">
        <v>0</v>
      </c>
      <c r="L200" s="13">
        <v>66222</v>
      </c>
      <c r="M200" s="13">
        <v>62386</v>
      </c>
      <c r="N200" s="13">
        <v>57988</v>
      </c>
      <c r="O200" s="13">
        <v>66338</v>
      </c>
      <c r="P200" s="13">
        <v>64839</v>
      </c>
      <c r="Q200" s="14">
        <v>66082</v>
      </c>
      <c r="R200" s="12">
        <v>62343</v>
      </c>
      <c r="S200" s="13">
        <v>66166</v>
      </c>
      <c r="T200" s="13">
        <v>58210</v>
      </c>
      <c r="U200" s="13">
        <v>67896</v>
      </c>
      <c r="V200" s="20">
        <f>SUM(J200:U200)</f>
        <v>638470</v>
      </c>
    </row>
    <row r="201" spans="1:22" ht="16.5" thickBot="1" x14ac:dyDescent="0.3">
      <c r="A201" s="305"/>
      <c r="B201" s="308"/>
      <c r="C201" s="308"/>
      <c r="D201" s="311"/>
      <c r="E201" s="317"/>
      <c r="F201" s="308"/>
      <c r="G201" s="314"/>
      <c r="H201" s="308"/>
      <c r="I201" s="16"/>
      <c r="J201" s="26"/>
      <c r="K201" s="26"/>
      <c r="L201" s="26"/>
      <c r="M201" s="26"/>
      <c r="N201" s="26"/>
      <c r="O201" s="26"/>
      <c r="P201" s="26"/>
      <c r="Q201" s="23"/>
      <c r="R201" s="49"/>
      <c r="S201" s="26"/>
      <c r="T201" s="26"/>
      <c r="U201" s="26"/>
      <c r="V201" s="27"/>
    </row>
    <row r="202" spans="1:22" ht="16.5" thickBot="1" x14ac:dyDescent="0.3">
      <c r="A202" s="43"/>
      <c r="B202" s="37"/>
      <c r="C202" s="37"/>
      <c r="D202" s="37"/>
      <c r="E202" s="37"/>
      <c r="F202" s="37"/>
      <c r="G202" s="37"/>
      <c r="H202" s="37"/>
      <c r="I202" s="37"/>
      <c r="J202" s="59"/>
      <c r="K202" s="28"/>
      <c r="L202" s="28"/>
      <c r="M202" s="28"/>
      <c r="N202" s="28"/>
      <c r="O202" s="28"/>
      <c r="P202" s="28"/>
      <c r="Q202" s="61"/>
      <c r="R202" s="53"/>
      <c r="S202" s="28"/>
      <c r="T202" s="28"/>
      <c r="U202" s="28"/>
      <c r="V202" s="29">
        <f>SUM(V200:V201)</f>
        <v>638470</v>
      </c>
    </row>
    <row r="203" spans="1:22" ht="16.5" thickBot="1" x14ac:dyDescent="0.3">
      <c r="A203" s="73"/>
      <c r="B203" s="74"/>
      <c r="C203" s="74"/>
      <c r="D203" s="74"/>
      <c r="E203" s="74"/>
      <c r="F203" s="74"/>
      <c r="G203" s="74"/>
      <c r="H203" s="75"/>
      <c r="I203" s="75"/>
      <c r="J203" s="76"/>
      <c r="K203" s="76"/>
      <c r="L203" s="76"/>
      <c r="M203" s="76"/>
      <c r="N203" s="76"/>
      <c r="O203" s="76"/>
      <c r="P203" s="76"/>
      <c r="Q203" s="76"/>
      <c r="R203" s="76"/>
      <c r="S203" s="76"/>
      <c r="T203" s="76"/>
      <c r="U203" s="76"/>
      <c r="V203" s="72">
        <f>V202+V199+V195+V193+V188+V180+V172+V164+V159+V153+V147+V140+V135+V130+V122+V118+V112+V108+V103+V97+V91+V79+V74+V69+V64+V61+V59+V57+V55+V52+V47+V37+V33+V31+V28+V26+V23+V21+V16+V11</f>
        <v>62478524</v>
      </c>
    </row>
    <row r="206" spans="1:22" x14ac:dyDescent="0.2">
      <c r="A206" s="6" t="s">
        <v>121</v>
      </c>
    </row>
    <row r="207" spans="1:22" x14ac:dyDescent="0.2">
      <c r="A207" s="6" t="s">
        <v>122</v>
      </c>
    </row>
    <row r="208" spans="1:22" x14ac:dyDescent="0.2">
      <c r="A208" s="68" t="s">
        <v>109</v>
      </c>
    </row>
    <row r="209" spans="1:1" x14ac:dyDescent="0.2">
      <c r="A209" s="68" t="s">
        <v>120</v>
      </c>
    </row>
    <row r="210" spans="1:1" x14ac:dyDescent="0.2">
      <c r="A210" s="68" t="s">
        <v>118</v>
      </c>
    </row>
    <row r="211" spans="1:1" x14ac:dyDescent="0.2">
      <c r="A211" s="68" t="s">
        <v>130</v>
      </c>
    </row>
    <row r="212" spans="1:1" x14ac:dyDescent="0.2">
      <c r="A212" s="68" t="s">
        <v>108</v>
      </c>
    </row>
    <row r="213" spans="1:1" x14ac:dyDescent="0.2">
      <c r="A213" s="68" t="s">
        <v>117</v>
      </c>
    </row>
    <row r="214" spans="1:1" x14ac:dyDescent="0.2">
      <c r="A214" s="68" t="s">
        <v>124</v>
      </c>
    </row>
    <row r="215" spans="1:1" x14ac:dyDescent="0.2">
      <c r="A215" s="68" t="s">
        <v>116</v>
      </c>
    </row>
    <row r="216" spans="1:1" x14ac:dyDescent="0.2">
      <c r="A216" s="68" t="s">
        <v>107</v>
      </c>
    </row>
    <row r="217" spans="1:1" x14ac:dyDescent="0.2">
      <c r="A217" s="68" t="s">
        <v>119</v>
      </c>
    </row>
    <row r="218" spans="1:1" x14ac:dyDescent="0.2">
      <c r="A218" s="68" t="s">
        <v>110</v>
      </c>
    </row>
  </sheetData>
  <mergeCells count="272">
    <mergeCell ref="A200:A201"/>
    <mergeCell ref="B200:B201"/>
    <mergeCell ref="C200:C201"/>
    <mergeCell ref="D200:D201"/>
    <mergeCell ref="D62:D63"/>
    <mergeCell ref="G38:G46"/>
    <mergeCell ref="E200:E201"/>
    <mergeCell ref="F200:F201"/>
    <mergeCell ref="G200:G201"/>
    <mergeCell ref="A62:A63"/>
    <mergeCell ref="A65:A68"/>
    <mergeCell ref="D65:D68"/>
    <mergeCell ref="B104:B107"/>
    <mergeCell ref="A75:A78"/>
    <mergeCell ref="A80:A90"/>
    <mergeCell ref="A98:A102"/>
    <mergeCell ref="B98:B102"/>
    <mergeCell ref="A104:A107"/>
    <mergeCell ref="A92:A96"/>
    <mergeCell ref="C104:C107"/>
    <mergeCell ref="D48:D51"/>
    <mergeCell ref="C48:C51"/>
    <mergeCell ref="C98:C102"/>
    <mergeCell ref="D98:D102"/>
    <mergeCell ref="H200:H201"/>
    <mergeCell ref="E7:E10"/>
    <mergeCell ref="F7:F10"/>
    <mergeCell ref="G7:G10"/>
    <mergeCell ref="E12:E15"/>
    <mergeCell ref="F12:F15"/>
    <mergeCell ref="G12:G15"/>
    <mergeCell ref="H12:H15"/>
    <mergeCell ref="E17:E20"/>
    <mergeCell ref="G181:G187"/>
    <mergeCell ref="F104:F107"/>
    <mergeCell ref="F38:F46"/>
    <mergeCell ref="H62:H63"/>
    <mergeCell ref="H65:H68"/>
    <mergeCell ref="G70:G73"/>
    <mergeCell ref="H70:H73"/>
    <mergeCell ref="G65:G68"/>
    <mergeCell ref="E173:E179"/>
    <mergeCell ref="H119:H121"/>
    <mergeCell ref="E109:E111"/>
    <mergeCell ref="E92:E96"/>
    <mergeCell ref="F92:F96"/>
    <mergeCell ref="G92:G96"/>
    <mergeCell ref="G148:G152"/>
    <mergeCell ref="C12:C15"/>
    <mergeCell ref="D12:D15"/>
    <mergeCell ref="G189:G192"/>
    <mergeCell ref="H189:H192"/>
    <mergeCell ref="D189:D192"/>
    <mergeCell ref="E189:E192"/>
    <mergeCell ref="F189:F192"/>
    <mergeCell ref="H181:H187"/>
    <mergeCell ref="E181:E187"/>
    <mergeCell ref="F181:F187"/>
    <mergeCell ref="D181:D187"/>
    <mergeCell ref="F80:F90"/>
    <mergeCell ref="G80:G90"/>
    <mergeCell ref="H80:H90"/>
    <mergeCell ref="G109:G111"/>
    <mergeCell ref="G75:G78"/>
    <mergeCell ref="H123:H129"/>
    <mergeCell ref="H113:H117"/>
    <mergeCell ref="E104:E107"/>
    <mergeCell ref="D80:D90"/>
    <mergeCell ref="E80:E90"/>
    <mergeCell ref="F48:F51"/>
    <mergeCell ref="F62:F63"/>
    <mergeCell ref="C65:C68"/>
    <mergeCell ref="A7:A10"/>
    <mergeCell ref="B75:B78"/>
    <mergeCell ref="A38:A46"/>
    <mergeCell ref="B38:B46"/>
    <mergeCell ref="B65:B68"/>
    <mergeCell ref="A48:A51"/>
    <mergeCell ref="A24:A25"/>
    <mergeCell ref="A12:A15"/>
    <mergeCell ref="B12:B15"/>
    <mergeCell ref="B7:B10"/>
    <mergeCell ref="B62:B63"/>
    <mergeCell ref="B34:B36"/>
    <mergeCell ref="A34:A36"/>
    <mergeCell ref="A53:A54"/>
    <mergeCell ref="B53:B54"/>
    <mergeCell ref="J5:U5"/>
    <mergeCell ref="A29:A30"/>
    <mergeCell ref="B29:B30"/>
    <mergeCell ref="C29:C30"/>
    <mergeCell ref="D29:D30"/>
    <mergeCell ref="E29:E30"/>
    <mergeCell ref="F29:F30"/>
    <mergeCell ref="G29:G30"/>
    <mergeCell ref="H29:H30"/>
    <mergeCell ref="F17:F20"/>
    <mergeCell ref="B24:B25"/>
    <mergeCell ref="C24:C25"/>
    <mergeCell ref="D24:D25"/>
    <mergeCell ref="E24:E25"/>
    <mergeCell ref="C7:C10"/>
    <mergeCell ref="I5:I6"/>
    <mergeCell ref="E5:E6"/>
    <mergeCell ref="G5:G6"/>
    <mergeCell ref="F5:F6"/>
    <mergeCell ref="H5:H6"/>
    <mergeCell ref="H7:H10"/>
    <mergeCell ref="B5:D5"/>
    <mergeCell ref="D7:D10"/>
    <mergeCell ref="A5:A6"/>
    <mergeCell ref="E75:E78"/>
    <mergeCell ref="D38:D46"/>
    <mergeCell ref="E48:E51"/>
    <mergeCell ref="C62:C63"/>
    <mergeCell ref="E62:E63"/>
    <mergeCell ref="E65:E68"/>
    <mergeCell ref="C38:C46"/>
    <mergeCell ref="E38:E46"/>
    <mergeCell ref="C53:C54"/>
    <mergeCell ref="D53:D54"/>
    <mergeCell ref="E53:E54"/>
    <mergeCell ref="B80:B90"/>
    <mergeCell ref="C75:C78"/>
    <mergeCell ref="C119:C121"/>
    <mergeCell ref="B113:B117"/>
    <mergeCell ref="C113:C117"/>
    <mergeCell ref="A181:A187"/>
    <mergeCell ref="B181:B187"/>
    <mergeCell ref="C189:C192"/>
    <mergeCell ref="C181:C187"/>
    <mergeCell ref="C160:C163"/>
    <mergeCell ref="A148:A152"/>
    <mergeCell ref="B148:B152"/>
    <mergeCell ref="C148:C152"/>
    <mergeCell ref="B165:B171"/>
    <mergeCell ref="C109:C111"/>
    <mergeCell ref="B109:B111"/>
    <mergeCell ref="B92:B96"/>
    <mergeCell ref="C92:C96"/>
    <mergeCell ref="B154:B158"/>
    <mergeCell ref="C80:C90"/>
    <mergeCell ref="B196:B198"/>
    <mergeCell ref="A196:A198"/>
    <mergeCell ref="A189:A192"/>
    <mergeCell ref="B189:B192"/>
    <mergeCell ref="C165:C171"/>
    <mergeCell ref="A165:A171"/>
    <mergeCell ref="H75:H78"/>
    <mergeCell ref="D75:D78"/>
    <mergeCell ref="H98:H102"/>
    <mergeCell ref="D104:D107"/>
    <mergeCell ref="G104:G107"/>
    <mergeCell ref="A160:A163"/>
    <mergeCell ref="A141:A146"/>
    <mergeCell ref="B141:B146"/>
    <mergeCell ref="C141:C146"/>
    <mergeCell ref="B160:B163"/>
    <mergeCell ref="H131:H134"/>
    <mergeCell ref="H109:H111"/>
    <mergeCell ref="G131:G134"/>
    <mergeCell ref="H92:H96"/>
    <mergeCell ref="A173:A179"/>
    <mergeCell ref="B173:B179"/>
    <mergeCell ref="C173:C179"/>
    <mergeCell ref="D173:D179"/>
    <mergeCell ref="D119:D121"/>
    <mergeCell ref="F109:F111"/>
    <mergeCell ref="E119:E121"/>
    <mergeCell ref="E113:E117"/>
    <mergeCell ref="F113:F117"/>
    <mergeCell ref="G113:G117"/>
    <mergeCell ref="D113:D117"/>
    <mergeCell ref="H196:H198"/>
    <mergeCell ref="E196:E197"/>
    <mergeCell ref="D196:D198"/>
    <mergeCell ref="D165:D171"/>
    <mergeCell ref="G136:G139"/>
    <mergeCell ref="H136:H139"/>
    <mergeCell ref="H141:H146"/>
    <mergeCell ref="G141:G146"/>
    <mergeCell ref="G173:G179"/>
    <mergeCell ref="H173:H179"/>
    <mergeCell ref="H165:H171"/>
    <mergeCell ref="D160:D163"/>
    <mergeCell ref="E160:E163"/>
    <mergeCell ref="F160:F163"/>
    <mergeCell ref="G160:G163"/>
    <mergeCell ref="H160:H163"/>
    <mergeCell ref="G165:G171"/>
    <mergeCell ref="C196:C198"/>
    <mergeCell ref="F196:F198"/>
    <mergeCell ref="G196:G198"/>
    <mergeCell ref="D109:D111"/>
    <mergeCell ref="B119:B121"/>
    <mergeCell ref="F119:F121"/>
    <mergeCell ref="C131:C134"/>
    <mergeCell ref="G123:G129"/>
    <mergeCell ref="A123:A129"/>
    <mergeCell ref="B123:B129"/>
    <mergeCell ref="C123:C129"/>
    <mergeCell ref="F123:F129"/>
    <mergeCell ref="E123:E129"/>
    <mergeCell ref="D123:D129"/>
    <mergeCell ref="B131:B134"/>
    <mergeCell ref="E131:E134"/>
    <mergeCell ref="D141:D146"/>
    <mergeCell ref="E141:E146"/>
    <mergeCell ref="F141:F146"/>
    <mergeCell ref="F131:F134"/>
    <mergeCell ref="D131:D134"/>
    <mergeCell ref="D136:D139"/>
    <mergeCell ref="E136:E139"/>
    <mergeCell ref="A119:A121"/>
    <mergeCell ref="D92:D96"/>
    <mergeCell ref="G119:G121"/>
    <mergeCell ref="E98:E102"/>
    <mergeCell ref="F98:F102"/>
    <mergeCell ref="H17:H20"/>
    <mergeCell ref="A17:A20"/>
    <mergeCell ref="B17:B20"/>
    <mergeCell ref="C17:C20"/>
    <mergeCell ref="D17:D20"/>
    <mergeCell ref="A113:A117"/>
    <mergeCell ref="A109:A111"/>
    <mergeCell ref="H104:H107"/>
    <mergeCell ref="G98:G102"/>
    <mergeCell ref="F75:F78"/>
    <mergeCell ref="A70:A73"/>
    <mergeCell ref="B70:B73"/>
    <mergeCell ref="C70:C73"/>
    <mergeCell ref="D70:D73"/>
    <mergeCell ref="G17:G20"/>
    <mergeCell ref="F65:F68"/>
    <mergeCell ref="G62:G63"/>
    <mergeCell ref="E70:E73"/>
    <mergeCell ref="F70:F73"/>
    <mergeCell ref="B48:B51"/>
    <mergeCell ref="C34:C36"/>
    <mergeCell ref="D34:D36"/>
    <mergeCell ref="E34:E36"/>
    <mergeCell ref="F53:F54"/>
    <mergeCell ref="H48:H51"/>
    <mergeCell ref="F24:F25"/>
    <mergeCell ref="G24:G25"/>
    <mergeCell ref="H24:H25"/>
    <mergeCell ref="H38:H46"/>
    <mergeCell ref="G48:G51"/>
    <mergeCell ref="H34:H36"/>
    <mergeCell ref="F34:F36"/>
    <mergeCell ref="G34:G36"/>
    <mergeCell ref="G53:G54"/>
    <mergeCell ref="H53:H54"/>
    <mergeCell ref="E165:E171"/>
    <mergeCell ref="F165:F171"/>
    <mergeCell ref="A131:A134"/>
    <mergeCell ref="F173:F179"/>
    <mergeCell ref="F136:F139"/>
    <mergeCell ref="B136:B139"/>
    <mergeCell ref="A136:A139"/>
    <mergeCell ref="C136:C139"/>
    <mergeCell ref="A154:A158"/>
    <mergeCell ref="H148:H152"/>
    <mergeCell ref="C154:C158"/>
    <mergeCell ref="D154:D158"/>
    <mergeCell ref="D148:D152"/>
    <mergeCell ref="H154:H158"/>
    <mergeCell ref="E154:E158"/>
    <mergeCell ref="F154:F158"/>
    <mergeCell ref="G154:G158"/>
    <mergeCell ref="E148:E152"/>
    <mergeCell ref="F148:F152"/>
  </mergeCells>
  <phoneticPr fontId="0" type="noConversion"/>
  <printOptions horizontalCentered="1"/>
  <pageMargins left="0.19685039370078741" right="0.19685039370078741" top="0.39370078740157483" bottom="0.39370078740157483" header="0.51181102362204722" footer="0.51181102362204722"/>
  <pageSetup paperSize="9" scale="63" orientation="landscape" r:id="rId1"/>
  <headerFooter alignWithMargins="0">
    <oddFooter>&amp;C&amp;P/&amp;N_x000D_&amp;1#&amp;"Arial Black"&amp;11&amp;K737373 PÚBLICA</oddFooter>
  </headerFooter>
  <rowBreaks count="2" manualBreakCount="2">
    <brk id="47" max="66" man="1"/>
    <brk id="97" max="66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Planilha5"/>
  <dimension ref="A1:V230"/>
  <sheetViews>
    <sheetView zoomScale="70" zoomScaleNormal="70" workbookViewId="0"/>
  </sheetViews>
  <sheetFormatPr defaultRowHeight="12.75" x14ac:dyDescent="0.2"/>
  <cols>
    <col min="1" max="1" width="10.5703125" style="4" bestFit="1" customWidth="1"/>
    <col min="2" max="2" width="13.28515625" style="4" customWidth="1"/>
    <col min="3" max="3" width="12.140625" style="4" customWidth="1"/>
    <col min="4" max="4" width="5.42578125" style="4" customWidth="1"/>
    <col min="5" max="5" width="19.42578125" style="4" bestFit="1" customWidth="1"/>
    <col min="6" max="6" width="4.7109375" style="4" customWidth="1"/>
    <col min="7" max="7" width="20.5703125" style="4" bestFit="1" customWidth="1"/>
    <col min="8" max="8" width="4.7109375" style="5" bestFit="1" customWidth="1"/>
    <col min="9" max="9" width="21.7109375" style="5" customWidth="1"/>
    <col min="10" max="21" width="13.28515625" customWidth="1"/>
    <col min="22" max="22" width="15.28515625" customWidth="1"/>
  </cols>
  <sheetData>
    <row r="1" spans="1:22" ht="21" customHeight="1" x14ac:dyDescent="0.25">
      <c r="A1" s="7" t="s">
        <v>136</v>
      </c>
    </row>
    <row r="2" spans="1:22" ht="15.75" customHeight="1" x14ac:dyDescent="0.2"/>
    <row r="3" spans="1:22" ht="15.75" customHeight="1" x14ac:dyDescent="0.25">
      <c r="A3" s="17" t="s">
        <v>137</v>
      </c>
    </row>
    <row r="4" spans="1:22" ht="15.75" customHeight="1" thickBot="1" x14ac:dyDescent="0.25"/>
    <row r="5" spans="1:22" ht="21" customHeight="1" thickBot="1" x14ac:dyDescent="0.3">
      <c r="A5" s="329" t="s">
        <v>61</v>
      </c>
      <c r="B5" s="336" t="s">
        <v>0</v>
      </c>
      <c r="C5" s="337"/>
      <c r="D5" s="338"/>
      <c r="E5" s="333" t="s">
        <v>72</v>
      </c>
      <c r="F5" s="335" t="s">
        <v>29</v>
      </c>
      <c r="G5" s="333" t="s">
        <v>72</v>
      </c>
      <c r="H5" s="335" t="s">
        <v>29</v>
      </c>
      <c r="I5" s="331" t="s">
        <v>1</v>
      </c>
      <c r="J5" s="339">
        <v>2004</v>
      </c>
      <c r="K5" s="340"/>
      <c r="L5" s="340"/>
      <c r="M5" s="340"/>
      <c r="N5" s="340"/>
      <c r="O5" s="340"/>
      <c r="P5" s="340"/>
      <c r="Q5" s="340"/>
      <c r="R5" s="340"/>
      <c r="S5" s="340"/>
      <c r="T5" s="340"/>
      <c r="U5" s="341"/>
      <c r="V5" s="8" t="s">
        <v>62</v>
      </c>
    </row>
    <row r="6" spans="1:22" ht="21.75" customHeight="1" thickBot="1" x14ac:dyDescent="0.3">
      <c r="A6" s="330"/>
      <c r="B6" s="1" t="s">
        <v>28</v>
      </c>
      <c r="C6" s="18" t="s">
        <v>78</v>
      </c>
      <c r="D6" s="18" t="s">
        <v>76</v>
      </c>
      <c r="E6" s="334"/>
      <c r="F6" s="334"/>
      <c r="G6" s="334"/>
      <c r="H6" s="334"/>
      <c r="I6" s="332"/>
      <c r="J6" s="9">
        <v>1</v>
      </c>
      <c r="K6" s="9">
        <v>2</v>
      </c>
      <c r="L6" s="9">
        <v>3</v>
      </c>
      <c r="M6" s="9">
        <v>4</v>
      </c>
      <c r="N6" s="9">
        <v>5</v>
      </c>
      <c r="O6" s="80">
        <v>6</v>
      </c>
      <c r="P6" s="9">
        <v>7</v>
      </c>
      <c r="Q6" s="9">
        <v>8</v>
      </c>
      <c r="R6" s="9">
        <v>9</v>
      </c>
      <c r="S6" s="80">
        <v>10</v>
      </c>
      <c r="T6" s="9">
        <v>11</v>
      </c>
      <c r="U6" s="10">
        <v>12</v>
      </c>
      <c r="V6" s="11">
        <v>2004</v>
      </c>
    </row>
    <row r="7" spans="1:22" ht="15.75" x14ac:dyDescent="0.25">
      <c r="A7" s="303">
        <v>480</v>
      </c>
      <c r="B7" s="306" t="s">
        <v>32</v>
      </c>
      <c r="C7" s="306" t="s">
        <v>77</v>
      </c>
      <c r="D7" s="306">
        <v>75</v>
      </c>
      <c r="E7" s="306" t="s">
        <v>64</v>
      </c>
      <c r="F7" s="306" t="s">
        <v>31</v>
      </c>
      <c r="G7" s="306" t="s">
        <v>63</v>
      </c>
      <c r="H7" s="306" t="s">
        <v>31</v>
      </c>
      <c r="I7" s="3" t="s">
        <v>92</v>
      </c>
      <c r="J7" s="15">
        <v>44409</v>
      </c>
      <c r="K7" s="15">
        <v>37985</v>
      </c>
      <c r="L7" s="15">
        <v>45085</v>
      </c>
      <c r="M7" s="15">
        <v>47920</v>
      </c>
      <c r="N7" s="15">
        <v>51863</v>
      </c>
      <c r="O7" s="15">
        <v>49460</v>
      </c>
      <c r="P7" s="15">
        <v>49490</v>
      </c>
      <c r="Q7" s="32">
        <v>54942</v>
      </c>
      <c r="R7" s="52">
        <v>55194</v>
      </c>
      <c r="S7" s="32">
        <v>57522</v>
      </c>
      <c r="T7" s="32">
        <v>54305</v>
      </c>
      <c r="U7" s="32">
        <v>56550</v>
      </c>
      <c r="V7" s="33">
        <f>SUM(J7:U7)</f>
        <v>604725</v>
      </c>
    </row>
    <row r="8" spans="1:22" ht="15.75" customHeight="1" x14ac:dyDescent="0.25">
      <c r="A8" s="304"/>
      <c r="B8" s="307"/>
      <c r="C8" s="307"/>
      <c r="D8" s="307"/>
      <c r="E8" s="307"/>
      <c r="F8" s="307"/>
      <c r="G8" s="307"/>
      <c r="H8" s="307"/>
      <c r="I8" s="3" t="s">
        <v>91</v>
      </c>
      <c r="J8" s="15">
        <v>10187</v>
      </c>
      <c r="K8" s="15">
        <v>10113</v>
      </c>
      <c r="L8" s="15">
        <v>7863</v>
      </c>
      <c r="M8" s="15">
        <v>7574</v>
      </c>
      <c r="N8" s="15">
        <v>8997</v>
      </c>
      <c r="O8" s="15">
        <v>8631</v>
      </c>
      <c r="P8" s="15">
        <v>11690</v>
      </c>
      <c r="Q8" s="15">
        <v>10088</v>
      </c>
      <c r="R8" s="14">
        <v>10053</v>
      </c>
      <c r="S8" s="15">
        <v>10294</v>
      </c>
      <c r="T8" s="15">
        <v>8024</v>
      </c>
      <c r="U8" s="15">
        <v>9764</v>
      </c>
      <c r="V8" s="20">
        <f>SUM(J8:U8)</f>
        <v>113278</v>
      </c>
    </row>
    <row r="9" spans="1:22" ht="15.75" x14ac:dyDescent="0.25">
      <c r="A9" s="304"/>
      <c r="B9" s="307"/>
      <c r="C9" s="307"/>
      <c r="D9" s="307"/>
      <c r="E9" s="307"/>
      <c r="F9" s="307"/>
      <c r="G9" s="307"/>
      <c r="H9" s="307"/>
      <c r="I9" s="3" t="s">
        <v>103</v>
      </c>
      <c r="J9" s="15">
        <v>9143</v>
      </c>
      <c r="K9" s="15">
        <v>12234</v>
      </c>
      <c r="L9" s="15">
        <v>9308</v>
      </c>
      <c r="M9" s="15">
        <v>12464</v>
      </c>
      <c r="N9" s="15">
        <v>9666</v>
      </c>
      <c r="O9" s="15">
        <v>9083</v>
      </c>
      <c r="P9" s="15">
        <v>15068</v>
      </c>
      <c r="Q9" s="15">
        <v>10757</v>
      </c>
      <c r="R9" s="14">
        <v>9026</v>
      </c>
      <c r="S9" s="15">
        <v>13695</v>
      </c>
      <c r="T9" s="15">
        <v>8031</v>
      </c>
      <c r="U9" s="15">
        <v>11826</v>
      </c>
      <c r="V9" s="20">
        <f>SUM(J9:U9)</f>
        <v>130301</v>
      </c>
    </row>
    <row r="10" spans="1:22" ht="15.75" x14ac:dyDescent="0.25">
      <c r="A10" s="304"/>
      <c r="B10" s="307"/>
      <c r="C10" s="307"/>
      <c r="D10" s="307"/>
      <c r="E10" s="307"/>
      <c r="F10" s="307"/>
      <c r="G10" s="307"/>
      <c r="H10" s="307"/>
      <c r="I10" s="3" t="s">
        <v>90</v>
      </c>
      <c r="J10" s="34">
        <v>0</v>
      </c>
      <c r="K10" s="15">
        <v>0</v>
      </c>
      <c r="L10" s="15">
        <v>0</v>
      </c>
      <c r="M10" s="15">
        <v>0</v>
      </c>
      <c r="N10" s="15">
        <v>0</v>
      </c>
      <c r="O10" s="15">
        <v>0</v>
      </c>
      <c r="P10" s="15">
        <v>0</v>
      </c>
      <c r="Q10" s="15">
        <v>394</v>
      </c>
      <c r="R10" s="14">
        <v>643</v>
      </c>
      <c r="S10" s="15">
        <v>565</v>
      </c>
      <c r="T10" s="15">
        <v>391</v>
      </c>
      <c r="U10" s="15">
        <v>458</v>
      </c>
      <c r="V10" s="20">
        <f>SUM(J10:U10)</f>
        <v>2451</v>
      </c>
    </row>
    <row r="11" spans="1:22" ht="16.5" thickBot="1" x14ac:dyDescent="0.3">
      <c r="A11" s="305"/>
      <c r="B11" s="308"/>
      <c r="C11" s="308"/>
      <c r="D11" s="308"/>
      <c r="E11" s="308"/>
      <c r="F11" s="308"/>
      <c r="G11" s="308"/>
      <c r="H11" s="308"/>
      <c r="I11" s="39" t="s">
        <v>95</v>
      </c>
      <c r="J11" s="30">
        <v>0</v>
      </c>
      <c r="K11" s="30">
        <v>0</v>
      </c>
      <c r="L11" s="30">
        <v>0</v>
      </c>
      <c r="M11" s="30">
        <v>0</v>
      </c>
      <c r="N11" s="30">
        <v>0</v>
      </c>
      <c r="O11" s="30">
        <v>0</v>
      </c>
      <c r="P11" s="30">
        <v>0</v>
      </c>
      <c r="Q11" s="30">
        <v>0</v>
      </c>
      <c r="R11" s="50">
        <v>0</v>
      </c>
      <c r="S11" s="30">
        <v>0</v>
      </c>
      <c r="T11" s="30">
        <v>0</v>
      </c>
      <c r="U11" s="30">
        <v>0</v>
      </c>
      <c r="V11" s="31">
        <f>SUM(J11:U11)</f>
        <v>0</v>
      </c>
    </row>
    <row r="12" spans="1:22" ht="16.5" thickBot="1" x14ac:dyDescent="0.3">
      <c r="A12" s="36"/>
      <c r="B12" s="37"/>
      <c r="C12" s="37"/>
      <c r="D12" s="37"/>
      <c r="E12" s="37"/>
      <c r="F12" s="37"/>
      <c r="G12" s="37"/>
      <c r="H12" s="37"/>
      <c r="I12" s="37"/>
      <c r="J12" s="59"/>
      <c r="K12" s="28"/>
      <c r="L12" s="28"/>
      <c r="M12" s="28"/>
      <c r="N12" s="28"/>
      <c r="O12" s="28"/>
      <c r="P12" s="28"/>
      <c r="Q12" s="61"/>
      <c r="R12" s="53"/>
      <c r="S12" s="28"/>
      <c r="T12" s="28"/>
      <c r="U12" s="28"/>
      <c r="V12" s="29">
        <f>SUM(V7:V11)</f>
        <v>850755</v>
      </c>
    </row>
    <row r="13" spans="1:22" ht="15.75" x14ac:dyDescent="0.25">
      <c r="A13" s="303">
        <v>481</v>
      </c>
      <c r="B13" s="306" t="s">
        <v>32</v>
      </c>
      <c r="C13" s="306" t="s">
        <v>77</v>
      </c>
      <c r="D13" s="306">
        <v>94</v>
      </c>
      <c r="E13" s="306" t="s">
        <v>64</v>
      </c>
      <c r="F13" s="306" t="s">
        <v>31</v>
      </c>
      <c r="G13" s="306" t="s">
        <v>27</v>
      </c>
      <c r="H13" s="306" t="s">
        <v>31</v>
      </c>
      <c r="I13" s="35" t="s">
        <v>92</v>
      </c>
      <c r="J13" s="13">
        <v>17176</v>
      </c>
      <c r="K13" s="13">
        <v>18620</v>
      </c>
      <c r="L13" s="13">
        <v>19968</v>
      </c>
      <c r="M13" s="13">
        <v>20661</v>
      </c>
      <c r="N13" s="13">
        <v>22189</v>
      </c>
      <c r="O13" s="13">
        <v>21439</v>
      </c>
      <c r="P13" s="13">
        <v>23580</v>
      </c>
      <c r="Q13" s="12">
        <v>24860</v>
      </c>
      <c r="R13" s="12">
        <v>24561</v>
      </c>
      <c r="S13" s="13">
        <v>27354</v>
      </c>
      <c r="T13" s="13">
        <v>21368</v>
      </c>
      <c r="U13" s="13">
        <v>25767</v>
      </c>
      <c r="V13" s="21">
        <f>SUM(J13:U13)</f>
        <v>267543</v>
      </c>
    </row>
    <row r="14" spans="1:22" ht="15.75" customHeight="1" x14ac:dyDescent="0.25">
      <c r="A14" s="304"/>
      <c r="B14" s="307"/>
      <c r="C14" s="307"/>
      <c r="D14" s="307"/>
      <c r="E14" s="307"/>
      <c r="F14" s="307"/>
      <c r="G14" s="307"/>
      <c r="H14" s="307"/>
      <c r="I14" s="3" t="s">
        <v>91</v>
      </c>
      <c r="J14" s="34">
        <v>10571</v>
      </c>
      <c r="K14" s="15">
        <v>7297</v>
      </c>
      <c r="L14" s="15">
        <v>8936</v>
      </c>
      <c r="M14" s="15">
        <v>5893</v>
      </c>
      <c r="N14" s="15">
        <v>5917</v>
      </c>
      <c r="O14" s="15">
        <v>5844</v>
      </c>
      <c r="P14" s="15">
        <v>10109</v>
      </c>
      <c r="Q14" s="14">
        <v>8958</v>
      </c>
      <c r="R14" s="14">
        <v>7004</v>
      </c>
      <c r="S14" s="15">
        <v>10496</v>
      </c>
      <c r="T14" s="15">
        <v>7708</v>
      </c>
      <c r="U14" s="15">
        <v>7360</v>
      </c>
      <c r="V14" s="20">
        <f>SUM(J14:U14)</f>
        <v>96093</v>
      </c>
    </row>
    <row r="15" spans="1:22" ht="15.75" x14ac:dyDescent="0.25">
      <c r="A15" s="304"/>
      <c r="B15" s="307"/>
      <c r="C15" s="307"/>
      <c r="D15" s="307"/>
      <c r="E15" s="307"/>
      <c r="F15" s="307"/>
      <c r="G15" s="307"/>
      <c r="H15" s="307"/>
      <c r="I15" s="3" t="s">
        <v>103</v>
      </c>
      <c r="J15" s="34">
        <v>7515</v>
      </c>
      <c r="K15" s="15">
        <v>4659</v>
      </c>
      <c r="L15" s="15">
        <v>4683</v>
      </c>
      <c r="M15" s="15">
        <v>5677</v>
      </c>
      <c r="N15" s="15">
        <v>6540</v>
      </c>
      <c r="O15" s="15">
        <v>4462</v>
      </c>
      <c r="P15" s="15">
        <v>6233</v>
      </c>
      <c r="Q15" s="14">
        <v>6872</v>
      </c>
      <c r="R15" s="14">
        <v>6969</v>
      </c>
      <c r="S15" s="15">
        <v>7824</v>
      </c>
      <c r="T15" s="15">
        <v>2925</v>
      </c>
      <c r="U15" s="15">
        <v>6793</v>
      </c>
      <c r="V15" s="20">
        <f>SUM(J15:U15)</f>
        <v>71152</v>
      </c>
    </row>
    <row r="16" spans="1:22" ht="15.75" x14ac:dyDescent="0.25">
      <c r="A16" s="304"/>
      <c r="B16" s="307"/>
      <c r="C16" s="307"/>
      <c r="D16" s="307"/>
      <c r="E16" s="307"/>
      <c r="F16" s="307"/>
      <c r="G16" s="307"/>
      <c r="H16" s="307"/>
      <c r="I16" s="3" t="s">
        <v>90</v>
      </c>
      <c r="J16" s="34">
        <v>0</v>
      </c>
      <c r="K16" s="15">
        <v>0</v>
      </c>
      <c r="L16" s="15">
        <v>0</v>
      </c>
      <c r="M16" s="15">
        <v>0</v>
      </c>
      <c r="N16" s="15">
        <v>0</v>
      </c>
      <c r="O16" s="15">
        <v>0</v>
      </c>
      <c r="P16" s="15">
        <v>0</v>
      </c>
      <c r="Q16" s="15">
        <v>0</v>
      </c>
      <c r="R16" s="14">
        <v>500</v>
      </c>
      <c r="S16" s="15">
        <v>535</v>
      </c>
      <c r="T16" s="15">
        <v>353</v>
      </c>
      <c r="U16" s="15">
        <v>457</v>
      </c>
      <c r="V16" s="20">
        <f>SUM(J16:U16)</f>
        <v>1845</v>
      </c>
    </row>
    <row r="17" spans="1:22" ht="16.5" thickBot="1" x14ac:dyDescent="0.3">
      <c r="A17" s="305"/>
      <c r="B17" s="308"/>
      <c r="C17" s="308"/>
      <c r="D17" s="308"/>
      <c r="E17" s="308"/>
      <c r="F17" s="308"/>
      <c r="G17" s="308"/>
      <c r="H17" s="308"/>
      <c r="I17" s="39" t="s">
        <v>95</v>
      </c>
      <c r="J17" s="50">
        <v>12</v>
      </c>
      <c r="K17" s="30">
        <v>0</v>
      </c>
      <c r="L17" s="30">
        <v>0</v>
      </c>
      <c r="M17" s="30">
        <v>0</v>
      </c>
      <c r="N17" s="30">
        <v>0</v>
      </c>
      <c r="O17" s="30">
        <v>0</v>
      </c>
      <c r="P17" s="30">
        <v>32</v>
      </c>
      <c r="Q17" s="50">
        <v>0</v>
      </c>
      <c r="R17" s="50">
        <v>0</v>
      </c>
      <c r="S17" s="30">
        <v>0</v>
      </c>
      <c r="T17" s="30">
        <v>0</v>
      </c>
      <c r="U17" s="30">
        <v>0</v>
      </c>
      <c r="V17" s="31">
        <f>SUM(J17:U17)</f>
        <v>44</v>
      </c>
    </row>
    <row r="18" spans="1:22" ht="16.5" thickBot="1" x14ac:dyDescent="0.3">
      <c r="A18" s="36"/>
      <c r="B18" s="37"/>
      <c r="C18" s="37"/>
      <c r="D18" s="37"/>
      <c r="E18" s="37"/>
      <c r="F18" s="37"/>
      <c r="G18" s="37"/>
      <c r="H18" s="37"/>
      <c r="I18" s="37"/>
      <c r="J18" s="59"/>
      <c r="K18" s="28"/>
      <c r="L18" s="28"/>
      <c r="M18" s="28"/>
      <c r="N18" s="28"/>
      <c r="O18" s="28"/>
      <c r="P18" s="28"/>
      <c r="Q18" s="61"/>
      <c r="R18" s="53"/>
      <c r="S18" s="28"/>
      <c r="T18" s="28"/>
      <c r="U18" s="28"/>
      <c r="V18" s="29">
        <f>SUM(V13:V17)</f>
        <v>436677</v>
      </c>
    </row>
    <row r="19" spans="1:22" ht="16.149999999999999" customHeight="1" x14ac:dyDescent="0.25">
      <c r="A19" s="303">
        <v>482</v>
      </c>
      <c r="B19" s="306" t="s">
        <v>32</v>
      </c>
      <c r="C19" s="306" t="s">
        <v>79</v>
      </c>
      <c r="D19" s="306">
        <v>225</v>
      </c>
      <c r="E19" s="312" t="s">
        <v>66</v>
      </c>
      <c r="F19" s="306" t="s">
        <v>31</v>
      </c>
      <c r="G19" s="306" t="s">
        <v>64</v>
      </c>
      <c r="H19" s="306" t="s">
        <v>31</v>
      </c>
      <c r="I19" s="35" t="s">
        <v>92</v>
      </c>
      <c r="J19" s="13">
        <v>61585</v>
      </c>
      <c r="K19" s="13">
        <v>56605</v>
      </c>
      <c r="L19" s="13">
        <v>65053</v>
      </c>
      <c r="M19" s="13">
        <v>68581</v>
      </c>
      <c r="N19" s="13">
        <v>74052</v>
      </c>
      <c r="O19" s="13">
        <v>70899</v>
      </c>
      <c r="P19" s="13">
        <v>73070</v>
      </c>
      <c r="Q19" s="12">
        <v>79802</v>
      </c>
      <c r="R19" s="12">
        <v>79755</v>
      </c>
      <c r="S19" s="13">
        <v>84876</v>
      </c>
      <c r="T19" s="13">
        <v>75673</v>
      </c>
      <c r="U19" s="13">
        <v>82317</v>
      </c>
      <c r="V19" s="21">
        <f>SUM(J19:U19)</f>
        <v>872268</v>
      </c>
    </row>
    <row r="20" spans="1:22" ht="16.149999999999999" customHeight="1" x14ac:dyDescent="0.25">
      <c r="A20" s="304"/>
      <c r="B20" s="307"/>
      <c r="C20" s="307"/>
      <c r="D20" s="307"/>
      <c r="E20" s="313"/>
      <c r="F20" s="307"/>
      <c r="G20" s="307"/>
      <c r="H20" s="307"/>
      <c r="I20" s="3" t="s">
        <v>91</v>
      </c>
      <c r="J20" s="15">
        <v>20758</v>
      </c>
      <c r="K20" s="15">
        <v>17410</v>
      </c>
      <c r="L20" s="15">
        <v>16799</v>
      </c>
      <c r="M20" s="15">
        <v>13467</v>
      </c>
      <c r="N20" s="15">
        <v>14914</v>
      </c>
      <c r="O20" s="15">
        <v>14475</v>
      </c>
      <c r="P20" s="15">
        <v>21799</v>
      </c>
      <c r="Q20" s="14">
        <v>19046</v>
      </c>
      <c r="R20" s="14">
        <v>17057</v>
      </c>
      <c r="S20" s="15">
        <v>20790</v>
      </c>
      <c r="T20" s="15">
        <v>15732</v>
      </c>
      <c r="U20" s="15">
        <v>17124</v>
      </c>
      <c r="V20" s="20">
        <f>SUM(J20:U20)</f>
        <v>209371</v>
      </c>
    </row>
    <row r="21" spans="1:22" ht="16.149999999999999" customHeight="1" x14ac:dyDescent="0.25">
      <c r="A21" s="304"/>
      <c r="B21" s="307"/>
      <c r="C21" s="307"/>
      <c r="D21" s="307"/>
      <c r="E21" s="313"/>
      <c r="F21" s="307"/>
      <c r="G21" s="307"/>
      <c r="H21" s="307"/>
      <c r="I21" s="3" t="s">
        <v>103</v>
      </c>
      <c r="J21" s="15">
        <v>16658</v>
      </c>
      <c r="K21" s="15">
        <v>16893</v>
      </c>
      <c r="L21" s="15">
        <v>13991</v>
      </c>
      <c r="M21" s="15">
        <v>18141</v>
      </c>
      <c r="N21" s="15">
        <v>16206</v>
      </c>
      <c r="O21" s="15">
        <v>13545</v>
      </c>
      <c r="P21" s="15">
        <v>21301</v>
      </c>
      <c r="Q21" s="14">
        <v>17629</v>
      </c>
      <c r="R21" s="14">
        <v>15995</v>
      </c>
      <c r="S21" s="15">
        <v>21519</v>
      </c>
      <c r="T21" s="15">
        <v>10956</v>
      </c>
      <c r="U21" s="15">
        <v>18619</v>
      </c>
      <c r="V21" s="20">
        <f>SUM(J21:U21)</f>
        <v>201453</v>
      </c>
    </row>
    <row r="22" spans="1:22" ht="16.149999999999999" customHeight="1" x14ac:dyDescent="0.25">
      <c r="A22" s="304"/>
      <c r="B22" s="307"/>
      <c r="C22" s="307"/>
      <c r="D22" s="307"/>
      <c r="E22" s="313"/>
      <c r="F22" s="307"/>
      <c r="G22" s="307"/>
      <c r="H22" s="307"/>
      <c r="I22" s="3" t="s">
        <v>90</v>
      </c>
      <c r="J22" s="34">
        <v>0</v>
      </c>
      <c r="K22" s="15">
        <v>0</v>
      </c>
      <c r="L22" s="15">
        <v>0</v>
      </c>
      <c r="M22" s="15">
        <v>0</v>
      </c>
      <c r="N22" s="15">
        <v>0</v>
      </c>
      <c r="O22" s="15">
        <v>0</v>
      </c>
      <c r="P22" s="15">
        <v>0</v>
      </c>
      <c r="Q22" s="15">
        <v>394</v>
      </c>
      <c r="R22" s="14">
        <v>1143</v>
      </c>
      <c r="S22" s="15">
        <v>1100</v>
      </c>
      <c r="T22" s="15">
        <v>744</v>
      </c>
      <c r="U22" s="15">
        <v>915</v>
      </c>
      <c r="V22" s="20">
        <f>SUM(J22:U22)</f>
        <v>4296</v>
      </c>
    </row>
    <row r="23" spans="1:22" ht="16.149999999999999" customHeight="1" thickBot="1" x14ac:dyDescent="0.3">
      <c r="A23" s="305"/>
      <c r="B23" s="308"/>
      <c r="C23" s="308"/>
      <c r="D23" s="308"/>
      <c r="E23" s="314"/>
      <c r="F23" s="308"/>
      <c r="G23" s="308"/>
      <c r="H23" s="308"/>
      <c r="I23" s="39" t="s">
        <v>95</v>
      </c>
      <c r="J23" s="30">
        <v>12</v>
      </c>
      <c r="K23" s="30">
        <v>0</v>
      </c>
      <c r="L23" s="30">
        <v>0</v>
      </c>
      <c r="M23" s="30">
        <v>0</v>
      </c>
      <c r="N23" s="30">
        <v>0</v>
      </c>
      <c r="O23" s="30">
        <v>0</v>
      </c>
      <c r="P23" s="30">
        <v>32</v>
      </c>
      <c r="Q23" s="62">
        <v>0</v>
      </c>
      <c r="R23" s="50">
        <v>0</v>
      </c>
      <c r="S23" s="30">
        <v>0</v>
      </c>
      <c r="T23" s="30">
        <v>0</v>
      </c>
      <c r="U23" s="30">
        <v>0</v>
      </c>
      <c r="V23" s="31">
        <f>SUM(J23:U23)</f>
        <v>44</v>
      </c>
    </row>
    <row r="24" spans="1:22" ht="16.5" thickBot="1" x14ac:dyDescent="0.3">
      <c r="A24" s="36"/>
      <c r="B24" s="37"/>
      <c r="C24" s="37"/>
      <c r="D24" s="37"/>
      <c r="E24" s="37"/>
      <c r="F24" s="37"/>
      <c r="G24" s="37"/>
      <c r="H24" s="37"/>
      <c r="I24" s="37"/>
      <c r="J24" s="59"/>
      <c r="K24" s="28"/>
      <c r="L24" s="28"/>
      <c r="M24" s="28"/>
      <c r="N24" s="28"/>
      <c r="O24" s="28"/>
      <c r="P24" s="28"/>
      <c r="Q24" s="61"/>
      <c r="R24" s="53"/>
      <c r="S24" s="28"/>
      <c r="T24" s="28"/>
      <c r="U24" s="28"/>
      <c r="V24" s="29">
        <f>SUM(V19:V23)</f>
        <v>1287432</v>
      </c>
    </row>
    <row r="25" spans="1:22" ht="16.5" customHeight="1" thickBot="1" x14ac:dyDescent="0.3">
      <c r="A25" s="38">
        <v>500</v>
      </c>
      <c r="B25" s="39" t="s">
        <v>30</v>
      </c>
      <c r="C25" s="39" t="s">
        <v>80</v>
      </c>
      <c r="D25" s="39">
        <v>36</v>
      </c>
      <c r="E25" s="39" t="s">
        <v>20</v>
      </c>
      <c r="F25" s="39" t="s">
        <v>31</v>
      </c>
      <c r="G25" s="39" t="s">
        <v>21</v>
      </c>
      <c r="H25" s="39" t="s">
        <v>31</v>
      </c>
      <c r="I25" s="39" t="s">
        <v>93</v>
      </c>
      <c r="J25" s="60">
        <v>295235</v>
      </c>
      <c r="K25" s="30">
        <v>269554</v>
      </c>
      <c r="L25" s="30">
        <v>348691</v>
      </c>
      <c r="M25" s="30">
        <v>360415</v>
      </c>
      <c r="N25" s="30">
        <v>300383</v>
      </c>
      <c r="O25" s="30">
        <v>293965</v>
      </c>
      <c r="P25" s="30">
        <v>315244</v>
      </c>
      <c r="Q25" s="23">
        <v>287803</v>
      </c>
      <c r="R25" s="50">
        <v>311888</v>
      </c>
      <c r="S25" s="30">
        <v>346480</v>
      </c>
      <c r="T25" s="30">
        <v>263797</v>
      </c>
      <c r="U25" s="30">
        <v>283620</v>
      </c>
      <c r="V25" s="31">
        <f>SUM(J25:U25)</f>
        <v>3677075</v>
      </c>
    </row>
    <row r="26" spans="1:22" ht="16.5" thickBot="1" x14ac:dyDescent="0.3">
      <c r="A26" s="40"/>
      <c r="B26" s="37"/>
      <c r="C26" s="37"/>
      <c r="D26" s="37"/>
      <c r="E26" s="37"/>
      <c r="F26" s="37"/>
      <c r="G26" s="37"/>
      <c r="H26" s="37"/>
      <c r="I26" s="37"/>
      <c r="J26" s="59"/>
      <c r="K26" s="28"/>
      <c r="L26" s="28"/>
      <c r="M26" s="28"/>
      <c r="N26" s="28"/>
      <c r="O26" s="28"/>
      <c r="P26" s="28"/>
      <c r="Q26" s="61"/>
      <c r="R26" s="53"/>
      <c r="S26" s="28"/>
      <c r="T26" s="28"/>
      <c r="U26" s="28"/>
      <c r="V26" s="29">
        <f>SUM(V25)</f>
        <v>3677075</v>
      </c>
    </row>
    <row r="27" spans="1:22" ht="16.5" thickBot="1" x14ac:dyDescent="0.3">
      <c r="A27" s="69">
        <v>501</v>
      </c>
      <c r="B27" s="67" t="s">
        <v>30</v>
      </c>
      <c r="C27" s="67" t="s">
        <v>81</v>
      </c>
      <c r="D27" s="67">
        <v>36</v>
      </c>
      <c r="E27" s="67" t="s">
        <v>20</v>
      </c>
      <c r="F27" s="67" t="s">
        <v>31</v>
      </c>
      <c r="G27" s="67" t="s">
        <v>21</v>
      </c>
      <c r="H27" s="67" t="s">
        <v>31</v>
      </c>
      <c r="I27" s="35" t="s">
        <v>97</v>
      </c>
      <c r="J27" s="13">
        <v>14438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14">
        <v>0</v>
      </c>
      <c r="R27" s="12">
        <v>0</v>
      </c>
      <c r="S27" s="13">
        <v>0</v>
      </c>
      <c r="T27" s="13">
        <v>0</v>
      </c>
      <c r="U27" s="13">
        <v>0</v>
      </c>
      <c r="V27" s="21">
        <f>SUM(J27:U27)</f>
        <v>14438</v>
      </c>
    </row>
    <row r="28" spans="1:22" ht="16.5" thickBot="1" x14ac:dyDescent="0.3">
      <c r="A28" s="40"/>
      <c r="B28" s="37"/>
      <c r="C28" s="37"/>
      <c r="D28" s="37"/>
      <c r="E28" s="37"/>
      <c r="F28" s="37"/>
      <c r="G28" s="37"/>
      <c r="H28" s="37"/>
      <c r="I28" s="37"/>
      <c r="J28" s="59"/>
      <c r="K28" s="28"/>
      <c r="L28" s="28"/>
      <c r="M28" s="28"/>
      <c r="N28" s="28"/>
      <c r="O28" s="28"/>
      <c r="P28" s="28"/>
      <c r="Q28" s="61"/>
      <c r="R28" s="53"/>
      <c r="S28" s="28"/>
      <c r="T28" s="28"/>
      <c r="U28" s="28"/>
      <c r="V28" s="29">
        <f>SUM(V27:V27)</f>
        <v>14438</v>
      </c>
    </row>
    <row r="29" spans="1:22" ht="16.5" customHeight="1" thickBot="1" x14ac:dyDescent="0.3">
      <c r="A29" s="41">
        <v>502</v>
      </c>
      <c r="B29" s="42" t="s">
        <v>30</v>
      </c>
      <c r="C29" s="42" t="s">
        <v>77</v>
      </c>
      <c r="D29" s="42">
        <v>36</v>
      </c>
      <c r="E29" s="42" t="s">
        <v>21</v>
      </c>
      <c r="F29" s="42" t="s">
        <v>31</v>
      </c>
      <c r="G29" s="42" t="s">
        <v>20</v>
      </c>
      <c r="H29" s="42" t="s">
        <v>31</v>
      </c>
      <c r="I29" s="42" t="s">
        <v>93</v>
      </c>
      <c r="J29" s="30">
        <v>0</v>
      </c>
      <c r="K29" s="30">
        <v>0</v>
      </c>
      <c r="L29" s="30">
        <v>0</v>
      </c>
      <c r="M29" s="30">
        <v>0</v>
      </c>
      <c r="N29" s="30">
        <v>0</v>
      </c>
      <c r="O29" s="30">
        <v>0</v>
      </c>
      <c r="P29" s="30">
        <v>0</v>
      </c>
      <c r="Q29" s="62">
        <v>0</v>
      </c>
      <c r="R29" s="50">
        <v>0</v>
      </c>
      <c r="S29" s="30">
        <v>0</v>
      </c>
      <c r="T29" s="30">
        <v>0</v>
      </c>
      <c r="U29" s="30">
        <v>0</v>
      </c>
      <c r="V29" s="31">
        <f>SUM(J29:U29)</f>
        <v>0</v>
      </c>
    </row>
    <row r="30" spans="1:22" ht="16.5" thickBot="1" x14ac:dyDescent="0.3">
      <c r="A30" s="40"/>
      <c r="B30" s="37"/>
      <c r="C30" s="37"/>
      <c r="D30" s="37"/>
      <c r="E30" s="37"/>
      <c r="F30" s="37"/>
      <c r="G30" s="37"/>
      <c r="H30" s="37"/>
      <c r="I30" s="37"/>
      <c r="J30" s="59"/>
      <c r="K30" s="28"/>
      <c r="L30" s="28"/>
      <c r="M30" s="28"/>
      <c r="N30" s="28"/>
      <c r="O30" s="28"/>
      <c r="P30" s="28"/>
      <c r="Q30" s="61"/>
      <c r="R30" s="53"/>
      <c r="S30" s="28"/>
      <c r="T30" s="28"/>
      <c r="U30" s="28"/>
      <c r="V30" s="29">
        <f>SUM(V29)</f>
        <v>0</v>
      </c>
    </row>
    <row r="31" spans="1:22" ht="15.75" x14ac:dyDescent="0.25">
      <c r="A31" s="303">
        <v>525</v>
      </c>
      <c r="B31" s="306" t="s">
        <v>33</v>
      </c>
      <c r="C31" s="306" t="s">
        <v>81</v>
      </c>
      <c r="D31" s="306">
        <v>15</v>
      </c>
      <c r="E31" s="306" t="s">
        <v>24</v>
      </c>
      <c r="F31" s="306" t="s">
        <v>34</v>
      </c>
      <c r="G31" s="306" t="s">
        <v>25</v>
      </c>
      <c r="H31" s="306" t="s">
        <v>34</v>
      </c>
      <c r="I31" s="56" t="s">
        <v>92</v>
      </c>
      <c r="J31" s="65">
        <v>56320</v>
      </c>
      <c r="K31" s="32">
        <v>59041</v>
      </c>
      <c r="L31" s="32">
        <v>59680</v>
      </c>
      <c r="M31" s="32">
        <v>74852</v>
      </c>
      <c r="N31" s="32">
        <v>68652</v>
      </c>
      <c r="O31" s="32">
        <v>87119</v>
      </c>
      <c r="P31" s="32">
        <v>92061</v>
      </c>
      <c r="Q31" s="52">
        <v>97836</v>
      </c>
      <c r="R31" s="52">
        <v>111680</v>
      </c>
      <c r="S31" s="32">
        <v>97146</v>
      </c>
      <c r="T31" s="32">
        <v>91118</v>
      </c>
      <c r="U31" s="32">
        <v>88089</v>
      </c>
      <c r="V31" s="33">
        <f>SUM(J31:U31)</f>
        <v>983594</v>
      </c>
    </row>
    <row r="32" spans="1:22" ht="16.5" thickBot="1" x14ac:dyDescent="0.3">
      <c r="A32" s="305"/>
      <c r="B32" s="308"/>
      <c r="C32" s="308"/>
      <c r="D32" s="308"/>
      <c r="E32" s="308"/>
      <c r="F32" s="308"/>
      <c r="G32" s="308"/>
      <c r="H32" s="308"/>
      <c r="I32" s="3" t="s">
        <v>103</v>
      </c>
      <c r="J32" s="50">
        <v>0</v>
      </c>
      <c r="K32" s="30">
        <v>0</v>
      </c>
      <c r="L32" s="30">
        <v>0</v>
      </c>
      <c r="M32" s="30">
        <v>0</v>
      </c>
      <c r="N32" s="30">
        <v>92</v>
      </c>
      <c r="O32" s="30">
        <v>0</v>
      </c>
      <c r="P32" s="30">
        <v>0</v>
      </c>
      <c r="Q32" s="62">
        <v>0</v>
      </c>
      <c r="R32" s="50">
        <v>0</v>
      </c>
      <c r="S32" s="30">
        <v>0</v>
      </c>
      <c r="T32" s="30">
        <v>0</v>
      </c>
      <c r="U32" s="30">
        <v>0</v>
      </c>
      <c r="V32" s="31">
        <f>SUM(J32:U32)</f>
        <v>92</v>
      </c>
    </row>
    <row r="33" spans="1:22" ht="16.5" thickBot="1" x14ac:dyDescent="0.3">
      <c r="A33" s="40"/>
      <c r="B33" s="37"/>
      <c r="C33" s="37"/>
      <c r="D33" s="37"/>
      <c r="E33" s="37"/>
      <c r="F33" s="37"/>
      <c r="G33" s="37"/>
      <c r="H33" s="37"/>
      <c r="I33" s="37"/>
      <c r="J33" s="59"/>
      <c r="K33" s="28"/>
      <c r="L33" s="28"/>
      <c r="M33" s="28"/>
      <c r="N33" s="28"/>
      <c r="O33" s="28"/>
      <c r="P33" s="28"/>
      <c r="Q33" s="61"/>
      <c r="R33" s="53"/>
      <c r="S33" s="28"/>
      <c r="T33" s="28"/>
      <c r="U33" s="28"/>
      <c r="V33" s="29">
        <f>SUM(V31:V32)</f>
        <v>983686</v>
      </c>
    </row>
    <row r="34" spans="1:22" ht="16.5" thickBot="1" x14ac:dyDescent="0.3">
      <c r="A34" s="38">
        <v>526</v>
      </c>
      <c r="B34" s="39" t="s">
        <v>33</v>
      </c>
      <c r="C34" s="39" t="s">
        <v>82</v>
      </c>
      <c r="D34" s="39">
        <v>15</v>
      </c>
      <c r="E34" s="39" t="s">
        <v>24</v>
      </c>
      <c r="F34" s="39" t="s">
        <v>34</v>
      </c>
      <c r="G34" s="39" t="s">
        <v>25</v>
      </c>
      <c r="H34" s="39" t="s">
        <v>34</v>
      </c>
      <c r="I34" s="39" t="s">
        <v>91</v>
      </c>
      <c r="J34" s="30">
        <v>26522</v>
      </c>
      <c r="K34" s="30">
        <v>22116</v>
      </c>
      <c r="L34" s="30">
        <v>28887</v>
      </c>
      <c r="M34" s="30">
        <v>29993</v>
      </c>
      <c r="N34" s="30">
        <v>27958</v>
      </c>
      <c r="O34" s="30">
        <v>25533</v>
      </c>
      <c r="P34" s="30">
        <v>29119</v>
      </c>
      <c r="Q34" s="23">
        <v>26085</v>
      </c>
      <c r="R34" s="50">
        <v>33401</v>
      </c>
      <c r="S34" s="30">
        <v>27869</v>
      </c>
      <c r="T34" s="30">
        <v>30093</v>
      </c>
      <c r="U34" s="30">
        <v>27435</v>
      </c>
      <c r="V34" s="31">
        <f>SUM(J34:U34)</f>
        <v>335011</v>
      </c>
    </row>
    <row r="35" spans="1:22" ht="16.5" thickBot="1" x14ac:dyDescent="0.3">
      <c r="A35" s="36"/>
      <c r="B35" s="37"/>
      <c r="C35" s="37"/>
      <c r="D35" s="37"/>
      <c r="E35" s="37"/>
      <c r="F35" s="37"/>
      <c r="G35" s="37"/>
      <c r="H35" s="37"/>
      <c r="I35" s="37"/>
      <c r="J35" s="59"/>
      <c r="K35" s="28"/>
      <c r="L35" s="28"/>
      <c r="M35" s="28"/>
      <c r="N35" s="28"/>
      <c r="O35" s="28"/>
      <c r="P35" s="28"/>
      <c r="Q35" s="61"/>
      <c r="R35" s="53"/>
      <c r="S35" s="28"/>
      <c r="T35" s="28"/>
      <c r="U35" s="28"/>
      <c r="V35" s="29">
        <f>SUM(V34)</f>
        <v>335011</v>
      </c>
    </row>
    <row r="36" spans="1:22" ht="15.75" x14ac:dyDescent="0.25">
      <c r="A36" s="303">
        <v>537</v>
      </c>
      <c r="B36" s="306" t="s">
        <v>35</v>
      </c>
      <c r="C36" s="306" t="s">
        <v>83</v>
      </c>
      <c r="D36" s="309">
        <v>363.9</v>
      </c>
      <c r="E36" s="306" t="s">
        <v>16</v>
      </c>
      <c r="F36" s="306" t="s">
        <v>36</v>
      </c>
      <c r="G36" s="312" t="s">
        <v>67</v>
      </c>
      <c r="H36" s="306" t="s">
        <v>37</v>
      </c>
      <c r="I36" s="35" t="s">
        <v>92</v>
      </c>
      <c r="J36" s="13">
        <v>16862</v>
      </c>
      <c r="K36" s="13">
        <v>0</v>
      </c>
      <c r="L36" s="13">
        <v>39135</v>
      </c>
      <c r="M36" s="13">
        <v>8849</v>
      </c>
      <c r="N36" s="13">
        <v>0</v>
      </c>
      <c r="O36" s="13">
        <v>8383</v>
      </c>
      <c r="P36" s="13">
        <v>0</v>
      </c>
      <c r="Q36" s="14">
        <v>0</v>
      </c>
      <c r="R36" s="12">
        <v>0</v>
      </c>
      <c r="S36" s="13">
        <v>8998</v>
      </c>
      <c r="T36" s="13">
        <v>26826</v>
      </c>
      <c r="U36" s="13">
        <v>28323</v>
      </c>
      <c r="V36" s="21">
        <f>SUM(J36:U36)</f>
        <v>137376</v>
      </c>
    </row>
    <row r="37" spans="1:22" ht="15.75" x14ac:dyDescent="0.25">
      <c r="A37" s="304"/>
      <c r="B37" s="307"/>
      <c r="C37" s="307"/>
      <c r="D37" s="310"/>
      <c r="E37" s="307"/>
      <c r="F37" s="307"/>
      <c r="G37" s="307"/>
      <c r="H37" s="307"/>
      <c r="I37" s="3" t="s">
        <v>69</v>
      </c>
      <c r="J37" s="15">
        <v>19910</v>
      </c>
      <c r="K37" s="15">
        <v>0</v>
      </c>
      <c r="L37" s="15">
        <v>0</v>
      </c>
      <c r="M37" s="15">
        <v>21055</v>
      </c>
      <c r="N37" s="15">
        <v>0</v>
      </c>
      <c r="O37" s="15">
        <v>16723</v>
      </c>
      <c r="P37" s="15">
        <v>0</v>
      </c>
      <c r="Q37" s="14">
        <v>0</v>
      </c>
      <c r="R37" s="14">
        <v>0</v>
      </c>
      <c r="S37" s="15">
        <v>15249</v>
      </c>
      <c r="T37" s="15">
        <v>0</v>
      </c>
      <c r="U37" s="15">
        <v>0</v>
      </c>
      <c r="V37" s="20">
        <f>SUM(J37:U37)</f>
        <v>72937</v>
      </c>
    </row>
    <row r="38" spans="1:22" ht="16.5" thickBot="1" x14ac:dyDescent="0.3">
      <c r="A38" s="305"/>
      <c r="B38" s="308"/>
      <c r="C38" s="308"/>
      <c r="D38" s="311"/>
      <c r="E38" s="308"/>
      <c r="F38" s="308"/>
      <c r="G38" s="308"/>
      <c r="H38" s="308"/>
      <c r="I38" s="16" t="s">
        <v>93</v>
      </c>
      <c r="J38" s="26">
        <v>51091</v>
      </c>
      <c r="K38" s="26">
        <v>75796</v>
      </c>
      <c r="L38" s="26">
        <v>0</v>
      </c>
      <c r="M38" s="26">
        <v>64950</v>
      </c>
      <c r="N38" s="26">
        <v>62001</v>
      </c>
      <c r="O38" s="26">
        <v>74473</v>
      </c>
      <c r="P38" s="26">
        <v>75299</v>
      </c>
      <c r="Q38" s="23">
        <v>25407</v>
      </c>
      <c r="R38" s="49">
        <v>31362</v>
      </c>
      <c r="S38" s="26">
        <v>55765</v>
      </c>
      <c r="T38" s="26">
        <v>53374</v>
      </c>
      <c r="U38" s="26">
        <v>56157</v>
      </c>
      <c r="V38" s="27">
        <f>SUM(J38:U38)</f>
        <v>625675</v>
      </c>
    </row>
    <row r="39" spans="1:22" ht="16.5" thickBot="1" x14ac:dyDescent="0.3">
      <c r="A39" s="36"/>
      <c r="B39" s="37"/>
      <c r="C39" s="37"/>
      <c r="D39" s="37"/>
      <c r="E39" s="37"/>
      <c r="F39" s="37"/>
      <c r="G39" s="37"/>
      <c r="H39" s="37"/>
      <c r="I39" s="37"/>
      <c r="J39" s="59"/>
      <c r="K39" s="28"/>
      <c r="L39" s="28"/>
      <c r="M39" s="28"/>
      <c r="N39" s="28"/>
      <c r="O39" s="28"/>
      <c r="P39" s="28"/>
      <c r="Q39" s="61"/>
      <c r="R39" s="53"/>
      <c r="S39" s="28"/>
      <c r="T39" s="28"/>
      <c r="U39" s="28"/>
      <c r="V39" s="29">
        <f>SUM(V36:V38)</f>
        <v>835988</v>
      </c>
    </row>
    <row r="40" spans="1:22" ht="15.75" x14ac:dyDescent="0.25">
      <c r="A40" s="304">
        <v>541</v>
      </c>
      <c r="B40" s="307" t="s">
        <v>41</v>
      </c>
      <c r="C40" s="307" t="s">
        <v>81</v>
      </c>
      <c r="D40" s="307">
        <v>93</v>
      </c>
      <c r="E40" s="307" t="s">
        <v>7</v>
      </c>
      <c r="F40" s="307" t="s">
        <v>39</v>
      </c>
      <c r="G40" s="307" t="s">
        <v>8</v>
      </c>
      <c r="H40" s="307" t="s">
        <v>39</v>
      </c>
      <c r="I40" s="35" t="s">
        <v>94</v>
      </c>
      <c r="J40" s="13">
        <v>0</v>
      </c>
      <c r="K40" s="13">
        <v>0</v>
      </c>
      <c r="L40" s="13">
        <v>0</v>
      </c>
      <c r="M40" s="13">
        <v>0</v>
      </c>
      <c r="N40" s="13">
        <v>0</v>
      </c>
      <c r="O40" s="13">
        <v>0</v>
      </c>
      <c r="P40" s="13">
        <v>3111</v>
      </c>
      <c r="Q40" s="14">
        <v>0</v>
      </c>
      <c r="R40" s="12">
        <v>1858</v>
      </c>
      <c r="S40" s="13">
        <v>0</v>
      </c>
      <c r="T40" s="13">
        <v>0</v>
      </c>
      <c r="U40" s="13">
        <v>0</v>
      </c>
      <c r="V40" s="21">
        <f t="shared" ref="V40:V48" si="0">SUM(J40:U40)</f>
        <v>4969</v>
      </c>
    </row>
    <row r="41" spans="1:22" ht="15.75" x14ac:dyDescent="0.25">
      <c r="A41" s="304"/>
      <c r="B41" s="307"/>
      <c r="C41" s="307"/>
      <c r="D41" s="307"/>
      <c r="E41" s="307"/>
      <c r="F41" s="307"/>
      <c r="G41" s="307"/>
      <c r="H41" s="307"/>
      <c r="I41" s="3" t="s">
        <v>92</v>
      </c>
      <c r="J41" s="15">
        <v>39694</v>
      </c>
      <c r="K41" s="15">
        <v>10990</v>
      </c>
      <c r="L41" s="15">
        <v>2200</v>
      </c>
      <c r="M41" s="15">
        <v>50110</v>
      </c>
      <c r="N41" s="15">
        <v>35180</v>
      </c>
      <c r="O41" s="15">
        <v>82346</v>
      </c>
      <c r="P41" s="15">
        <v>62520</v>
      </c>
      <c r="Q41" s="14">
        <v>44169</v>
      </c>
      <c r="R41" s="14">
        <v>33608</v>
      </c>
      <c r="S41" s="15">
        <v>39149</v>
      </c>
      <c r="T41" s="15">
        <v>8185</v>
      </c>
      <c r="U41" s="15">
        <v>34530</v>
      </c>
      <c r="V41" s="20">
        <f t="shared" si="0"/>
        <v>442681</v>
      </c>
    </row>
    <row r="42" spans="1:22" ht="15.75" x14ac:dyDescent="0.25">
      <c r="A42" s="304"/>
      <c r="B42" s="307"/>
      <c r="C42" s="307"/>
      <c r="D42" s="307"/>
      <c r="E42" s="307"/>
      <c r="F42" s="307"/>
      <c r="G42" s="307"/>
      <c r="H42" s="307"/>
      <c r="I42" s="3" t="s">
        <v>98</v>
      </c>
      <c r="J42" s="15">
        <v>0</v>
      </c>
      <c r="K42" s="15">
        <v>0</v>
      </c>
      <c r="L42" s="15">
        <v>0</v>
      </c>
      <c r="M42" s="15">
        <v>0</v>
      </c>
      <c r="N42" s="15">
        <v>0</v>
      </c>
      <c r="O42" s="15">
        <v>0</v>
      </c>
      <c r="P42" s="15">
        <v>0</v>
      </c>
      <c r="Q42" s="14">
        <v>0</v>
      </c>
      <c r="R42" s="14">
        <v>0</v>
      </c>
      <c r="S42" s="15">
        <v>0</v>
      </c>
      <c r="T42" s="15">
        <v>0</v>
      </c>
      <c r="U42" s="15">
        <v>0</v>
      </c>
      <c r="V42" s="20">
        <f t="shared" si="0"/>
        <v>0</v>
      </c>
    </row>
    <row r="43" spans="1:22" ht="15.75" x14ac:dyDescent="0.25">
      <c r="A43" s="304"/>
      <c r="B43" s="307"/>
      <c r="C43" s="307"/>
      <c r="D43" s="307"/>
      <c r="E43" s="307"/>
      <c r="F43" s="307"/>
      <c r="G43" s="307"/>
      <c r="H43" s="307"/>
      <c r="I43" s="3" t="s">
        <v>91</v>
      </c>
      <c r="J43" s="15">
        <v>11981</v>
      </c>
      <c r="K43" s="15">
        <v>7355</v>
      </c>
      <c r="L43" s="15">
        <v>11483</v>
      </c>
      <c r="M43" s="15">
        <v>31080</v>
      </c>
      <c r="N43" s="15">
        <v>75005</v>
      </c>
      <c r="O43" s="15">
        <v>66986</v>
      </c>
      <c r="P43" s="15">
        <v>22962</v>
      </c>
      <c r="Q43" s="14">
        <v>32535</v>
      </c>
      <c r="R43" s="14">
        <v>104960</v>
      </c>
      <c r="S43" s="15">
        <v>40202</v>
      </c>
      <c r="T43" s="15">
        <v>26632</v>
      </c>
      <c r="U43" s="15">
        <v>22151</v>
      </c>
      <c r="V43" s="20">
        <f t="shared" si="0"/>
        <v>453332</v>
      </c>
    </row>
    <row r="44" spans="1:22" ht="15.75" x14ac:dyDescent="0.25">
      <c r="A44" s="304"/>
      <c r="B44" s="307"/>
      <c r="C44" s="307"/>
      <c r="D44" s="307"/>
      <c r="E44" s="307"/>
      <c r="F44" s="307"/>
      <c r="G44" s="307"/>
      <c r="H44" s="307"/>
      <c r="I44" s="3" t="s">
        <v>103</v>
      </c>
      <c r="J44" s="15">
        <v>0</v>
      </c>
      <c r="K44" s="15">
        <v>0</v>
      </c>
      <c r="L44" s="15">
        <v>10810</v>
      </c>
      <c r="M44" s="15">
        <v>24804</v>
      </c>
      <c r="N44" s="15">
        <v>73491</v>
      </c>
      <c r="O44" s="15">
        <v>60635</v>
      </c>
      <c r="P44" s="15">
        <v>21869</v>
      </c>
      <c r="Q44" s="14">
        <v>8783</v>
      </c>
      <c r="R44" s="14">
        <v>6141</v>
      </c>
      <c r="S44" s="15">
        <v>4342</v>
      </c>
      <c r="T44" s="15">
        <v>5375</v>
      </c>
      <c r="U44" s="15">
        <v>0</v>
      </c>
      <c r="V44" s="20">
        <f t="shared" si="0"/>
        <v>216250</v>
      </c>
    </row>
    <row r="45" spans="1:22" ht="15.75" x14ac:dyDescent="0.25">
      <c r="A45" s="304"/>
      <c r="B45" s="307"/>
      <c r="C45" s="307"/>
      <c r="D45" s="307"/>
      <c r="E45" s="307"/>
      <c r="F45" s="307"/>
      <c r="G45" s="307"/>
      <c r="H45" s="307"/>
      <c r="I45" s="3" t="s">
        <v>69</v>
      </c>
      <c r="J45" s="15">
        <v>0</v>
      </c>
      <c r="K45" s="15">
        <v>4521</v>
      </c>
      <c r="L45" s="15">
        <v>15201</v>
      </c>
      <c r="M45" s="15">
        <v>4450</v>
      </c>
      <c r="N45" s="15">
        <v>0</v>
      </c>
      <c r="O45" s="15">
        <v>0</v>
      </c>
      <c r="P45" s="15">
        <v>0</v>
      </c>
      <c r="Q45" s="14">
        <v>3000</v>
      </c>
      <c r="R45" s="14">
        <v>4036</v>
      </c>
      <c r="S45" s="15">
        <v>4008</v>
      </c>
      <c r="T45" s="15">
        <v>0</v>
      </c>
      <c r="U45" s="15">
        <v>0</v>
      </c>
      <c r="V45" s="20">
        <f t="shared" si="0"/>
        <v>35216</v>
      </c>
    </row>
    <row r="46" spans="1:22" ht="15.75" x14ac:dyDescent="0.25">
      <c r="A46" s="304"/>
      <c r="B46" s="307"/>
      <c r="C46" s="307"/>
      <c r="D46" s="307"/>
      <c r="E46" s="307"/>
      <c r="F46" s="307"/>
      <c r="G46" s="307"/>
      <c r="H46" s="307"/>
      <c r="I46" s="3" t="s">
        <v>70</v>
      </c>
      <c r="J46" s="15">
        <v>0</v>
      </c>
      <c r="K46" s="15">
        <v>0</v>
      </c>
      <c r="L46" s="15">
        <v>4749</v>
      </c>
      <c r="M46" s="15">
        <v>3499</v>
      </c>
      <c r="N46" s="15">
        <v>0</v>
      </c>
      <c r="O46" s="15">
        <v>0</v>
      </c>
      <c r="P46" s="15">
        <v>3601</v>
      </c>
      <c r="Q46" s="14">
        <v>8310</v>
      </c>
      <c r="R46" s="14">
        <v>5784</v>
      </c>
      <c r="S46" s="15">
        <v>3459</v>
      </c>
      <c r="T46" s="15">
        <v>0</v>
      </c>
      <c r="U46" s="15">
        <v>1133</v>
      </c>
      <c r="V46" s="20">
        <f t="shared" si="0"/>
        <v>30535</v>
      </c>
    </row>
    <row r="47" spans="1:22" ht="15.75" x14ac:dyDescent="0.25">
      <c r="A47" s="304"/>
      <c r="B47" s="307"/>
      <c r="C47" s="307"/>
      <c r="D47" s="307"/>
      <c r="E47" s="307"/>
      <c r="F47" s="307"/>
      <c r="G47" s="307"/>
      <c r="H47" s="307"/>
      <c r="I47" s="3" t="s">
        <v>93</v>
      </c>
      <c r="J47" s="15">
        <v>34885</v>
      </c>
      <c r="K47" s="15">
        <v>31981</v>
      </c>
      <c r="L47" s="15">
        <v>14830</v>
      </c>
      <c r="M47" s="15">
        <v>48120</v>
      </c>
      <c r="N47" s="15">
        <v>1498</v>
      </c>
      <c r="O47" s="15">
        <v>0</v>
      </c>
      <c r="P47" s="15">
        <v>10032</v>
      </c>
      <c r="Q47" s="14">
        <v>20794</v>
      </c>
      <c r="R47" s="14">
        <v>26274</v>
      </c>
      <c r="S47" s="15">
        <v>0</v>
      </c>
      <c r="T47" s="15">
        <v>0</v>
      </c>
      <c r="U47" s="15">
        <v>62745</v>
      </c>
      <c r="V47" s="20">
        <f t="shared" si="0"/>
        <v>251159</v>
      </c>
    </row>
    <row r="48" spans="1:22" ht="16.5" thickBot="1" x14ac:dyDescent="0.3">
      <c r="A48" s="304"/>
      <c r="B48" s="307"/>
      <c r="C48" s="307"/>
      <c r="D48" s="307"/>
      <c r="E48" s="307"/>
      <c r="F48" s="307"/>
      <c r="G48" s="307"/>
      <c r="H48" s="307"/>
      <c r="I48" s="16" t="s">
        <v>95</v>
      </c>
      <c r="J48" s="26">
        <v>0</v>
      </c>
      <c r="K48" s="26">
        <v>0</v>
      </c>
      <c r="L48" s="26">
        <v>0</v>
      </c>
      <c r="M48" s="26">
        <v>0</v>
      </c>
      <c r="N48" s="26">
        <v>0</v>
      </c>
      <c r="O48" s="26">
        <v>0</v>
      </c>
      <c r="P48" s="26">
        <v>0</v>
      </c>
      <c r="Q48" s="23">
        <v>0</v>
      </c>
      <c r="R48" s="49">
        <v>0</v>
      </c>
      <c r="S48" s="26">
        <v>0</v>
      </c>
      <c r="T48" s="26">
        <v>0</v>
      </c>
      <c r="U48" s="26">
        <v>0</v>
      </c>
      <c r="V48" s="27">
        <f t="shared" si="0"/>
        <v>0</v>
      </c>
    </row>
    <row r="49" spans="1:22" ht="16.5" thickBot="1" x14ac:dyDescent="0.3">
      <c r="A49" s="36"/>
      <c r="B49" s="37"/>
      <c r="C49" s="37"/>
      <c r="D49" s="37"/>
      <c r="E49" s="37"/>
      <c r="F49" s="37"/>
      <c r="G49" s="37"/>
      <c r="H49" s="37"/>
      <c r="I49" s="37"/>
      <c r="J49" s="59"/>
      <c r="K49" s="28"/>
      <c r="L49" s="28"/>
      <c r="M49" s="28"/>
      <c r="N49" s="28"/>
      <c r="O49" s="28"/>
      <c r="P49" s="28"/>
      <c r="Q49" s="61"/>
      <c r="R49" s="53"/>
      <c r="S49" s="28"/>
      <c r="T49" s="28"/>
      <c r="U49" s="28"/>
      <c r="V49" s="29">
        <f>SUM(V40:V48)</f>
        <v>1434142</v>
      </c>
    </row>
    <row r="50" spans="1:22" ht="15.75" x14ac:dyDescent="0.25">
      <c r="A50" s="304">
        <v>542</v>
      </c>
      <c r="B50" s="307" t="s">
        <v>38</v>
      </c>
      <c r="C50" s="307" t="s">
        <v>79</v>
      </c>
      <c r="D50" s="307">
        <v>200</v>
      </c>
      <c r="E50" s="307" t="s">
        <v>7</v>
      </c>
      <c r="F50" s="307" t="s">
        <v>39</v>
      </c>
      <c r="G50" s="307" t="s">
        <v>26</v>
      </c>
      <c r="H50" s="307" t="s">
        <v>40</v>
      </c>
      <c r="I50" s="35" t="s">
        <v>94</v>
      </c>
      <c r="J50" s="13">
        <v>28452</v>
      </c>
      <c r="K50" s="13">
        <v>25536</v>
      </c>
      <c r="L50" s="13">
        <v>20092</v>
      </c>
      <c r="M50" s="13">
        <v>18351</v>
      </c>
      <c r="N50" s="13">
        <v>26514</v>
      </c>
      <c r="O50" s="13">
        <v>28245</v>
      </c>
      <c r="P50" s="13">
        <v>22552</v>
      </c>
      <c r="Q50" s="14">
        <v>24955</v>
      </c>
      <c r="R50" s="12">
        <v>21066</v>
      </c>
      <c r="S50" s="13">
        <v>23695</v>
      </c>
      <c r="T50" s="13">
        <v>27994</v>
      </c>
      <c r="U50" s="13">
        <v>23045</v>
      </c>
      <c r="V50" s="21">
        <f>SUM(J50:U50)</f>
        <v>290497</v>
      </c>
    </row>
    <row r="51" spans="1:22" ht="15.75" x14ac:dyDescent="0.25">
      <c r="A51" s="304"/>
      <c r="B51" s="307"/>
      <c r="C51" s="307"/>
      <c r="D51" s="307"/>
      <c r="E51" s="307"/>
      <c r="F51" s="307"/>
      <c r="G51" s="307"/>
      <c r="H51" s="307"/>
      <c r="I51" s="3" t="s">
        <v>92</v>
      </c>
      <c r="J51" s="15">
        <v>57245</v>
      </c>
      <c r="K51" s="15">
        <v>65624</v>
      </c>
      <c r="L51" s="15">
        <v>69477</v>
      </c>
      <c r="M51" s="15">
        <v>64519</v>
      </c>
      <c r="N51" s="15">
        <v>59184</v>
      </c>
      <c r="O51" s="15">
        <v>53723</v>
      </c>
      <c r="P51" s="15">
        <v>71516</v>
      </c>
      <c r="Q51" s="14">
        <v>83374</v>
      </c>
      <c r="R51" s="14">
        <v>85369</v>
      </c>
      <c r="S51" s="15">
        <v>67974</v>
      </c>
      <c r="T51" s="15">
        <v>76980</v>
      </c>
      <c r="U51" s="15">
        <v>88863</v>
      </c>
      <c r="V51" s="20">
        <f>SUM(J51:U51)</f>
        <v>843848</v>
      </c>
    </row>
    <row r="52" spans="1:22" ht="15.75" x14ac:dyDescent="0.25">
      <c r="A52" s="304"/>
      <c r="B52" s="307"/>
      <c r="C52" s="307"/>
      <c r="D52" s="307"/>
      <c r="E52" s="307"/>
      <c r="F52" s="307"/>
      <c r="G52" s="307"/>
      <c r="H52" s="307"/>
      <c r="I52" s="3" t="s">
        <v>91</v>
      </c>
      <c r="J52" s="15">
        <v>64287</v>
      </c>
      <c r="K52" s="15">
        <v>50126</v>
      </c>
      <c r="L52" s="15">
        <v>52101</v>
      </c>
      <c r="M52" s="15">
        <v>45149</v>
      </c>
      <c r="N52" s="15">
        <v>55264</v>
      </c>
      <c r="O52" s="15">
        <v>39685</v>
      </c>
      <c r="P52" s="15">
        <v>59710</v>
      </c>
      <c r="Q52" s="14">
        <v>55929</v>
      </c>
      <c r="R52" s="14">
        <v>52485</v>
      </c>
      <c r="S52" s="15">
        <v>54322</v>
      </c>
      <c r="T52" s="15">
        <v>62394</v>
      </c>
      <c r="U52" s="15">
        <v>62071</v>
      </c>
      <c r="V52" s="20">
        <f>SUM(J52:U52)</f>
        <v>653523</v>
      </c>
    </row>
    <row r="53" spans="1:22" ht="16.5" thickBot="1" x14ac:dyDescent="0.3">
      <c r="A53" s="304"/>
      <c r="B53" s="307"/>
      <c r="C53" s="307"/>
      <c r="D53" s="307"/>
      <c r="E53" s="307"/>
      <c r="F53" s="307"/>
      <c r="G53" s="307"/>
      <c r="H53" s="307"/>
      <c r="I53" s="16" t="s">
        <v>103</v>
      </c>
      <c r="J53" s="26">
        <v>8564</v>
      </c>
      <c r="K53" s="26">
        <v>0</v>
      </c>
      <c r="L53" s="26">
        <v>0</v>
      </c>
      <c r="M53" s="26">
        <v>4480</v>
      </c>
      <c r="N53" s="26">
        <v>0</v>
      </c>
      <c r="O53" s="26">
        <v>0</v>
      </c>
      <c r="P53" s="26">
        <v>7006</v>
      </c>
      <c r="Q53" s="23">
        <v>1767</v>
      </c>
      <c r="R53" s="49">
        <v>0</v>
      </c>
      <c r="S53" s="26">
        <v>1766</v>
      </c>
      <c r="T53" s="26">
        <v>0</v>
      </c>
      <c r="U53" s="26">
        <v>2272</v>
      </c>
      <c r="V53" s="27">
        <f>SUM(J53:U53)</f>
        <v>25855</v>
      </c>
    </row>
    <row r="54" spans="1:22" ht="16.5" thickBot="1" x14ac:dyDescent="0.3">
      <c r="A54" s="36"/>
      <c r="B54" s="37"/>
      <c r="C54" s="37"/>
      <c r="D54" s="37"/>
      <c r="E54" s="37"/>
      <c r="F54" s="37"/>
      <c r="G54" s="37"/>
      <c r="H54" s="37"/>
      <c r="I54" s="37"/>
      <c r="J54" s="59"/>
      <c r="K54" s="28"/>
      <c r="L54" s="28"/>
      <c r="M54" s="28"/>
      <c r="N54" s="28"/>
      <c r="O54" s="28"/>
      <c r="P54" s="28"/>
      <c r="Q54" s="61"/>
      <c r="R54" s="53"/>
      <c r="S54" s="28"/>
      <c r="T54" s="28"/>
      <c r="U54" s="28"/>
      <c r="V54" s="29">
        <f>SUM(V50:V53)</f>
        <v>1813723</v>
      </c>
    </row>
    <row r="55" spans="1:22" ht="15.75" x14ac:dyDescent="0.25">
      <c r="A55" s="303">
        <v>554</v>
      </c>
      <c r="B55" s="306" t="s">
        <v>43</v>
      </c>
      <c r="C55" s="306" t="s">
        <v>79</v>
      </c>
      <c r="D55" s="306">
        <v>58</v>
      </c>
      <c r="E55" s="306" t="s">
        <v>12</v>
      </c>
      <c r="F55" s="306" t="s">
        <v>37</v>
      </c>
      <c r="G55" s="306" t="s">
        <v>13</v>
      </c>
      <c r="H55" s="306" t="s">
        <v>37</v>
      </c>
      <c r="I55" s="3" t="s">
        <v>92</v>
      </c>
      <c r="J55" s="15">
        <v>0</v>
      </c>
      <c r="K55" s="15">
        <v>382</v>
      </c>
      <c r="L55" s="15">
        <v>0</v>
      </c>
      <c r="M55" s="15">
        <v>0</v>
      </c>
      <c r="N55" s="15">
        <v>5116</v>
      </c>
      <c r="O55" s="15">
        <v>0</v>
      </c>
      <c r="P55" s="15">
        <v>1716</v>
      </c>
      <c r="Q55" s="14">
        <v>3334</v>
      </c>
      <c r="R55" s="14">
        <v>1391</v>
      </c>
      <c r="S55" s="15">
        <v>2641</v>
      </c>
      <c r="T55" s="15">
        <v>518</v>
      </c>
      <c r="U55" s="15">
        <v>2442</v>
      </c>
      <c r="V55" s="20">
        <f>SUM(J55:U55)</f>
        <v>17540</v>
      </c>
    </row>
    <row r="56" spans="1:22" ht="16.5" thickBot="1" x14ac:dyDescent="0.3">
      <c r="A56" s="305"/>
      <c r="B56" s="308"/>
      <c r="C56" s="308"/>
      <c r="D56" s="308"/>
      <c r="E56" s="308"/>
      <c r="F56" s="308"/>
      <c r="G56" s="308"/>
      <c r="H56" s="308"/>
      <c r="I56" s="16" t="s">
        <v>91</v>
      </c>
      <c r="J56" s="26">
        <v>0</v>
      </c>
      <c r="K56" s="26">
        <v>0</v>
      </c>
      <c r="L56" s="26">
        <v>0</v>
      </c>
      <c r="M56" s="26">
        <v>0</v>
      </c>
      <c r="N56" s="26">
        <v>2578</v>
      </c>
      <c r="O56" s="26">
        <v>0</v>
      </c>
      <c r="P56" s="26">
        <v>3152</v>
      </c>
      <c r="Q56" s="23">
        <v>2916</v>
      </c>
      <c r="R56" s="49">
        <v>3163</v>
      </c>
      <c r="S56" s="26">
        <v>0</v>
      </c>
      <c r="T56" s="26">
        <v>4286</v>
      </c>
      <c r="U56" s="26">
        <v>0</v>
      </c>
      <c r="V56" s="27">
        <f>SUM(J56:U56)</f>
        <v>16095</v>
      </c>
    </row>
    <row r="57" spans="1:22" ht="16.5" thickBot="1" x14ac:dyDescent="0.3">
      <c r="A57" s="36"/>
      <c r="B57" s="37"/>
      <c r="C57" s="37"/>
      <c r="D57" s="37"/>
      <c r="E57" s="37"/>
      <c r="F57" s="37"/>
      <c r="G57" s="37"/>
      <c r="H57" s="37"/>
      <c r="I57" s="37"/>
      <c r="J57" s="59"/>
      <c r="K57" s="28"/>
      <c r="L57" s="28"/>
      <c r="M57" s="28"/>
      <c r="N57" s="28"/>
      <c r="O57" s="28"/>
      <c r="P57" s="28"/>
      <c r="Q57" s="61"/>
      <c r="R57" s="53"/>
      <c r="S57" s="28"/>
      <c r="T57" s="28"/>
      <c r="U57" s="28"/>
      <c r="V57" s="29">
        <f>SUM(V55:V56)</f>
        <v>33635</v>
      </c>
    </row>
    <row r="58" spans="1:22" ht="16.5" thickBot="1" x14ac:dyDescent="0.3">
      <c r="A58" s="19">
        <v>560</v>
      </c>
      <c r="B58" s="57" t="s">
        <v>15</v>
      </c>
      <c r="C58" s="57" t="s">
        <v>77</v>
      </c>
      <c r="D58" s="58">
        <v>17.899999999999999</v>
      </c>
      <c r="E58" s="57" t="s">
        <v>14</v>
      </c>
      <c r="F58" s="57" t="s">
        <v>37</v>
      </c>
      <c r="G58" s="57" t="s">
        <v>9</v>
      </c>
      <c r="H58" s="57" t="s">
        <v>37</v>
      </c>
      <c r="I58" s="35" t="s">
        <v>103</v>
      </c>
      <c r="J58" s="13">
        <v>30082</v>
      </c>
      <c r="K58" s="13">
        <v>32360</v>
      </c>
      <c r="L58" s="13">
        <v>46089</v>
      </c>
      <c r="M58" s="13">
        <v>61465</v>
      </c>
      <c r="N58" s="13">
        <v>53611</v>
      </c>
      <c r="O58" s="13">
        <v>47435</v>
      </c>
      <c r="P58" s="13">
        <v>50762</v>
      </c>
      <c r="Q58" s="14">
        <v>59467</v>
      </c>
      <c r="R58" s="12">
        <v>36564</v>
      </c>
      <c r="S58" s="13">
        <v>59014</v>
      </c>
      <c r="T58" s="13">
        <v>49541</v>
      </c>
      <c r="U58" s="13">
        <v>41388</v>
      </c>
      <c r="V58" s="21">
        <f>SUM(J58:U58)</f>
        <v>567778</v>
      </c>
    </row>
    <row r="59" spans="1:22" ht="16.5" thickBot="1" x14ac:dyDescent="0.3">
      <c r="A59" s="36"/>
      <c r="B59" s="37"/>
      <c r="C59" s="37"/>
      <c r="D59" s="37"/>
      <c r="E59" s="37"/>
      <c r="F59" s="37"/>
      <c r="G59" s="37"/>
      <c r="H59" s="37"/>
      <c r="I59" s="37"/>
      <c r="J59" s="59"/>
      <c r="K59" s="28"/>
      <c r="L59" s="28"/>
      <c r="M59" s="28"/>
      <c r="N59" s="28"/>
      <c r="O59" s="28"/>
      <c r="P59" s="28"/>
      <c r="Q59" s="61"/>
      <c r="R59" s="53"/>
      <c r="S59" s="28"/>
      <c r="T59" s="28"/>
      <c r="U59" s="28"/>
      <c r="V59" s="29">
        <f>SUM(V58)</f>
        <v>567778</v>
      </c>
    </row>
    <row r="60" spans="1:22" ht="16.5" thickBot="1" x14ac:dyDescent="0.3">
      <c r="A60" s="19">
        <v>596</v>
      </c>
      <c r="B60" s="67" t="s">
        <v>44</v>
      </c>
      <c r="C60" s="67" t="s">
        <v>84</v>
      </c>
      <c r="D60" s="67">
        <v>26</v>
      </c>
      <c r="E60" s="67" t="s">
        <v>17</v>
      </c>
      <c r="F60" s="67" t="s">
        <v>45</v>
      </c>
      <c r="G60" s="67" t="s">
        <v>18</v>
      </c>
      <c r="H60" s="57" t="s">
        <v>45</v>
      </c>
      <c r="I60" s="39" t="s">
        <v>93</v>
      </c>
      <c r="J60" s="26">
        <v>0</v>
      </c>
      <c r="K60" s="26">
        <v>0</v>
      </c>
      <c r="L60" s="26">
        <v>0</v>
      </c>
      <c r="M60" s="26">
        <v>0</v>
      </c>
      <c r="N60" s="26">
        <v>0</v>
      </c>
      <c r="O60" s="26">
        <v>0</v>
      </c>
      <c r="P60" s="26">
        <v>0</v>
      </c>
      <c r="Q60" s="23">
        <v>0</v>
      </c>
      <c r="R60" s="23">
        <v>0</v>
      </c>
      <c r="S60" s="23">
        <v>0</v>
      </c>
      <c r="T60" s="23">
        <v>0</v>
      </c>
      <c r="U60" s="26">
        <v>0</v>
      </c>
      <c r="V60" s="27">
        <f>SUM(J60:U60)</f>
        <v>0</v>
      </c>
    </row>
    <row r="61" spans="1:22" ht="16.5" thickBot="1" x14ac:dyDescent="0.3">
      <c r="A61" s="36"/>
      <c r="B61" s="37"/>
      <c r="C61" s="37"/>
      <c r="D61" s="37"/>
      <c r="E61" s="37"/>
      <c r="F61" s="37"/>
      <c r="G61" s="37"/>
      <c r="H61" s="37"/>
      <c r="I61" s="37"/>
      <c r="J61" s="59"/>
      <c r="K61" s="28"/>
      <c r="L61" s="28"/>
      <c r="M61" s="28"/>
      <c r="N61" s="28"/>
      <c r="O61" s="28"/>
      <c r="P61" s="28"/>
      <c r="Q61" s="61"/>
      <c r="R61" s="53"/>
      <c r="S61" s="28"/>
      <c r="T61" s="28"/>
      <c r="U61" s="28"/>
      <c r="V61" s="29">
        <f>SUM(V60)</f>
        <v>0</v>
      </c>
    </row>
    <row r="62" spans="1:22" ht="16.5" thickBot="1" x14ac:dyDescent="0.3">
      <c r="A62" s="38">
        <v>597</v>
      </c>
      <c r="B62" s="39" t="s">
        <v>44</v>
      </c>
      <c r="C62" s="39" t="s">
        <v>79</v>
      </c>
      <c r="D62" s="39">
        <v>26</v>
      </c>
      <c r="E62" s="39" t="s">
        <v>18</v>
      </c>
      <c r="F62" s="39" t="s">
        <v>45</v>
      </c>
      <c r="G62" s="39" t="s">
        <v>17</v>
      </c>
      <c r="H62" s="39" t="s">
        <v>45</v>
      </c>
      <c r="I62" s="39" t="s">
        <v>93</v>
      </c>
      <c r="J62" s="30">
        <v>0</v>
      </c>
      <c r="K62" s="30">
        <v>0</v>
      </c>
      <c r="L62" s="30">
        <v>0</v>
      </c>
      <c r="M62" s="30">
        <v>0</v>
      </c>
      <c r="N62" s="30">
        <v>0</v>
      </c>
      <c r="O62" s="30">
        <v>0</v>
      </c>
      <c r="P62" s="30">
        <v>0</v>
      </c>
      <c r="Q62" s="23">
        <v>0</v>
      </c>
      <c r="R62" s="50">
        <v>0</v>
      </c>
      <c r="S62" s="30">
        <v>0</v>
      </c>
      <c r="T62" s="30">
        <v>0</v>
      </c>
      <c r="U62" s="30">
        <v>0</v>
      </c>
      <c r="V62" s="31">
        <f>SUM(J62:U62)</f>
        <v>0</v>
      </c>
    </row>
    <row r="63" spans="1:22" ht="16.5" thickBot="1" x14ac:dyDescent="0.3">
      <c r="A63" s="36"/>
      <c r="B63" s="37"/>
      <c r="C63" s="37"/>
      <c r="D63" s="37"/>
      <c r="E63" s="37"/>
      <c r="F63" s="37"/>
      <c r="G63" s="37"/>
      <c r="H63" s="37"/>
      <c r="I63" s="37"/>
      <c r="J63" s="59"/>
      <c r="K63" s="28"/>
      <c r="L63" s="28"/>
      <c r="M63" s="28"/>
      <c r="N63" s="28"/>
      <c r="O63" s="28"/>
      <c r="P63" s="28"/>
      <c r="Q63" s="61"/>
      <c r="R63" s="53"/>
      <c r="S63" s="28"/>
      <c r="T63" s="28"/>
      <c r="U63" s="28"/>
      <c r="V63" s="29">
        <f>SUM(V62)</f>
        <v>0</v>
      </c>
    </row>
    <row r="64" spans="1:22" ht="15.75" x14ac:dyDescent="0.25">
      <c r="A64" s="304">
        <v>598</v>
      </c>
      <c r="B64" s="307" t="s">
        <v>46</v>
      </c>
      <c r="C64" s="307" t="s">
        <v>84</v>
      </c>
      <c r="D64" s="307">
        <v>16</v>
      </c>
      <c r="E64" s="307" t="s">
        <v>18</v>
      </c>
      <c r="F64" s="307" t="s">
        <v>45</v>
      </c>
      <c r="G64" s="307" t="s">
        <v>22</v>
      </c>
      <c r="H64" s="307" t="s">
        <v>45</v>
      </c>
      <c r="I64" s="35" t="s">
        <v>92</v>
      </c>
      <c r="J64" s="13">
        <v>14117</v>
      </c>
      <c r="K64" s="13">
        <v>12153</v>
      </c>
      <c r="L64" s="13">
        <v>17401</v>
      </c>
      <c r="M64" s="13">
        <v>16159</v>
      </c>
      <c r="N64" s="13">
        <v>14979</v>
      </c>
      <c r="O64" s="13">
        <v>16055</v>
      </c>
      <c r="P64" s="13">
        <v>5805</v>
      </c>
      <c r="Q64" s="14">
        <v>8285</v>
      </c>
      <c r="R64" s="12">
        <v>0</v>
      </c>
      <c r="S64" s="13">
        <v>12577</v>
      </c>
      <c r="T64" s="13">
        <v>15399</v>
      </c>
      <c r="U64" s="13">
        <v>15378</v>
      </c>
      <c r="V64" s="21">
        <f>SUM(J64:U64)</f>
        <v>148308</v>
      </c>
    </row>
    <row r="65" spans="1:22" ht="16.5" thickBot="1" x14ac:dyDescent="0.3">
      <c r="A65" s="304"/>
      <c r="B65" s="307"/>
      <c r="C65" s="307"/>
      <c r="D65" s="307"/>
      <c r="E65" s="307"/>
      <c r="F65" s="307"/>
      <c r="G65" s="307"/>
      <c r="H65" s="307"/>
      <c r="I65" s="16" t="s">
        <v>98</v>
      </c>
      <c r="J65" s="26">
        <v>2228</v>
      </c>
      <c r="K65" s="26">
        <v>1073</v>
      </c>
      <c r="L65" s="26">
        <v>1567</v>
      </c>
      <c r="M65" s="26">
        <v>4332</v>
      </c>
      <c r="N65" s="26">
        <v>5265</v>
      </c>
      <c r="O65" s="26">
        <v>2376</v>
      </c>
      <c r="P65" s="26">
        <v>3314</v>
      </c>
      <c r="Q65" s="23">
        <v>360</v>
      </c>
      <c r="R65" s="49">
        <v>0</v>
      </c>
      <c r="S65" s="26">
        <v>0</v>
      </c>
      <c r="T65" s="26">
        <v>3257</v>
      </c>
      <c r="U65" s="26">
        <v>4355</v>
      </c>
      <c r="V65" s="27">
        <f>SUM(J65:U65)</f>
        <v>28127</v>
      </c>
    </row>
    <row r="66" spans="1:22" ht="16.5" thickBot="1" x14ac:dyDescent="0.3">
      <c r="A66" s="36"/>
      <c r="B66" s="37"/>
      <c r="C66" s="37"/>
      <c r="D66" s="37"/>
      <c r="E66" s="37"/>
      <c r="F66" s="37"/>
      <c r="G66" s="37"/>
      <c r="H66" s="37"/>
      <c r="I66" s="37"/>
      <c r="J66" s="59"/>
      <c r="K66" s="28"/>
      <c r="L66" s="28"/>
      <c r="M66" s="28"/>
      <c r="N66" s="28"/>
      <c r="O66" s="28"/>
      <c r="P66" s="28"/>
      <c r="Q66" s="61"/>
      <c r="R66" s="53"/>
      <c r="S66" s="28"/>
      <c r="T66" s="28"/>
      <c r="U66" s="28"/>
      <c r="V66" s="29">
        <f>SUM(V64:V65)</f>
        <v>176435</v>
      </c>
    </row>
    <row r="67" spans="1:22" ht="15.75" x14ac:dyDescent="0.25">
      <c r="A67" s="304">
        <v>608</v>
      </c>
      <c r="B67" s="307" t="s">
        <v>47</v>
      </c>
      <c r="C67" s="307" t="s">
        <v>85</v>
      </c>
      <c r="D67" s="307">
        <v>98</v>
      </c>
      <c r="E67" s="307" t="s">
        <v>19</v>
      </c>
      <c r="F67" s="307" t="s">
        <v>45</v>
      </c>
      <c r="G67" s="307" t="s">
        <v>18</v>
      </c>
      <c r="H67" s="307" t="s">
        <v>45</v>
      </c>
      <c r="I67" s="35" t="s">
        <v>94</v>
      </c>
      <c r="J67" s="13">
        <v>0</v>
      </c>
      <c r="K67" s="13">
        <v>0</v>
      </c>
      <c r="L67" s="13">
        <v>0</v>
      </c>
      <c r="M67" s="13">
        <v>0</v>
      </c>
      <c r="N67" s="13">
        <v>0</v>
      </c>
      <c r="O67" s="13">
        <v>0</v>
      </c>
      <c r="P67" s="13">
        <v>0</v>
      </c>
      <c r="Q67" s="14">
        <v>0</v>
      </c>
      <c r="R67" s="32">
        <v>0</v>
      </c>
      <c r="S67" s="32">
        <v>0</v>
      </c>
      <c r="T67" s="32">
        <v>0</v>
      </c>
      <c r="U67" s="13">
        <v>0</v>
      </c>
      <c r="V67" s="21">
        <f>SUM(J67:U67)</f>
        <v>0</v>
      </c>
    </row>
    <row r="68" spans="1:22" ht="15.75" x14ac:dyDescent="0.25">
      <c r="A68" s="304"/>
      <c r="B68" s="307"/>
      <c r="C68" s="307"/>
      <c r="D68" s="307"/>
      <c r="E68" s="307"/>
      <c r="F68" s="307"/>
      <c r="G68" s="307"/>
      <c r="H68" s="307"/>
      <c r="I68" s="3" t="s">
        <v>91</v>
      </c>
      <c r="J68" s="15">
        <v>0</v>
      </c>
      <c r="K68" s="15">
        <v>0</v>
      </c>
      <c r="L68" s="15">
        <v>0</v>
      </c>
      <c r="M68" s="15">
        <v>0</v>
      </c>
      <c r="N68" s="15">
        <v>0</v>
      </c>
      <c r="O68" s="15">
        <v>0</v>
      </c>
      <c r="P68" s="15">
        <v>0</v>
      </c>
      <c r="Q68" s="14">
        <v>0</v>
      </c>
      <c r="R68" s="15">
        <v>0</v>
      </c>
      <c r="S68" s="15">
        <v>0</v>
      </c>
      <c r="T68" s="15">
        <v>0</v>
      </c>
      <c r="U68" s="15">
        <v>0</v>
      </c>
      <c r="V68" s="20">
        <f>SUM(J68:U68)</f>
        <v>0</v>
      </c>
    </row>
    <row r="69" spans="1:22" ht="15.75" x14ac:dyDescent="0.25">
      <c r="A69" s="304"/>
      <c r="B69" s="307"/>
      <c r="C69" s="307"/>
      <c r="D69" s="307"/>
      <c r="E69" s="307"/>
      <c r="F69" s="307"/>
      <c r="G69" s="307"/>
      <c r="H69" s="307"/>
      <c r="I69" s="3" t="s">
        <v>93</v>
      </c>
      <c r="J69" s="15">
        <v>0</v>
      </c>
      <c r="K69" s="15">
        <v>0</v>
      </c>
      <c r="L69" s="15">
        <v>0</v>
      </c>
      <c r="M69" s="15">
        <v>0</v>
      </c>
      <c r="N69" s="15">
        <v>0</v>
      </c>
      <c r="O69" s="15">
        <v>0</v>
      </c>
      <c r="P69" s="15">
        <v>0</v>
      </c>
      <c r="Q69" s="14">
        <v>0</v>
      </c>
      <c r="R69" s="15">
        <v>0</v>
      </c>
      <c r="S69" s="15">
        <v>0</v>
      </c>
      <c r="T69" s="15">
        <v>0</v>
      </c>
      <c r="U69" s="15">
        <v>0</v>
      </c>
      <c r="V69" s="20">
        <f>SUM(J69:U69)</f>
        <v>0</v>
      </c>
    </row>
    <row r="70" spans="1:22" ht="16.5" thickBot="1" x14ac:dyDescent="0.3">
      <c r="A70" s="304"/>
      <c r="B70" s="307"/>
      <c r="C70" s="307"/>
      <c r="D70" s="307"/>
      <c r="E70" s="307"/>
      <c r="F70" s="307"/>
      <c r="G70" s="307"/>
      <c r="H70" s="307"/>
      <c r="I70" s="16" t="s">
        <v>96</v>
      </c>
      <c r="J70" s="26">
        <v>0</v>
      </c>
      <c r="K70" s="26">
        <v>0</v>
      </c>
      <c r="L70" s="26">
        <v>0</v>
      </c>
      <c r="M70" s="26">
        <v>0</v>
      </c>
      <c r="N70" s="26">
        <v>0</v>
      </c>
      <c r="O70" s="26">
        <v>0</v>
      </c>
      <c r="P70" s="26">
        <v>0</v>
      </c>
      <c r="Q70" s="23">
        <v>0</v>
      </c>
      <c r="R70" s="24">
        <v>0</v>
      </c>
      <c r="S70" s="24">
        <v>0</v>
      </c>
      <c r="T70" s="24">
        <v>0</v>
      </c>
      <c r="U70" s="26">
        <v>0</v>
      </c>
      <c r="V70" s="27">
        <f>SUM(J70:U70)</f>
        <v>0</v>
      </c>
    </row>
    <row r="71" spans="1:22" ht="16.5" thickBot="1" x14ac:dyDescent="0.3">
      <c r="A71" s="36"/>
      <c r="B71" s="37"/>
      <c r="C71" s="37"/>
      <c r="D71" s="37"/>
      <c r="E71" s="37"/>
      <c r="F71" s="37"/>
      <c r="G71" s="37"/>
      <c r="H71" s="37"/>
      <c r="I71" s="37"/>
      <c r="J71" s="59"/>
      <c r="K71" s="28"/>
      <c r="L71" s="28"/>
      <c r="M71" s="28"/>
      <c r="N71" s="28"/>
      <c r="O71" s="28"/>
      <c r="P71" s="28"/>
      <c r="Q71" s="61"/>
      <c r="R71" s="53"/>
      <c r="S71" s="28"/>
      <c r="T71" s="28"/>
      <c r="U71" s="28"/>
      <c r="V71" s="29">
        <f>SUM(V67:V70)</f>
        <v>0</v>
      </c>
    </row>
    <row r="72" spans="1:22" ht="15.75" x14ac:dyDescent="0.25">
      <c r="A72" s="303">
        <v>611</v>
      </c>
      <c r="B72" s="306" t="s">
        <v>38</v>
      </c>
      <c r="C72" s="306" t="s">
        <v>77</v>
      </c>
      <c r="D72" s="306">
        <v>66</v>
      </c>
      <c r="E72" s="306" t="s">
        <v>26</v>
      </c>
      <c r="F72" s="306" t="s">
        <v>40</v>
      </c>
      <c r="G72" s="312" t="s">
        <v>99</v>
      </c>
      <c r="H72" s="306" t="s">
        <v>40</v>
      </c>
      <c r="I72" s="35" t="s">
        <v>94</v>
      </c>
      <c r="J72" s="13">
        <v>8526</v>
      </c>
      <c r="K72" s="13">
        <v>8994</v>
      </c>
      <c r="L72" s="13">
        <v>7527</v>
      </c>
      <c r="M72" s="13">
        <v>7577</v>
      </c>
      <c r="N72" s="13">
        <v>7136</v>
      </c>
      <c r="O72" s="13">
        <v>10434</v>
      </c>
      <c r="P72" s="13">
        <v>7971</v>
      </c>
      <c r="Q72" s="14">
        <v>6896</v>
      </c>
      <c r="R72" s="12">
        <v>8147</v>
      </c>
      <c r="S72" s="13">
        <v>8938</v>
      </c>
      <c r="T72" s="13">
        <v>8149</v>
      </c>
      <c r="U72" s="13">
        <v>8783</v>
      </c>
      <c r="V72" s="21">
        <f>SUM(J72:U72)</f>
        <v>99078</v>
      </c>
    </row>
    <row r="73" spans="1:22" ht="15.75" x14ac:dyDescent="0.25">
      <c r="A73" s="304"/>
      <c r="B73" s="307"/>
      <c r="C73" s="307"/>
      <c r="D73" s="307"/>
      <c r="E73" s="307"/>
      <c r="F73" s="307"/>
      <c r="G73" s="313"/>
      <c r="H73" s="307"/>
      <c r="I73" s="3" t="s">
        <v>92</v>
      </c>
      <c r="J73" s="15">
        <v>17421</v>
      </c>
      <c r="K73" s="15">
        <v>18473</v>
      </c>
      <c r="L73" s="15">
        <v>16587</v>
      </c>
      <c r="M73" s="15">
        <v>11400</v>
      </c>
      <c r="N73" s="15">
        <v>15957</v>
      </c>
      <c r="O73" s="15">
        <v>18626</v>
      </c>
      <c r="P73" s="15">
        <v>15503</v>
      </c>
      <c r="Q73" s="14">
        <v>18563</v>
      </c>
      <c r="R73" s="14">
        <v>21625</v>
      </c>
      <c r="S73" s="15">
        <v>16987</v>
      </c>
      <c r="T73" s="15">
        <v>18959</v>
      </c>
      <c r="U73" s="15">
        <v>25769</v>
      </c>
      <c r="V73" s="20">
        <f>SUM(J73:U73)</f>
        <v>215870</v>
      </c>
    </row>
    <row r="74" spans="1:22" ht="15.75" x14ac:dyDescent="0.25">
      <c r="A74" s="304"/>
      <c r="B74" s="307"/>
      <c r="C74" s="307"/>
      <c r="D74" s="307"/>
      <c r="E74" s="307"/>
      <c r="F74" s="307"/>
      <c r="G74" s="313"/>
      <c r="H74" s="307"/>
      <c r="I74" s="3" t="s">
        <v>91</v>
      </c>
      <c r="J74" s="15">
        <v>18679</v>
      </c>
      <c r="K74" s="15">
        <v>21188</v>
      </c>
      <c r="L74" s="15">
        <v>16752</v>
      </c>
      <c r="M74" s="15">
        <v>17259</v>
      </c>
      <c r="N74" s="15">
        <v>16089</v>
      </c>
      <c r="O74" s="15">
        <v>12413</v>
      </c>
      <c r="P74" s="15">
        <v>18491</v>
      </c>
      <c r="Q74" s="14">
        <v>19694</v>
      </c>
      <c r="R74" s="14">
        <v>13714</v>
      </c>
      <c r="S74" s="15">
        <v>18109</v>
      </c>
      <c r="T74" s="15">
        <v>22164</v>
      </c>
      <c r="U74" s="15">
        <v>12798</v>
      </c>
      <c r="V74" s="20">
        <f>SUM(J74:U74)</f>
        <v>207350</v>
      </c>
    </row>
    <row r="75" spans="1:22" ht="16.5" thickBot="1" x14ac:dyDescent="0.3">
      <c r="A75" s="305"/>
      <c r="B75" s="308"/>
      <c r="C75" s="308"/>
      <c r="D75" s="308"/>
      <c r="E75" s="308"/>
      <c r="F75" s="308"/>
      <c r="G75" s="314"/>
      <c r="H75" s="308"/>
      <c r="I75" s="39" t="s">
        <v>95</v>
      </c>
      <c r="J75" s="50">
        <v>0</v>
      </c>
      <c r="K75" s="30">
        <v>0</v>
      </c>
      <c r="L75" s="30">
        <v>0</v>
      </c>
      <c r="M75" s="30">
        <v>0</v>
      </c>
      <c r="N75" s="30">
        <v>0</v>
      </c>
      <c r="O75" s="30">
        <v>0</v>
      </c>
      <c r="P75" s="30">
        <v>0</v>
      </c>
      <c r="Q75" s="62">
        <v>0</v>
      </c>
      <c r="R75" s="50">
        <v>0</v>
      </c>
      <c r="S75" s="30">
        <v>0</v>
      </c>
      <c r="T75" s="30">
        <v>0</v>
      </c>
      <c r="U75" s="30">
        <v>0</v>
      </c>
      <c r="V75" s="31">
        <f>SUM(J75:U75)</f>
        <v>0</v>
      </c>
    </row>
    <row r="76" spans="1:22" ht="16.5" thickBot="1" x14ac:dyDescent="0.3">
      <c r="A76" s="43"/>
      <c r="B76" s="37"/>
      <c r="C76" s="37"/>
      <c r="D76" s="37"/>
      <c r="E76" s="37"/>
      <c r="F76" s="37"/>
      <c r="G76" s="37"/>
      <c r="H76" s="37"/>
      <c r="I76" s="37"/>
      <c r="J76" s="59"/>
      <c r="K76" s="28"/>
      <c r="L76" s="28"/>
      <c r="M76" s="28"/>
      <c r="N76" s="28"/>
      <c r="O76" s="28"/>
      <c r="P76" s="28"/>
      <c r="Q76" s="61"/>
      <c r="R76" s="53"/>
      <c r="S76" s="28"/>
      <c r="T76" s="28"/>
      <c r="U76" s="28"/>
      <c r="V76" s="29">
        <f>SUM(V72:V75)</f>
        <v>522298</v>
      </c>
    </row>
    <row r="77" spans="1:22" ht="15.75" x14ac:dyDescent="0.25">
      <c r="A77" s="304">
        <v>624</v>
      </c>
      <c r="B77" s="307" t="s">
        <v>56</v>
      </c>
      <c r="C77" s="324" t="s">
        <v>88</v>
      </c>
      <c r="D77" s="327" t="s">
        <v>89</v>
      </c>
      <c r="E77" s="307" t="s">
        <v>100</v>
      </c>
      <c r="F77" s="307" t="s">
        <v>42</v>
      </c>
      <c r="G77" s="307" t="s">
        <v>23</v>
      </c>
      <c r="H77" s="307" t="s">
        <v>57</v>
      </c>
      <c r="I77" s="35" t="s">
        <v>92</v>
      </c>
      <c r="J77" s="13">
        <v>252778</v>
      </c>
      <c r="K77" s="13">
        <v>241429</v>
      </c>
      <c r="L77" s="13">
        <v>311429</v>
      </c>
      <c r="M77" s="13">
        <v>305519</v>
      </c>
      <c r="N77" s="13">
        <v>331228</v>
      </c>
      <c r="O77" s="13">
        <v>368289</v>
      </c>
      <c r="P77" s="13">
        <v>407869</v>
      </c>
      <c r="Q77" s="14">
        <v>396420</v>
      </c>
      <c r="R77" s="12">
        <v>393437</v>
      </c>
      <c r="S77" s="13">
        <v>397441</v>
      </c>
      <c r="T77" s="13">
        <v>369369</v>
      </c>
      <c r="U77" s="13">
        <v>374188</v>
      </c>
      <c r="V77" s="21">
        <f>SUM(J77:U77)</f>
        <v>4149396</v>
      </c>
    </row>
    <row r="78" spans="1:22" ht="15.75" x14ac:dyDescent="0.25">
      <c r="A78" s="304"/>
      <c r="B78" s="307"/>
      <c r="C78" s="342"/>
      <c r="D78" s="310"/>
      <c r="E78" s="307"/>
      <c r="F78" s="307"/>
      <c r="G78" s="307"/>
      <c r="H78" s="307"/>
      <c r="I78" s="3" t="s">
        <v>91</v>
      </c>
      <c r="J78" s="15">
        <v>165728</v>
      </c>
      <c r="K78" s="15">
        <v>161513</v>
      </c>
      <c r="L78" s="15">
        <v>146572</v>
      </c>
      <c r="M78" s="15">
        <v>162448</v>
      </c>
      <c r="N78" s="15">
        <v>149378</v>
      </c>
      <c r="O78" s="15">
        <v>147049</v>
      </c>
      <c r="P78" s="15">
        <v>132487</v>
      </c>
      <c r="Q78" s="14">
        <v>153991</v>
      </c>
      <c r="R78" s="14">
        <v>150146</v>
      </c>
      <c r="S78" s="15">
        <v>182985</v>
      </c>
      <c r="T78" s="15">
        <v>135941</v>
      </c>
      <c r="U78" s="15">
        <v>170245</v>
      </c>
      <c r="V78" s="20">
        <f>SUM(J78:U78)</f>
        <v>1858483</v>
      </c>
    </row>
    <row r="79" spans="1:22" ht="15.75" x14ac:dyDescent="0.25">
      <c r="A79" s="304"/>
      <c r="B79" s="307"/>
      <c r="C79" s="342"/>
      <c r="D79" s="310"/>
      <c r="E79" s="307"/>
      <c r="F79" s="307"/>
      <c r="G79" s="307"/>
      <c r="H79" s="307"/>
      <c r="I79" s="16" t="s">
        <v>103</v>
      </c>
      <c r="J79" s="26">
        <v>0</v>
      </c>
      <c r="K79" s="26">
        <v>12881</v>
      </c>
      <c r="L79" s="26">
        <v>0</v>
      </c>
      <c r="M79" s="26">
        <v>0</v>
      </c>
      <c r="N79" s="26">
        <v>0</v>
      </c>
      <c r="O79" s="26">
        <v>0</v>
      </c>
      <c r="P79" s="26">
        <v>0</v>
      </c>
      <c r="Q79" s="49">
        <v>0</v>
      </c>
      <c r="R79" s="49">
        <v>0</v>
      </c>
      <c r="S79" s="26">
        <v>0</v>
      </c>
      <c r="T79" s="26">
        <v>12674</v>
      </c>
      <c r="U79" s="26">
        <v>0</v>
      </c>
      <c r="V79" s="27">
        <f>SUM(J79:U79)</f>
        <v>25555</v>
      </c>
    </row>
    <row r="80" spans="1:22" ht="16.5" thickBot="1" x14ac:dyDescent="0.3">
      <c r="A80" s="304"/>
      <c r="B80" s="307"/>
      <c r="C80" s="342"/>
      <c r="D80" s="310"/>
      <c r="E80" s="307"/>
      <c r="F80" s="307"/>
      <c r="G80" s="307"/>
      <c r="H80" s="307"/>
      <c r="I80" s="16" t="s">
        <v>90</v>
      </c>
      <c r="J80" s="26">
        <v>5302</v>
      </c>
      <c r="K80" s="26">
        <v>6308</v>
      </c>
      <c r="L80" s="26">
        <v>5166</v>
      </c>
      <c r="M80" s="26">
        <v>4917</v>
      </c>
      <c r="N80" s="26">
        <v>4972</v>
      </c>
      <c r="O80" s="26">
        <v>5445</v>
      </c>
      <c r="P80" s="26">
        <v>6356</v>
      </c>
      <c r="Q80" s="23">
        <v>6313</v>
      </c>
      <c r="R80" s="49">
        <v>5163</v>
      </c>
      <c r="S80" s="26">
        <v>6762</v>
      </c>
      <c r="T80" s="26">
        <v>7389</v>
      </c>
      <c r="U80" s="26">
        <v>6691</v>
      </c>
      <c r="V80" s="27">
        <f>SUM(J80:U80)</f>
        <v>70784</v>
      </c>
    </row>
    <row r="81" spans="1:22" ht="16.5" thickBot="1" x14ac:dyDescent="0.3">
      <c r="A81" s="36"/>
      <c r="B81" s="37"/>
      <c r="C81" s="37"/>
      <c r="D81" s="37"/>
      <c r="E81" s="37"/>
      <c r="F81" s="37"/>
      <c r="G81" s="37"/>
      <c r="H81" s="37"/>
      <c r="I81" s="37"/>
      <c r="J81" s="59"/>
      <c r="K81" s="28"/>
      <c r="L81" s="28"/>
      <c r="M81" s="28"/>
      <c r="N81" s="28"/>
      <c r="O81" s="28"/>
      <c r="P81" s="28"/>
      <c r="Q81" s="61"/>
      <c r="R81" s="53"/>
      <c r="S81" s="28"/>
      <c r="T81" s="28"/>
      <c r="U81" s="28"/>
      <c r="V81" s="29">
        <f>SUM(V77:V80)</f>
        <v>6104218</v>
      </c>
    </row>
    <row r="82" spans="1:22" ht="15.75" x14ac:dyDescent="0.25">
      <c r="A82" s="303">
        <v>625</v>
      </c>
      <c r="B82" s="306" t="s">
        <v>53</v>
      </c>
      <c r="C82" s="306" t="s">
        <v>85</v>
      </c>
      <c r="D82" s="306">
        <v>372</v>
      </c>
      <c r="E82" s="306" t="s">
        <v>5</v>
      </c>
      <c r="F82" s="306" t="s">
        <v>42</v>
      </c>
      <c r="G82" s="306" t="s">
        <v>9</v>
      </c>
      <c r="H82" s="306" t="s">
        <v>37</v>
      </c>
      <c r="I82" s="35" t="s">
        <v>94</v>
      </c>
      <c r="J82" s="13">
        <v>0</v>
      </c>
      <c r="K82" s="13">
        <v>0</v>
      </c>
      <c r="L82" s="13">
        <v>0</v>
      </c>
      <c r="M82" s="13">
        <v>0</v>
      </c>
      <c r="N82" s="13">
        <v>0</v>
      </c>
      <c r="O82" s="13">
        <v>0</v>
      </c>
      <c r="P82" s="13">
        <v>0</v>
      </c>
      <c r="Q82" s="14">
        <v>0</v>
      </c>
      <c r="R82" s="12">
        <v>20015</v>
      </c>
      <c r="S82" s="13">
        <v>9542</v>
      </c>
      <c r="T82" s="13">
        <v>15718</v>
      </c>
      <c r="U82" s="13">
        <v>0</v>
      </c>
      <c r="V82" s="21">
        <f t="shared" ref="V82:V92" si="1">SUM(J82:U82)</f>
        <v>45275</v>
      </c>
    </row>
    <row r="83" spans="1:22" ht="15.75" x14ac:dyDescent="0.25">
      <c r="A83" s="304"/>
      <c r="B83" s="307"/>
      <c r="C83" s="307"/>
      <c r="D83" s="307"/>
      <c r="E83" s="307"/>
      <c r="F83" s="307"/>
      <c r="G83" s="307"/>
      <c r="H83" s="307"/>
      <c r="I83" s="3" t="s">
        <v>92</v>
      </c>
      <c r="J83" s="15">
        <v>119839</v>
      </c>
      <c r="K83" s="15">
        <v>74407</v>
      </c>
      <c r="L83" s="15">
        <v>72127</v>
      </c>
      <c r="M83" s="15">
        <v>175786</v>
      </c>
      <c r="N83" s="15">
        <v>147372</v>
      </c>
      <c r="O83" s="15">
        <v>51847</v>
      </c>
      <c r="P83" s="15">
        <v>108006</v>
      </c>
      <c r="Q83" s="14">
        <v>22523</v>
      </c>
      <c r="R83" s="14">
        <v>67249</v>
      </c>
      <c r="S83" s="15">
        <v>46333</v>
      </c>
      <c r="T83" s="15">
        <v>52560</v>
      </c>
      <c r="U83" s="15">
        <v>115989</v>
      </c>
      <c r="V83" s="20">
        <f t="shared" si="1"/>
        <v>1054038</v>
      </c>
    </row>
    <row r="84" spans="1:22" ht="15.75" x14ac:dyDescent="0.25">
      <c r="A84" s="304"/>
      <c r="B84" s="307"/>
      <c r="C84" s="307"/>
      <c r="D84" s="307"/>
      <c r="E84" s="307"/>
      <c r="F84" s="307"/>
      <c r="G84" s="307"/>
      <c r="H84" s="307"/>
      <c r="I84" s="3" t="s">
        <v>98</v>
      </c>
      <c r="J84" s="15">
        <v>0</v>
      </c>
      <c r="K84" s="15">
        <v>0</v>
      </c>
      <c r="L84" s="15">
        <v>0</v>
      </c>
      <c r="M84" s="15">
        <v>0</v>
      </c>
      <c r="N84" s="15">
        <v>0</v>
      </c>
      <c r="O84" s="15">
        <v>0</v>
      </c>
      <c r="P84" s="15">
        <v>0</v>
      </c>
      <c r="Q84" s="14">
        <v>0</v>
      </c>
      <c r="R84" s="14">
        <v>0</v>
      </c>
      <c r="S84" s="15">
        <v>0</v>
      </c>
      <c r="T84" s="15">
        <v>0</v>
      </c>
      <c r="U84" s="15">
        <v>0</v>
      </c>
      <c r="V84" s="20">
        <f t="shared" si="1"/>
        <v>0</v>
      </c>
    </row>
    <row r="85" spans="1:22" ht="15.75" x14ac:dyDescent="0.25">
      <c r="A85" s="304"/>
      <c r="B85" s="307"/>
      <c r="C85" s="307"/>
      <c r="D85" s="307"/>
      <c r="E85" s="307"/>
      <c r="F85" s="307"/>
      <c r="G85" s="307"/>
      <c r="H85" s="307"/>
      <c r="I85" s="3" t="s">
        <v>91</v>
      </c>
      <c r="J85" s="15">
        <v>18026</v>
      </c>
      <c r="K85" s="15">
        <v>13898</v>
      </c>
      <c r="L85" s="15">
        <v>16392</v>
      </c>
      <c r="M85" s="15">
        <v>3325</v>
      </c>
      <c r="N85" s="15">
        <v>22660</v>
      </c>
      <c r="O85" s="15">
        <v>19524</v>
      </c>
      <c r="P85" s="15">
        <v>5335</v>
      </c>
      <c r="Q85" s="14">
        <v>3047</v>
      </c>
      <c r="R85" s="14">
        <v>19579</v>
      </c>
      <c r="S85" s="15">
        <v>1596</v>
      </c>
      <c r="T85" s="15">
        <v>6448</v>
      </c>
      <c r="U85" s="15">
        <v>9916</v>
      </c>
      <c r="V85" s="20">
        <f t="shared" si="1"/>
        <v>139746</v>
      </c>
    </row>
    <row r="86" spans="1:22" ht="15.75" x14ac:dyDescent="0.25">
      <c r="A86" s="304"/>
      <c r="B86" s="307"/>
      <c r="C86" s="307"/>
      <c r="D86" s="307"/>
      <c r="E86" s="307"/>
      <c r="F86" s="307"/>
      <c r="G86" s="307"/>
      <c r="H86" s="307"/>
      <c r="I86" s="3" t="s">
        <v>103</v>
      </c>
      <c r="J86" s="15">
        <v>0</v>
      </c>
      <c r="K86" s="15">
        <v>0</v>
      </c>
      <c r="L86" s="15">
        <v>0</v>
      </c>
      <c r="M86" s="15">
        <v>0</v>
      </c>
      <c r="N86" s="15">
        <v>0</v>
      </c>
      <c r="O86" s="15">
        <v>0</v>
      </c>
      <c r="P86" s="15">
        <v>0</v>
      </c>
      <c r="Q86" s="14">
        <v>0</v>
      </c>
      <c r="R86" s="14">
        <v>0</v>
      </c>
      <c r="S86" s="15">
        <v>0</v>
      </c>
      <c r="T86" s="15">
        <v>0</v>
      </c>
      <c r="U86" s="15">
        <v>0</v>
      </c>
      <c r="V86" s="20">
        <f t="shared" si="1"/>
        <v>0</v>
      </c>
    </row>
    <row r="87" spans="1:22" ht="15.75" x14ac:dyDescent="0.25">
      <c r="A87" s="304"/>
      <c r="B87" s="307"/>
      <c r="C87" s="307"/>
      <c r="D87" s="307"/>
      <c r="E87" s="307"/>
      <c r="F87" s="307"/>
      <c r="G87" s="307"/>
      <c r="H87" s="307"/>
      <c r="I87" s="39" t="s">
        <v>69</v>
      </c>
      <c r="J87" s="30">
        <v>0</v>
      </c>
      <c r="K87" s="30">
        <v>0</v>
      </c>
      <c r="L87" s="30">
        <v>0</v>
      </c>
      <c r="M87" s="30">
        <v>0</v>
      </c>
      <c r="N87" s="30">
        <v>0</v>
      </c>
      <c r="O87" s="30">
        <v>0</v>
      </c>
      <c r="P87" s="30">
        <v>0</v>
      </c>
      <c r="Q87" s="50">
        <v>0</v>
      </c>
      <c r="R87" s="50">
        <v>0</v>
      </c>
      <c r="S87" s="30">
        <v>0</v>
      </c>
      <c r="T87" s="30">
        <v>0</v>
      </c>
      <c r="U87" s="30">
        <v>0</v>
      </c>
      <c r="V87" s="31">
        <f t="shared" si="1"/>
        <v>0</v>
      </c>
    </row>
    <row r="88" spans="1:22" ht="15.75" x14ac:dyDescent="0.25">
      <c r="A88" s="304"/>
      <c r="B88" s="307"/>
      <c r="C88" s="307"/>
      <c r="D88" s="307"/>
      <c r="E88" s="307"/>
      <c r="F88" s="307"/>
      <c r="G88" s="307"/>
      <c r="H88" s="307"/>
      <c r="I88" s="3" t="s">
        <v>70</v>
      </c>
      <c r="J88" s="14">
        <v>0</v>
      </c>
      <c r="K88" s="14">
        <v>0</v>
      </c>
      <c r="L88" s="15">
        <v>9987</v>
      </c>
      <c r="M88" s="15">
        <v>9536</v>
      </c>
      <c r="N88" s="15">
        <v>0</v>
      </c>
      <c r="O88" s="15">
        <v>0</v>
      </c>
      <c r="P88" s="15">
        <v>0</v>
      </c>
      <c r="Q88" s="14">
        <v>0</v>
      </c>
      <c r="R88" s="14">
        <v>0</v>
      </c>
      <c r="S88" s="15">
        <v>0</v>
      </c>
      <c r="T88" s="15">
        <v>0</v>
      </c>
      <c r="U88" s="15">
        <v>0</v>
      </c>
      <c r="V88" s="20">
        <f t="shared" si="1"/>
        <v>19523</v>
      </c>
    </row>
    <row r="89" spans="1:22" ht="15.75" x14ac:dyDescent="0.25">
      <c r="A89" s="304"/>
      <c r="B89" s="307"/>
      <c r="C89" s="307"/>
      <c r="D89" s="307"/>
      <c r="E89" s="307"/>
      <c r="F89" s="307"/>
      <c r="G89" s="307"/>
      <c r="H89" s="307"/>
      <c r="I89" s="3" t="s">
        <v>123</v>
      </c>
      <c r="J89" s="14">
        <v>0</v>
      </c>
      <c r="K89" s="14">
        <v>0</v>
      </c>
      <c r="L89" s="15">
        <v>0</v>
      </c>
      <c r="M89" s="15">
        <v>0</v>
      </c>
      <c r="N89" s="15">
        <v>0</v>
      </c>
      <c r="O89" s="15">
        <v>0</v>
      </c>
      <c r="P89" s="15">
        <v>0</v>
      </c>
      <c r="Q89" s="14">
        <v>0</v>
      </c>
      <c r="R89" s="14">
        <v>0</v>
      </c>
      <c r="S89" s="15">
        <v>0</v>
      </c>
      <c r="T89" s="15">
        <v>11904</v>
      </c>
      <c r="U89" s="15">
        <v>0</v>
      </c>
      <c r="V89" s="20">
        <f t="shared" si="1"/>
        <v>11904</v>
      </c>
    </row>
    <row r="90" spans="1:22" ht="15.75" x14ac:dyDescent="0.25">
      <c r="A90" s="304"/>
      <c r="B90" s="307"/>
      <c r="C90" s="307"/>
      <c r="D90" s="307"/>
      <c r="E90" s="307"/>
      <c r="F90" s="307"/>
      <c r="G90" s="307"/>
      <c r="H90" s="307"/>
      <c r="I90" s="3" t="s">
        <v>93</v>
      </c>
      <c r="J90" s="34">
        <v>45469</v>
      </c>
      <c r="K90" s="14">
        <v>26196</v>
      </c>
      <c r="L90" s="15">
        <v>12602</v>
      </c>
      <c r="M90" s="15">
        <v>18629</v>
      </c>
      <c r="N90" s="15">
        <v>19240</v>
      </c>
      <c r="O90" s="15">
        <v>111720</v>
      </c>
      <c r="P90" s="15">
        <v>4474</v>
      </c>
      <c r="Q90" s="14">
        <v>11201</v>
      </c>
      <c r="R90" s="14">
        <v>2477</v>
      </c>
      <c r="S90" s="15">
        <v>75810</v>
      </c>
      <c r="T90" s="15">
        <v>4586</v>
      </c>
      <c r="U90" s="15">
        <v>14997</v>
      </c>
      <c r="V90" s="20">
        <f t="shared" si="1"/>
        <v>347401</v>
      </c>
    </row>
    <row r="91" spans="1:22" ht="15.75" x14ac:dyDescent="0.25">
      <c r="A91" s="304"/>
      <c r="B91" s="307"/>
      <c r="C91" s="307"/>
      <c r="D91" s="307"/>
      <c r="E91" s="307"/>
      <c r="F91" s="307"/>
      <c r="G91" s="307"/>
      <c r="H91" s="307"/>
      <c r="I91" s="3" t="s">
        <v>96</v>
      </c>
      <c r="J91" s="14">
        <v>0</v>
      </c>
      <c r="K91" s="14">
        <v>0</v>
      </c>
      <c r="L91" s="15">
        <v>0</v>
      </c>
      <c r="M91" s="15">
        <v>0</v>
      </c>
      <c r="N91" s="15">
        <v>0</v>
      </c>
      <c r="O91" s="15">
        <v>0</v>
      </c>
      <c r="P91" s="15">
        <v>0</v>
      </c>
      <c r="Q91" s="14">
        <v>0</v>
      </c>
      <c r="R91" s="14">
        <v>0</v>
      </c>
      <c r="S91" s="15">
        <v>0</v>
      </c>
      <c r="T91" s="15">
        <v>0</v>
      </c>
      <c r="U91" s="15">
        <v>0</v>
      </c>
      <c r="V91" s="20">
        <f t="shared" si="1"/>
        <v>0</v>
      </c>
    </row>
    <row r="92" spans="1:22" ht="16.5" thickBot="1" x14ac:dyDescent="0.3">
      <c r="A92" s="305"/>
      <c r="B92" s="308"/>
      <c r="C92" s="308"/>
      <c r="D92" s="308"/>
      <c r="E92" s="308"/>
      <c r="F92" s="308"/>
      <c r="G92" s="308"/>
      <c r="H92" s="308"/>
      <c r="I92" s="39" t="s">
        <v>90</v>
      </c>
      <c r="J92" s="50">
        <v>0</v>
      </c>
      <c r="K92" s="50">
        <v>0</v>
      </c>
      <c r="L92" s="30">
        <v>0</v>
      </c>
      <c r="M92" s="30">
        <v>176</v>
      </c>
      <c r="N92" s="30">
        <v>0</v>
      </c>
      <c r="O92" s="30">
        <v>0</v>
      </c>
      <c r="P92" s="30">
        <v>0</v>
      </c>
      <c r="Q92" s="62">
        <v>9891</v>
      </c>
      <c r="R92" s="50">
        <v>0</v>
      </c>
      <c r="S92" s="30">
        <v>9957</v>
      </c>
      <c r="T92" s="30">
        <v>14880</v>
      </c>
      <c r="U92" s="30">
        <v>9988</v>
      </c>
      <c r="V92" s="31">
        <f t="shared" si="1"/>
        <v>44892</v>
      </c>
    </row>
    <row r="93" spans="1:22" ht="16.5" thickBot="1" x14ac:dyDescent="0.3">
      <c r="A93" s="36"/>
      <c r="B93" s="37"/>
      <c r="C93" s="37"/>
      <c r="D93" s="37"/>
      <c r="E93" s="37"/>
      <c r="F93" s="37"/>
      <c r="G93" s="37"/>
      <c r="H93" s="37"/>
      <c r="I93" s="37"/>
      <c r="J93" s="59"/>
      <c r="K93" s="28"/>
      <c r="L93" s="28"/>
      <c r="M93" s="28"/>
      <c r="N93" s="28"/>
      <c r="O93" s="28"/>
      <c r="P93" s="28"/>
      <c r="Q93" s="53"/>
      <c r="R93" s="53"/>
      <c r="S93" s="28"/>
      <c r="T93" s="28"/>
      <c r="U93" s="28"/>
      <c r="V93" s="29">
        <f>SUM(V82:V92)</f>
        <v>1662779</v>
      </c>
    </row>
    <row r="94" spans="1:22" ht="15.75" x14ac:dyDescent="0.25">
      <c r="A94" s="303">
        <v>631</v>
      </c>
      <c r="B94" s="306" t="s">
        <v>58</v>
      </c>
      <c r="C94" s="306" t="s">
        <v>80</v>
      </c>
      <c r="D94" s="306">
        <v>50</v>
      </c>
      <c r="E94" s="306" t="s">
        <v>2</v>
      </c>
      <c r="F94" s="306" t="s">
        <v>42</v>
      </c>
      <c r="G94" s="306" t="s">
        <v>3</v>
      </c>
      <c r="H94" s="306" t="s">
        <v>42</v>
      </c>
      <c r="I94" s="35" t="s">
        <v>94</v>
      </c>
      <c r="J94" s="13">
        <v>0</v>
      </c>
      <c r="K94" s="13">
        <v>0</v>
      </c>
      <c r="L94" s="13">
        <v>0</v>
      </c>
      <c r="M94" s="13">
        <v>0</v>
      </c>
      <c r="N94" s="13">
        <v>0</v>
      </c>
      <c r="O94" s="13">
        <v>0</v>
      </c>
      <c r="P94" s="13">
        <v>0</v>
      </c>
      <c r="Q94" s="14">
        <v>0</v>
      </c>
      <c r="R94" s="12">
        <v>2346</v>
      </c>
      <c r="S94" s="13">
        <v>0</v>
      </c>
      <c r="T94" s="13">
        <v>0</v>
      </c>
      <c r="U94" s="13">
        <v>0</v>
      </c>
      <c r="V94" s="21">
        <f t="shared" ref="V94:V99" si="2">SUM(J94:U94)</f>
        <v>2346</v>
      </c>
    </row>
    <row r="95" spans="1:22" ht="15.75" x14ac:dyDescent="0.25">
      <c r="A95" s="304"/>
      <c r="B95" s="307"/>
      <c r="C95" s="307"/>
      <c r="D95" s="307"/>
      <c r="E95" s="307"/>
      <c r="F95" s="307"/>
      <c r="G95" s="307"/>
      <c r="H95" s="307"/>
      <c r="I95" s="35" t="s">
        <v>92</v>
      </c>
      <c r="J95" s="13">
        <v>118706</v>
      </c>
      <c r="K95" s="13">
        <v>155740</v>
      </c>
      <c r="L95" s="13">
        <v>178142</v>
      </c>
      <c r="M95" s="13">
        <v>172481</v>
      </c>
      <c r="N95" s="13">
        <v>146805</v>
      </c>
      <c r="O95" s="13">
        <v>110577</v>
      </c>
      <c r="P95" s="13">
        <v>166442</v>
      </c>
      <c r="Q95" s="14">
        <v>202111</v>
      </c>
      <c r="R95" s="12">
        <v>137007</v>
      </c>
      <c r="S95" s="13">
        <v>178205</v>
      </c>
      <c r="T95" s="13">
        <v>137334</v>
      </c>
      <c r="U95" s="13">
        <v>105024</v>
      </c>
      <c r="V95" s="21">
        <f t="shared" si="2"/>
        <v>1808574</v>
      </c>
    </row>
    <row r="96" spans="1:22" ht="15.75" x14ac:dyDescent="0.25">
      <c r="A96" s="304"/>
      <c r="B96" s="307"/>
      <c r="C96" s="307"/>
      <c r="D96" s="307"/>
      <c r="E96" s="307"/>
      <c r="F96" s="307"/>
      <c r="G96" s="307"/>
      <c r="H96" s="307"/>
      <c r="I96" s="3" t="s">
        <v>91</v>
      </c>
      <c r="J96" s="15">
        <v>54615</v>
      </c>
      <c r="K96" s="15">
        <v>43339</v>
      </c>
      <c r="L96" s="15">
        <v>47650</v>
      </c>
      <c r="M96" s="15">
        <v>62325</v>
      </c>
      <c r="N96" s="15">
        <v>72395</v>
      </c>
      <c r="O96" s="15">
        <v>68158</v>
      </c>
      <c r="P96" s="15">
        <v>104686</v>
      </c>
      <c r="Q96" s="14">
        <v>81026</v>
      </c>
      <c r="R96" s="14">
        <v>108881</v>
      </c>
      <c r="S96" s="15">
        <v>98503</v>
      </c>
      <c r="T96" s="15">
        <v>79146</v>
      </c>
      <c r="U96" s="15">
        <v>80430</v>
      </c>
      <c r="V96" s="20">
        <f t="shared" si="2"/>
        <v>901154</v>
      </c>
    </row>
    <row r="97" spans="1:22" ht="15.75" x14ac:dyDescent="0.25">
      <c r="A97" s="304"/>
      <c r="B97" s="307"/>
      <c r="C97" s="307"/>
      <c r="D97" s="307"/>
      <c r="E97" s="307"/>
      <c r="F97" s="307"/>
      <c r="G97" s="307"/>
      <c r="H97" s="307"/>
      <c r="I97" s="3" t="s">
        <v>103</v>
      </c>
      <c r="J97" s="15">
        <v>2589</v>
      </c>
      <c r="K97" s="15">
        <v>1092</v>
      </c>
      <c r="L97" s="15">
        <v>1886</v>
      </c>
      <c r="M97" s="15">
        <v>0</v>
      </c>
      <c r="N97" s="15">
        <v>0</v>
      </c>
      <c r="O97" s="15">
        <v>0</v>
      </c>
      <c r="P97" s="15">
        <v>0</v>
      </c>
      <c r="Q97" s="14">
        <v>282</v>
      </c>
      <c r="R97" s="14">
        <v>0</v>
      </c>
      <c r="S97" s="15">
        <v>7426</v>
      </c>
      <c r="T97" s="15">
        <v>0</v>
      </c>
      <c r="U97" s="15">
        <v>0</v>
      </c>
      <c r="V97" s="20">
        <f t="shared" si="2"/>
        <v>13275</v>
      </c>
    </row>
    <row r="98" spans="1:22" ht="15.75" x14ac:dyDescent="0.25">
      <c r="A98" s="304"/>
      <c r="B98" s="307"/>
      <c r="C98" s="307"/>
      <c r="D98" s="307"/>
      <c r="E98" s="307"/>
      <c r="F98" s="307"/>
      <c r="G98" s="307"/>
      <c r="H98" s="307"/>
      <c r="I98" s="3" t="s">
        <v>93</v>
      </c>
      <c r="J98" s="15">
        <v>0</v>
      </c>
      <c r="K98" s="15">
        <v>0</v>
      </c>
      <c r="L98" s="15">
        <v>0</v>
      </c>
      <c r="M98" s="15">
        <v>0</v>
      </c>
      <c r="N98" s="15">
        <v>0</v>
      </c>
      <c r="O98" s="15">
        <v>0</v>
      </c>
      <c r="P98" s="15">
        <v>0</v>
      </c>
      <c r="Q98" s="14">
        <v>0</v>
      </c>
      <c r="R98" s="14">
        <v>0</v>
      </c>
      <c r="S98" s="15">
        <v>0</v>
      </c>
      <c r="T98" s="15">
        <v>0</v>
      </c>
      <c r="U98" s="15">
        <v>0</v>
      </c>
      <c r="V98" s="20">
        <f t="shared" si="2"/>
        <v>0</v>
      </c>
    </row>
    <row r="99" spans="1:22" ht="16.5" thickBot="1" x14ac:dyDescent="0.3">
      <c r="A99" s="305"/>
      <c r="B99" s="308"/>
      <c r="C99" s="308"/>
      <c r="D99" s="308"/>
      <c r="E99" s="308"/>
      <c r="F99" s="308"/>
      <c r="G99" s="308"/>
      <c r="H99" s="308"/>
      <c r="I99" s="39" t="s">
        <v>95</v>
      </c>
      <c r="J99" s="50">
        <v>1681</v>
      </c>
      <c r="K99" s="30">
        <v>0</v>
      </c>
      <c r="L99" s="30">
        <v>726</v>
      </c>
      <c r="M99" s="30">
        <v>1254</v>
      </c>
      <c r="N99" s="30">
        <v>1080</v>
      </c>
      <c r="O99" s="30">
        <v>984</v>
      </c>
      <c r="P99" s="30">
        <v>1310</v>
      </c>
      <c r="Q99" s="62">
        <v>1892</v>
      </c>
      <c r="R99" s="50">
        <v>1657</v>
      </c>
      <c r="S99" s="30">
        <v>1895</v>
      </c>
      <c r="T99" s="30">
        <v>1024</v>
      </c>
      <c r="U99" s="30">
        <v>1650</v>
      </c>
      <c r="V99" s="31">
        <f t="shared" si="2"/>
        <v>15153</v>
      </c>
    </row>
    <row r="100" spans="1:22" ht="16.5" thickBot="1" x14ac:dyDescent="0.3">
      <c r="A100" s="43"/>
      <c r="B100" s="37"/>
      <c r="C100" s="37"/>
      <c r="D100" s="37"/>
      <c r="E100" s="37"/>
      <c r="F100" s="37"/>
      <c r="G100" s="37"/>
      <c r="H100" s="37"/>
      <c r="I100" s="37"/>
      <c r="J100" s="59"/>
      <c r="K100" s="28"/>
      <c r="L100" s="28"/>
      <c r="M100" s="28"/>
      <c r="N100" s="28"/>
      <c r="O100" s="28"/>
      <c r="P100" s="28"/>
      <c r="Q100" s="61"/>
      <c r="R100" s="53"/>
      <c r="S100" s="28"/>
      <c r="T100" s="28"/>
      <c r="U100" s="28"/>
      <c r="V100" s="29">
        <f>SUM(V94:V99)</f>
        <v>2740502</v>
      </c>
    </row>
    <row r="101" spans="1:22" ht="15.75" x14ac:dyDescent="0.25">
      <c r="A101" s="303">
        <v>632</v>
      </c>
      <c r="B101" s="306" t="s">
        <v>48</v>
      </c>
      <c r="C101" s="306" t="s">
        <v>80</v>
      </c>
      <c r="D101" s="309">
        <v>50.4</v>
      </c>
      <c r="E101" s="306" t="s">
        <v>3</v>
      </c>
      <c r="F101" s="306" t="s">
        <v>42</v>
      </c>
      <c r="G101" s="306" t="s">
        <v>2</v>
      </c>
      <c r="H101" s="306" t="s">
        <v>42</v>
      </c>
      <c r="I101" s="35" t="s">
        <v>98</v>
      </c>
      <c r="J101" s="13">
        <v>4438</v>
      </c>
      <c r="K101" s="13">
        <v>0</v>
      </c>
      <c r="L101" s="13">
        <v>5873</v>
      </c>
      <c r="M101" s="13">
        <v>4544</v>
      </c>
      <c r="N101" s="13">
        <v>4652</v>
      </c>
      <c r="O101" s="13">
        <v>0</v>
      </c>
      <c r="P101" s="13">
        <v>6799</v>
      </c>
      <c r="Q101" s="14">
        <v>0</v>
      </c>
      <c r="R101" s="12">
        <v>0</v>
      </c>
      <c r="S101" s="13">
        <v>0</v>
      </c>
      <c r="T101" s="13">
        <v>48142</v>
      </c>
      <c r="U101" s="13">
        <v>0</v>
      </c>
      <c r="V101" s="21">
        <f t="shared" ref="V101:V106" si="3">SUM(J101:U101)</f>
        <v>74448</v>
      </c>
    </row>
    <row r="102" spans="1:22" ht="15.75" x14ac:dyDescent="0.25">
      <c r="A102" s="304"/>
      <c r="B102" s="307"/>
      <c r="C102" s="307"/>
      <c r="D102" s="310"/>
      <c r="E102" s="307"/>
      <c r="F102" s="307"/>
      <c r="G102" s="307"/>
      <c r="H102" s="307"/>
      <c r="I102" s="3" t="s">
        <v>75</v>
      </c>
      <c r="J102" s="15">
        <v>0</v>
      </c>
      <c r="K102" s="15">
        <v>0</v>
      </c>
      <c r="L102" s="15">
        <v>0</v>
      </c>
      <c r="M102" s="15">
        <v>0</v>
      </c>
      <c r="N102" s="15">
        <v>0</v>
      </c>
      <c r="O102" s="15">
        <v>0</v>
      </c>
      <c r="P102" s="15">
        <v>0</v>
      </c>
      <c r="Q102" s="14">
        <v>0</v>
      </c>
      <c r="R102" s="14">
        <v>0</v>
      </c>
      <c r="S102" s="15">
        <v>94960</v>
      </c>
      <c r="T102" s="15">
        <v>56393</v>
      </c>
      <c r="U102" s="15">
        <v>0</v>
      </c>
      <c r="V102" s="20">
        <f t="shared" si="3"/>
        <v>151353</v>
      </c>
    </row>
    <row r="103" spans="1:22" ht="15.75" x14ac:dyDescent="0.25">
      <c r="A103" s="304"/>
      <c r="B103" s="307"/>
      <c r="C103" s="307"/>
      <c r="D103" s="310"/>
      <c r="E103" s="307"/>
      <c r="F103" s="307"/>
      <c r="G103" s="307"/>
      <c r="H103" s="307"/>
      <c r="I103" s="3" t="s">
        <v>101</v>
      </c>
      <c r="J103" s="15">
        <v>0</v>
      </c>
      <c r="K103" s="15">
        <v>0</v>
      </c>
      <c r="L103" s="15">
        <v>0</v>
      </c>
      <c r="M103" s="15">
        <v>0</v>
      </c>
      <c r="N103" s="15">
        <v>0</v>
      </c>
      <c r="O103" s="15">
        <v>0</v>
      </c>
      <c r="P103" s="15">
        <v>0</v>
      </c>
      <c r="Q103" s="14">
        <v>0</v>
      </c>
      <c r="R103" s="14">
        <v>0</v>
      </c>
      <c r="S103" s="15">
        <v>1952</v>
      </c>
      <c r="T103" s="15">
        <v>0</v>
      </c>
      <c r="U103" s="15">
        <v>0</v>
      </c>
      <c r="V103" s="20">
        <f t="shared" si="3"/>
        <v>1952</v>
      </c>
    </row>
    <row r="104" spans="1:22" ht="15.75" x14ac:dyDescent="0.25">
      <c r="A104" s="304"/>
      <c r="B104" s="307"/>
      <c r="C104" s="307"/>
      <c r="D104" s="310"/>
      <c r="E104" s="307"/>
      <c r="F104" s="307"/>
      <c r="G104" s="307"/>
      <c r="H104" s="307"/>
      <c r="I104" s="3" t="s">
        <v>71</v>
      </c>
      <c r="J104" s="15">
        <v>0</v>
      </c>
      <c r="K104" s="15">
        <v>0</v>
      </c>
      <c r="L104" s="15">
        <v>0</v>
      </c>
      <c r="M104" s="15">
        <v>0</v>
      </c>
      <c r="N104" s="15">
        <v>0</v>
      </c>
      <c r="O104" s="15">
        <v>0</v>
      </c>
      <c r="P104" s="15">
        <v>0</v>
      </c>
      <c r="Q104" s="14">
        <v>0</v>
      </c>
      <c r="R104" s="14">
        <v>0</v>
      </c>
      <c r="S104" s="15">
        <v>0</v>
      </c>
      <c r="T104" s="15">
        <v>0</v>
      </c>
      <c r="U104" s="15">
        <v>0</v>
      </c>
      <c r="V104" s="20">
        <f t="shared" si="3"/>
        <v>0</v>
      </c>
    </row>
    <row r="105" spans="1:22" ht="15.75" x14ac:dyDescent="0.25">
      <c r="A105" s="304"/>
      <c r="B105" s="307"/>
      <c r="C105" s="307"/>
      <c r="D105" s="310"/>
      <c r="E105" s="307"/>
      <c r="F105" s="307"/>
      <c r="G105" s="307"/>
      <c r="H105" s="307"/>
      <c r="I105" s="3" t="s">
        <v>97</v>
      </c>
      <c r="J105" s="15">
        <v>202851</v>
      </c>
      <c r="K105" s="15">
        <v>161879</v>
      </c>
      <c r="L105" s="15">
        <v>200514</v>
      </c>
      <c r="M105" s="15">
        <v>200555</v>
      </c>
      <c r="N105" s="15">
        <v>119983</v>
      </c>
      <c r="O105" s="15">
        <v>0</v>
      </c>
      <c r="P105" s="15">
        <v>120337</v>
      </c>
      <c r="Q105" s="14">
        <v>203985</v>
      </c>
      <c r="R105" s="14">
        <v>191513</v>
      </c>
      <c r="S105" s="15">
        <v>78001</v>
      </c>
      <c r="T105" s="15">
        <v>5398</v>
      </c>
      <c r="U105" s="15">
        <v>0</v>
      </c>
      <c r="V105" s="20">
        <f t="shared" si="3"/>
        <v>1485016</v>
      </c>
    </row>
    <row r="106" spans="1:22" ht="16.5" thickBot="1" x14ac:dyDescent="0.3">
      <c r="A106" s="305"/>
      <c r="B106" s="308"/>
      <c r="C106" s="308"/>
      <c r="D106" s="311"/>
      <c r="E106" s="308"/>
      <c r="F106" s="308"/>
      <c r="G106" s="308"/>
      <c r="H106" s="308"/>
      <c r="I106" s="39" t="s">
        <v>102</v>
      </c>
      <c r="J106" s="30">
        <v>0</v>
      </c>
      <c r="K106" s="30">
        <v>0</v>
      </c>
      <c r="L106" s="30">
        <v>0</v>
      </c>
      <c r="M106" s="30">
        <v>0</v>
      </c>
      <c r="N106" s="30">
        <v>0</v>
      </c>
      <c r="O106" s="30">
        <v>0</v>
      </c>
      <c r="P106" s="30">
        <v>0</v>
      </c>
      <c r="Q106" s="50">
        <v>0</v>
      </c>
      <c r="R106" s="50">
        <v>0</v>
      </c>
      <c r="S106" s="30">
        <v>0</v>
      </c>
      <c r="T106" s="30">
        <v>0</v>
      </c>
      <c r="U106" s="30">
        <v>0</v>
      </c>
      <c r="V106" s="31">
        <f t="shared" si="3"/>
        <v>0</v>
      </c>
    </row>
    <row r="107" spans="1:22" ht="16.5" thickBot="1" x14ac:dyDescent="0.3">
      <c r="A107" s="36"/>
      <c r="B107" s="37"/>
      <c r="C107" s="37"/>
      <c r="D107" s="37"/>
      <c r="E107" s="37"/>
      <c r="F107" s="37"/>
      <c r="G107" s="37"/>
      <c r="H107" s="37"/>
      <c r="I107" s="37"/>
      <c r="J107" s="59"/>
      <c r="K107" s="28"/>
      <c r="L107" s="28"/>
      <c r="M107" s="28"/>
      <c r="N107" s="28"/>
      <c r="O107" s="28"/>
      <c r="P107" s="28"/>
      <c r="Q107" s="61"/>
      <c r="R107" s="53"/>
      <c r="S107" s="28"/>
      <c r="T107" s="28"/>
      <c r="U107" s="28"/>
      <c r="V107" s="29">
        <f>SUM(V101:V106)</f>
        <v>1712769</v>
      </c>
    </row>
    <row r="108" spans="1:22" ht="15.75" x14ac:dyDescent="0.25">
      <c r="A108" s="303">
        <v>645</v>
      </c>
      <c r="B108" s="306" t="s">
        <v>50</v>
      </c>
      <c r="C108" s="306" t="s">
        <v>80</v>
      </c>
      <c r="D108" s="306">
        <v>46</v>
      </c>
      <c r="E108" s="306" t="s">
        <v>4</v>
      </c>
      <c r="F108" s="306" t="s">
        <v>42</v>
      </c>
      <c r="G108" s="306" t="s">
        <v>2</v>
      </c>
      <c r="H108" s="306" t="s">
        <v>42</v>
      </c>
      <c r="I108" s="56" t="s">
        <v>92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4247</v>
      </c>
      <c r="R108" s="12">
        <v>44670</v>
      </c>
      <c r="S108" s="13">
        <v>788</v>
      </c>
      <c r="T108" s="13">
        <v>0</v>
      </c>
      <c r="U108" s="13">
        <v>0</v>
      </c>
      <c r="V108" s="21">
        <f>SUM(J108:U108)</f>
        <v>49705</v>
      </c>
    </row>
    <row r="109" spans="1:22" ht="15.75" x14ac:dyDescent="0.25">
      <c r="A109" s="304"/>
      <c r="B109" s="307"/>
      <c r="C109" s="307"/>
      <c r="D109" s="307"/>
      <c r="E109" s="307"/>
      <c r="F109" s="307"/>
      <c r="G109" s="307"/>
      <c r="H109" s="307"/>
      <c r="I109" s="55" t="s">
        <v>91</v>
      </c>
      <c r="J109" s="15">
        <v>0</v>
      </c>
      <c r="K109" s="15">
        <v>0</v>
      </c>
      <c r="L109" s="15">
        <v>0</v>
      </c>
      <c r="M109" s="15">
        <v>0</v>
      </c>
      <c r="N109" s="15">
        <v>0</v>
      </c>
      <c r="O109" s="15">
        <v>0</v>
      </c>
      <c r="P109" s="15">
        <v>0</v>
      </c>
      <c r="Q109" s="15">
        <v>2103</v>
      </c>
      <c r="R109" s="51">
        <v>15856</v>
      </c>
      <c r="S109" s="15">
        <v>4267</v>
      </c>
      <c r="T109" s="15">
        <v>0</v>
      </c>
      <c r="U109" s="15">
        <v>0</v>
      </c>
      <c r="V109" s="47">
        <f>SUM(J109:U109)</f>
        <v>22226</v>
      </c>
    </row>
    <row r="110" spans="1:22" ht="15.75" x14ac:dyDescent="0.25">
      <c r="A110" s="304"/>
      <c r="B110" s="307"/>
      <c r="C110" s="307"/>
      <c r="D110" s="307"/>
      <c r="E110" s="307"/>
      <c r="F110" s="307"/>
      <c r="G110" s="307"/>
      <c r="H110" s="307"/>
      <c r="I110" s="3" t="s">
        <v>103</v>
      </c>
      <c r="J110" s="15">
        <v>35869</v>
      </c>
      <c r="K110" s="15">
        <v>25685</v>
      </c>
      <c r="L110" s="15">
        <v>33465</v>
      </c>
      <c r="M110" s="15">
        <v>38672</v>
      </c>
      <c r="N110" s="15">
        <v>67805</v>
      </c>
      <c r="O110" s="15">
        <v>101989</v>
      </c>
      <c r="P110" s="15">
        <v>110261</v>
      </c>
      <c r="Q110" s="15">
        <v>5178</v>
      </c>
      <c r="R110" s="51">
        <v>0</v>
      </c>
      <c r="S110" s="15">
        <v>40778</v>
      </c>
      <c r="T110" s="15">
        <v>23457</v>
      </c>
      <c r="U110" s="15">
        <v>47506</v>
      </c>
      <c r="V110" s="47">
        <f>SUM(J110:U110)</f>
        <v>530665</v>
      </c>
    </row>
    <row r="111" spans="1:22" ht="16.5" thickBot="1" x14ac:dyDescent="0.3">
      <c r="A111" s="305"/>
      <c r="B111" s="308"/>
      <c r="C111" s="308"/>
      <c r="D111" s="308"/>
      <c r="E111" s="308"/>
      <c r="F111" s="308"/>
      <c r="G111" s="308"/>
      <c r="H111" s="308"/>
      <c r="I111" s="48" t="s">
        <v>93</v>
      </c>
      <c r="J111" s="30">
        <v>0</v>
      </c>
      <c r="K111" s="30">
        <v>0</v>
      </c>
      <c r="L111" s="30">
        <v>0</v>
      </c>
      <c r="M111" s="30">
        <v>0</v>
      </c>
      <c r="N111" s="30">
        <v>0</v>
      </c>
      <c r="O111" s="30">
        <v>0</v>
      </c>
      <c r="P111" s="30">
        <v>0</v>
      </c>
      <c r="Q111" s="30">
        <v>0</v>
      </c>
      <c r="R111" s="50">
        <v>8363</v>
      </c>
      <c r="S111" s="30">
        <v>0</v>
      </c>
      <c r="T111" s="30">
        <v>0</v>
      </c>
      <c r="U111" s="30">
        <v>0</v>
      </c>
      <c r="V111" s="31">
        <f>SUM(J111:U111)</f>
        <v>8363</v>
      </c>
    </row>
    <row r="112" spans="1:22" ht="16.5" thickBot="1" x14ac:dyDescent="0.3">
      <c r="A112" s="36"/>
      <c r="B112" s="37"/>
      <c r="C112" s="37"/>
      <c r="D112" s="37"/>
      <c r="E112" s="37"/>
      <c r="F112" s="37"/>
      <c r="G112" s="37"/>
      <c r="H112" s="37"/>
      <c r="I112" s="37"/>
      <c r="J112" s="59"/>
      <c r="K112" s="28"/>
      <c r="L112" s="28"/>
      <c r="M112" s="28"/>
      <c r="N112" s="28"/>
      <c r="O112" s="28"/>
      <c r="P112" s="28"/>
      <c r="Q112" s="61"/>
      <c r="R112" s="53"/>
      <c r="S112" s="28"/>
      <c r="T112" s="28"/>
      <c r="U112" s="28"/>
      <c r="V112" s="29">
        <f>SUM(V108:V111)</f>
        <v>610959</v>
      </c>
    </row>
    <row r="113" spans="1:22" ht="15.75" x14ac:dyDescent="0.25">
      <c r="A113" s="303">
        <v>646</v>
      </c>
      <c r="B113" s="307" t="s">
        <v>51</v>
      </c>
      <c r="C113" s="307" t="s">
        <v>79</v>
      </c>
      <c r="D113" s="307">
        <v>37</v>
      </c>
      <c r="E113" s="307" t="s">
        <v>4</v>
      </c>
      <c r="F113" s="307" t="s">
        <v>42</v>
      </c>
      <c r="G113" s="307" t="s">
        <v>2</v>
      </c>
      <c r="H113" s="307" t="s">
        <v>42</v>
      </c>
      <c r="I113" s="64" t="s">
        <v>92</v>
      </c>
      <c r="J113" s="13">
        <v>0</v>
      </c>
      <c r="K113" s="13">
        <v>0</v>
      </c>
      <c r="L113" s="13">
        <v>0</v>
      </c>
      <c r="M113" s="13">
        <v>0</v>
      </c>
      <c r="N113" s="13">
        <v>8850</v>
      </c>
      <c r="O113" s="13">
        <v>0</v>
      </c>
      <c r="P113" s="13">
        <v>0</v>
      </c>
      <c r="Q113" s="12">
        <v>0</v>
      </c>
      <c r="R113" s="12">
        <v>0</v>
      </c>
      <c r="S113" s="13">
        <v>23370</v>
      </c>
      <c r="T113" s="13">
        <v>0</v>
      </c>
      <c r="U113" s="13">
        <v>0</v>
      </c>
      <c r="V113" s="21">
        <f>SUM(J113:U113)</f>
        <v>32220</v>
      </c>
    </row>
    <row r="114" spans="1:22" ht="15.75" x14ac:dyDescent="0.25">
      <c r="A114" s="304"/>
      <c r="B114" s="307"/>
      <c r="C114" s="307"/>
      <c r="D114" s="307"/>
      <c r="E114" s="307"/>
      <c r="F114" s="307"/>
      <c r="G114" s="307"/>
      <c r="H114" s="307"/>
      <c r="I114" s="3" t="s">
        <v>91</v>
      </c>
      <c r="J114" s="15">
        <v>0</v>
      </c>
      <c r="K114" s="15">
        <v>0</v>
      </c>
      <c r="L114" s="15">
        <v>0</v>
      </c>
      <c r="M114" s="15">
        <v>21430</v>
      </c>
      <c r="N114" s="15">
        <v>43411</v>
      </c>
      <c r="O114" s="15">
        <v>25604</v>
      </c>
      <c r="P114" s="15">
        <v>0</v>
      </c>
      <c r="Q114" s="49">
        <v>1478</v>
      </c>
      <c r="R114" s="50">
        <v>0</v>
      </c>
      <c r="S114" s="30">
        <v>41190</v>
      </c>
      <c r="T114" s="30">
        <v>61164</v>
      </c>
      <c r="U114" s="30">
        <v>160261</v>
      </c>
      <c r="V114" s="31">
        <f>SUM(J114:U114)</f>
        <v>354538</v>
      </c>
    </row>
    <row r="115" spans="1:22" ht="16.5" thickBot="1" x14ac:dyDescent="0.3">
      <c r="A115" s="305"/>
      <c r="B115" s="307"/>
      <c r="C115" s="307"/>
      <c r="D115" s="307"/>
      <c r="E115" s="307"/>
      <c r="F115" s="307"/>
      <c r="G115" s="307"/>
      <c r="H115" s="307"/>
      <c r="I115" s="16" t="s">
        <v>103</v>
      </c>
      <c r="J115" s="26">
        <v>628</v>
      </c>
      <c r="K115" s="26">
        <v>1345</v>
      </c>
      <c r="L115" s="26">
        <v>10863</v>
      </c>
      <c r="M115" s="26">
        <v>1324</v>
      </c>
      <c r="N115" s="26">
        <v>0</v>
      </c>
      <c r="O115" s="26">
        <v>0</v>
      </c>
      <c r="P115" s="26">
        <v>0</v>
      </c>
      <c r="Q115" s="49">
        <v>146498</v>
      </c>
      <c r="R115" s="49">
        <v>137085</v>
      </c>
      <c r="S115" s="26">
        <v>54290</v>
      </c>
      <c r="T115" s="26">
        <v>0</v>
      </c>
      <c r="U115" s="26">
        <v>0</v>
      </c>
      <c r="V115" s="27">
        <f>SUM(J115:U115)</f>
        <v>352033</v>
      </c>
    </row>
    <row r="116" spans="1:22" ht="16.5" thickBot="1" x14ac:dyDescent="0.3">
      <c r="A116" s="36"/>
      <c r="B116" s="37"/>
      <c r="C116" s="37"/>
      <c r="D116" s="37"/>
      <c r="E116" s="37"/>
      <c r="F116" s="37"/>
      <c r="G116" s="37"/>
      <c r="H116" s="37"/>
      <c r="I116" s="37"/>
      <c r="J116" s="59"/>
      <c r="K116" s="28"/>
      <c r="L116" s="28"/>
      <c r="M116" s="28"/>
      <c r="N116" s="28"/>
      <c r="O116" s="28"/>
      <c r="P116" s="28"/>
      <c r="Q116" s="61"/>
      <c r="R116" s="53"/>
      <c r="S116" s="28"/>
      <c r="T116" s="28"/>
      <c r="U116" s="28"/>
      <c r="V116" s="29">
        <f>SUM(V113:V115)</f>
        <v>738791</v>
      </c>
    </row>
    <row r="117" spans="1:22" ht="15.75" x14ac:dyDescent="0.25">
      <c r="A117" s="303">
        <v>647</v>
      </c>
      <c r="B117" s="306" t="s">
        <v>59</v>
      </c>
      <c r="C117" s="306" t="s">
        <v>83</v>
      </c>
      <c r="D117" s="309">
        <v>37.9</v>
      </c>
      <c r="E117" s="306" t="s">
        <v>2</v>
      </c>
      <c r="F117" s="306" t="s">
        <v>42</v>
      </c>
      <c r="G117" s="306" t="s">
        <v>4</v>
      </c>
      <c r="H117" s="306" t="s">
        <v>42</v>
      </c>
      <c r="I117" s="35" t="s">
        <v>98</v>
      </c>
      <c r="J117" s="13">
        <v>4820</v>
      </c>
      <c r="K117" s="13">
        <v>0</v>
      </c>
      <c r="L117" s="13">
        <v>0</v>
      </c>
      <c r="M117" s="13">
        <v>0</v>
      </c>
      <c r="N117" s="13">
        <v>0</v>
      </c>
      <c r="O117" s="13">
        <v>0</v>
      </c>
      <c r="P117" s="13">
        <v>0</v>
      </c>
      <c r="Q117" s="12">
        <v>10067</v>
      </c>
      <c r="R117" s="12">
        <v>0</v>
      </c>
      <c r="S117" s="13">
        <v>3917</v>
      </c>
      <c r="T117" s="13">
        <v>47489</v>
      </c>
      <c r="U117" s="13">
        <v>0</v>
      </c>
      <c r="V117" s="21">
        <f t="shared" ref="V117:V122" si="4">SUM(J117:U117)</f>
        <v>66293</v>
      </c>
    </row>
    <row r="118" spans="1:22" ht="15.75" x14ac:dyDescent="0.25">
      <c r="A118" s="304"/>
      <c r="B118" s="307"/>
      <c r="C118" s="307"/>
      <c r="D118" s="310"/>
      <c r="E118" s="307"/>
      <c r="F118" s="307"/>
      <c r="G118" s="307"/>
      <c r="H118" s="307"/>
      <c r="I118" s="16" t="s">
        <v>75</v>
      </c>
      <c r="J118" s="26">
        <v>0</v>
      </c>
      <c r="K118" s="26">
        <v>0</v>
      </c>
      <c r="L118" s="26">
        <v>0</v>
      </c>
      <c r="M118" s="26">
        <v>0</v>
      </c>
      <c r="N118" s="26">
        <v>0</v>
      </c>
      <c r="O118" s="26">
        <v>0</v>
      </c>
      <c r="P118" s="26">
        <v>0</v>
      </c>
      <c r="Q118" s="49">
        <v>0</v>
      </c>
      <c r="R118" s="49">
        <v>0</v>
      </c>
      <c r="S118" s="26">
        <v>77712</v>
      </c>
      <c r="T118" s="26">
        <v>76494</v>
      </c>
      <c r="U118" s="26">
        <v>0</v>
      </c>
      <c r="V118" s="27">
        <f t="shared" si="4"/>
        <v>154206</v>
      </c>
    </row>
    <row r="119" spans="1:22" ht="15.75" x14ac:dyDescent="0.25">
      <c r="A119" s="304"/>
      <c r="B119" s="307"/>
      <c r="C119" s="307"/>
      <c r="D119" s="310"/>
      <c r="E119" s="307"/>
      <c r="F119" s="307"/>
      <c r="G119" s="307"/>
      <c r="H119" s="307"/>
      <c r="I119" s="3" t="s">
        <v>71</v>
      </c>
      <c r="J119" s="14">
        <v>0</v>
      </c>
      <c r="K119" s="15">
        <v>0</v>
      </c>
      <c r="L119" s="15">
        <v>0</v>
      </c>
      <c r="M119" s="15">
        <v>0</v>
      </c>
      <c r="N119" s="15">
        <v>0</v>
      </c>
      <c r="O119" s="15">
        <v>0</v>
      </c>
      <c r="P119" s="15">
        <v>0</v>
      </c>
      <c r="Q119" s="15">
        <v>0</v>
      </c>
      <c r="R119" s="15">
        <v>0</v>
      </c>
      <c r="S119" s="15">
        <v>0</v>
      </c>
      <c r="T119" s="15">
        <v>0</v>
      </c>
      <c r="U119" s="15">
        <v>0</v>
      </c>
      <c r="V119" s="20">
        <f t="shared" si="4"/>
        <v>0</v>
      </c>
    </row>
    <row r="120" spans="1:22" ht="15.75" x14ac:dyDescent="0.25">
      <c r="A120" s="304"/>
      <c r="B120" s="307"/>
      <c r="C120" s="307"/>
      <c r="D120" s="310"/>
      <c r="E120" s="307"/>
      <c r="F120" s="307"/>
      <c r="G120" s="307"/>
      <c r="H120" s="307"/>
      <c r="I120" s="3" t="s">
        <v>97</v>
      </c>
      <c r="J120" s="14">
        <v>407458</v>
      </c>
      <c r="K120" s="15">
        <v>395768</v>
      </c>
      <c r="L120" s="15">
        <v>534811</v>
      </c>
      <c r="M120" s="15">
        <v>500616</v>
      </c>
      <c r="N120" s="15">
        <v>312371</v>
      </c>
      <c r="O120" s="15">
        <v>281863</v>
      </c>
      <c r="P120" s="15">
        <v>388748</v>
      </c>
      <c r="Q120" s="14">
        <v>455777</v>
      </c>
      <c r="R120" s="14">
        <v>458964</v>
      </c>
      <c r="S120" s="15">
        <v>342947</v>
      </c>
      <c r="T120" s="15">
        <v>186112</v>
      </c>
      <c r="U120" s="15">
        <v>256986</v>
      </c>
      <c r="V120" s="20">
        <f t="shared" si="4"/>
        <v>4522421</v>
      </c>
    </row>
    <row r="121" spans="1:22" ht="15.75" x14ac:dyDescent="0.25">
      <c r="A121" s="304"/>
      <c r="B121" s="307"/>
      <c r="C121" s="307"/>
      <c r="D121" s="310"/>
      <c r="E121" s="307"/>
      <c r="F121" s="307"/>
      <c r="G121" s="307"/>
      <c r="H121" s="307"/>
      <c r="I121" s="3" t="s">
        <v>96</v>
      </c>
      <c r="J121" s="14">
        <v>0</v>
      </c>
      <c r="K121" s="15">
        <v>0</v>
      </c>
      <c r="L121" s="15">
        <v>0</v>
      </c>
      <c r="M121" s="15">
        <v>0</v>
      </c>
      <c r="N121" s="15">
        <v>0</v>
      </c>
      <c r="O121" s="15">
        <v>0</v>
      </c>
      <c r="P121" s="15">
        <v>0</v>
      </c>
      <c r="Q121" s="14">
        <v>0</v>
      </c>
      <c r="R121" s="14">
        <v>0</v>
      </c>
      <c r="S121" s="15">
        <v>0</v>
      </c>
      <c r="T121" s="15">
        <v>0</v>
      </c>
      <c r="U121" s="15">
        <v>0</v>
      </c>
      <c r="V121" s="20">
        <f t="shared" si="4"/>
        <v>0</v>
      </c>
    </row>
    <row r="122" spans="1:22" ht="16.5" thickBot="1" x14ac:dyDescent="0.3">
      <c r="A122" s="305"/>
      <c r="B122" s="308"/>
      <c r="C122" s="308"/>
      <c r="D122" s="311"/>
      <c r="E122" s="308"/>
      <c r="F122" s="308"/>
      <c r="G122" s="308"/>
      <c r="H122" s="308"/>
      <c r="I122" s="39" t="s">
        <v>102</v>
      </c>
      <c r="J122" s="50">
        <v>0</v>
      </c>
      <c r="K122" s="30">
        <v>0</v>
      </c>
      <c r="L122" s="30">
        <v>0</v>
      </c>
      <c r="M122" s="30">
        <v>0</v>
      </c>
      <c r="N122" s="30">
        <v>25634</v>
      </c>
      <c r="O122" s="30">
        <v>26632</v>
      </c>
      <c r="P122" s="30">
        <v>0</v>
      </c>
      <c r="Q122" s="50">
        <v>0</v>
      </c>
      <c r="R122" s="50">
        <v>0</v>
      </c>
      <c r="S122" s="30">
        <v>0</v>
      </c>
      <c r="T122" s="30">
        <v>0</v>
      </c>
      <c r="U122" s="30">
        <v>0</v>
      </c>
      <c r="V122" s="31">
        <f t="shared" si="4"/>
        <v>52266</v>
      </c>
    </row>
    <row r="123" spans="1:22" ht="16.5" thickBot="1" x14ac:dyDescent="0.3">
      <c r="A123" s="36"/>
      <c r="B123" s="37"/>
      <c r="C123" s="37"/>
      <c r="D123" s="37"/>
      <c r="E123" s="37"/>
      <c r="F123" s="37"/>
      <c r="G123" s="37"/>
      <c r="H123" s="37"/>
      <c r="I123" s="37"/>
      <c r="J123" s="59"/>
      <c r="K123" s="28"/>
      <c r="L123" s="28"/>
      <c r="M123" s="28"/>
      <c r="N123" s="28"/>
      <c r="O123" s="28"/>
      <c r="P123" s="28"/>
      <c r="Q123" s="61"/>
      <c r="R123" s="53"/>
      <c r="S123" s="28"/>
      <c r="T123" s="28"/>
      <c r="U123" s="28"/>
      <c r="V123" s="29">
        <f>SUM(V117:V122)</f>
        <v>4795186</v>
      </c>
    </row>
    <row r="124" spans="1:22" ht="15.75" x14ac:dyDescent="0.25">
      <c r="A124" s="303">
        <v>648</v>
      </c>
      <c r="B124" s="307" t="s">
        <v>52</v>
      </c>
      <c r="C124" s="307" t="s">
        <v>83</v>
      </c>
      <c r="D124" s="310">
        <v>37.799999999999997</v>
      </c>
      <c r="E124" s="307" t="s">
        <v>4</v>
      </c>
      <c r="F124" s="307" t="s">
        <v>42</v>
      </c>
      <c r="G124" s="307" t="s">
        <v>2</v>
      </c>
      <c r="H124" s="307" t="s">
        <v>42</v>
      </c>
      <c r="I124" s="35" t="s">
        <v>92</v>
      </c>
      <c r="J124" s="13">
        <v>160199</v>
      </c>
      <c r="K124" s="13">
        <v>181771</v>
      </c>
      <c r="L124" s="13">
        <v>235848</v>
      </c>
      <c r="M124" s="13">
        <v>209074</v>
      </c>
      <c r="N124" s="13">
        <v>202809</v>
      </c>
      <c r="O124" s="13">
        <v>174583</v>
      </c>
      <c r="P124" s="13">
        <v>183664</v>
      </c>
      <c r="Q124" s="12">
        <v>229053</v>
      </c>
      <c r="R124" s="12">
        <v>159280</v>
      </c>
      <c r="S124" s="13">
        <v>251718</v>
      </c>
      <c r="T124" s="13">
        <v>150500</v>
      </c>
      <c r="U124" s="13">
        <v>147582</v>
      </c>
      <c r="V124" s="21">
        <f>SUM(J124:U124)</f>
        <v>2286081</v>
      </c>
    </row>
    <row r="125" spans="1:22" ht="15.75" x14ac:dyDescent="0.25">
      <c r="A125" s="304"/>
      <c r="B125" s="307"/>
      <c r="C125" s="307"/>
      <c r="D125" s="310"/>
      <c r="E125" s="307"/>
      <c r="F125" s="307"/>
      <c r="G125" s="307"/>
      <c r="H125" s="307"/>
      <c r="I125" s="3" t="s">
        <v>91</v>
      </c>
      <c r="J125" s="15">
        <v>19072</v>
      </c>
      <c r="K125" s="15">
        <v>19524</v>
      </c>
      <c r="L125" s="15">
        <v>44584</v>
      </c>
      <c r="M125" s="15">
        <v>51297</v>
      </c>
      <c r="N125" s="15">
        <v>39832</v>
      </c>
      <c r="O125" s="15">
        <v>68913</v>
      </c>
      <c r="P125" s="15">
        <v>99953</v>
      </c>
      <c r="Q125" s="14">
        <v>70583</v>
      </c>
      <c r="R125" s="14">
        <v>98428</v>
      </c>
      <c r="S125" s="15">
        <v>43920</v>
      </c>
      <c r="T125" s="15">
        <v>34546</v>
      </c>
      <c r="U125" s="15">
        <v>39255</v>
      </c>
      <c r="V125" s="20">
        <f>SUM(J125:U125)</f>
        <v>629907</v>
      </c>
    </row>
    <row r="126" spans="1:22" ht="16.5" thickBot="1" x14ac:dyDescent="0.3">
      <c r="A126" s="305"/>
      <c r="B126" s="307"/>
      <c r="C126" s="307"/>
      <c r="D126" s="310"/>
      <c r="E126" s="307"/>
      <c r="F126" s="307"/>
      <c r="G126" s="307"/>
      <c r="H126" s="307"/>
      <c r="I126" s="16" t="s">
        <v>93</v>
      </c>
      <c r="J126" s="26">
        <v>15394</v>
      </c>
      <c r="K126" s="26">
        <v>0</v>
      </c>
      <c r="L126" s="26">
        <v>21601</v>
      </c>
      <c r="M126" s="26">
        <v>12971</v>
      </c>
      <c r="N126" s="26">
        <v>25661</v>
      </c>
      <c r="O126" s="26">
        <v>17716</v>
      </c>
      <c r="P126" s="26">
        <v>23394</v>
      </c>
      <c r="Q126" s="49">
        <v>9413</v>
      </c>
      <c r="R126" s="49">
        <v>19204</v>
      </c>
      <c r="S126" s="26">
        <v>9428</v>
      </c>
      <c r="T126" s="26">
        <v>18751</v>
      </c>
      <c r="U126" s="26">
        <v>17314</v>
      </c>
      <c r="V126" s="27">
        <f>SUM(J126:U126)</f>
        <v>190847</v>
      </c>
    </row>
    <row r="127" spans="1:22" ht="16.5" thickBot="1" x14ac:dyDescent="0.3">
      <c r="A127" s="36"/>
      <c r="B127" s="37"/>
      <c r="C127" s="37"/>
      <c r="D127" s="37"/>
      <c r="E127" s="37"/>
      <c r="F127" s="37"/>
      <c r="G127" s="37"/>
      <c r="H127" s="37"/>
      <c r="I127" s="37"/>
      <c r="J127" s="59"/>
      <c r="K127" s="28"/>
      <c r="L127" s="28"/>
      <c r="M127" s="28"/>
      <c r="N127" s="28"/>
      <c r="O127" s="28"/>
      <c r="P127" s="28"/>
      <c r="Q127" s="61"/>
      <c r="R127" s="53"/>
      <c r="S127" s="28"/>
      <c r="T127" s="28"/>
      <c r="U127" s="28"/>
      <c r="V127" s="29">
        <f>SUM(V124:V126)</f>
        <v>3106835</v>
      </c>
    </row>
    <row r="128" spans="1:22" ht="15.75" x14ac:dyDescent="0.25">
      <c r="A128" s="303">
        <v>658</v>
      </c>
      <c r="B128" s="306" t="s">
        <v>54</v>
      </c>
      <c r="C128" s="306" t="s">
        <v>83</v>
      </c>
      <c r="D128" s="309">
        <v>152.69999999999999</v>
      </c>
      <c r="E128" s="306" t="s">
        <v>6</v>
      </c>
      <c r="F128" s="306" t="s">
        <v>42</v>
      </c>
      <c r="G128" s="306" t="s">
        <v>5</v>
      </c>
      <c r="H128" s="306" t="s">
        <v>42</v>
      </c>
      <c r="I128" s="35" t="s">
        <v>94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2">
        <v>0</v>
      </c>
      <c r="R128" s="12">
        <v>20015</v>
      </c>
      <c r="S128" s="13">
        <v>15504</v>
      </c>
      <c r="T128" s="13">
        <v>17484</v>
      </c>
      <c r="U128" s="13">
        <v>0</v>
      </c>
      <c r="V128" s="21">
        <f t="shared" ref="V128:V134" si="5">SUM(J128:U128)</f>
        <v>53003</v>
      </c>
    </row>
    <row r="129" spans="1:22" ht="15.75" x14ac:dyDescent="0.25">
      <c r="A129" s="304"/>
      <c r="B129" s="307"/>
      <c r="C129" s="307"/>
      <c r="D129" s="310"/>
      <c r="E129" s="307"/>
      <c r="F129" s="307"/>
      <c r="G129" s="307"/>
      <c r="H129" s="307"/>
      <c r="I129" s="3" t="s">
        <v>92</v>
      </c>
      <c r="J129" s="15">
        <v>85797</v>
      </c>
      <c r="K129" s="15">
        <v>25287</v>
      </c>
      <c r="L129" s="15">
        <v>26793</v>
      </c>
      <c r="M129" s="15">
        <v>62469</v>
      </c>
      <c r="N129" s="15">
        <v>9987</v>
      </c>
      <c r="O129" s="15">
        <v>9361</v>
      </c>
      <c r="P129" s="15">
        <v>49795</v>
      </c>
      <c r="Q129" s="14">
        <v>7964</v>
      </c>
      <c r="R129" s="14">
        <v>0</v>
      </c>
      <c r="S129" s="15">
        <v>11345</v>
      </c>
      <c r="T129" s="15">
        <v>36343</v>
      </c>
      <c r="U129" s="15">
        <v>51530</v>
      </c>
      <c r="V129" s="20">
        <f t="shared" si="5"/>
        <v>376671</v>
      </c>
    </row>
    <row r="130" spans="1:22" ht="15.75" x14ac:dyDescent="0.25">
      <c r="A130" s="304"/>
      <c r="B130" s="307"/>
      <c r="C130" s="307"/>
      <c r="D130" s="310"/>
      <c r="E130" s="307"/>
      <c r="F130" s="307"/>
      <c r="G130" s="307"/>
      <c r="H130" s="307"/>
      <c r="I130" s="3" t="s">
        <v>91</v>
      </c>
      <c r="J130" s="15">
        <v>0</v>
      </c>
      <c r="K130" s="15">
        <v>0</v>
      </c>
      <c r="L130" s="15">
        <v>548</v>
      </c>
      <c r="M130" s="15">
        <v>530</v>
      </c>
      <c r="N130" s="15">
        <v>27919</v>
      </c>
      <c r="O130" s="15">
        <v>34970</v>
      </c>
      <c r="P130" s="15">
        <v>0</v>
      </c>
      <c r="Q130" s="14">
        <v>0</v>
      </c>
      <c r="R130" s="14">
        <v>0</v>
      </c>
      <c r="S130" s="15">
        <v>2951</v>
      </c>
      <c r="T130" s="15">
        <v>0</v>
      </c>
      <c r="U130" s="15">
        <v>0</v>
      </c>
      <c r="V130" s="20">
        <f t="shared" si="5"/>
        <v>66918</v>
      </c>
    </row>
    <row r="131" spans="1:22" ht="15.75" x14ac:dyDescent="0.25">
      <c r="A131" s="304"/>
      <c r="B131" s="307"/>
      <c r="C131" s="307"/>
      <c r="D131" s="310"/>
      <c r="E131" s="307"/>
      <c r="F131" s="307"/>
      <c r="G131" s="307"/>
      <c r="H131" s="307"/>
      <c r="I131" s="3" t="s">
        <v>70</v>
      </c>
      <c r="J131" s="15">
        <v>0</v>
      </c>
      <c r="K131" s="15">
        <v>0</v>
      </c>
      <c r="L131" s="15">
        <v>0</v>
      </c>
      <c r="M131" s="15">
        <v>9418</v>
      </c>
      <c r="N131" s="15">
        <v>0</v>
      </c>
      <c r="O131" s="15">
        <v>0</v>
      </c>
      <c r="P131" s="15">
        <v>0</v>
      </c>
      <c r="Q131" s="14">
        <v>0</v>
      </c>
      <c r="R131" s="14">
        <v>0</v>
      </c>
      <c r="S131" s="15">
        <v>0</v>
      </c>
      <c r="T131" s="15">
        <v>0</v>
      </c>
      <c r="U131" s="15">
        <v>0</v>
      </c>
      <c r="V131" s="20">
        <f t="shared" si="5"/>
        <v>9418</v>
      </c>
    </row>
    <row r="132" spans="1:22" ht="15.75" x14ac:dyDescent="0.25">
      <c r="A132" s="304"/>
      <c r="B132" s="307"/>
      <c r="C132" s="307"/>
      <c r="D132" s="310"/>
      <c r="E132" s="307"/>
      <c r="F132" s="307"/>
      <c r="G132" s="307"/>
      <c r="H132" s="307"/>
      <c r="I132" s="3" t="s">
        <v>123</v>
      </c>
      <c r="J132" s="15">
        <v>0</v>
      </c>
      <c r="K132" s="15">
        <v>0</v>
      </c>
      <c r="L132" s="15">
        <v>0</v>
      </c>
      <c r="M132" s="15">
        <v>0</v>
      </c>
      <c r="N132" s="15">
        <v>0</v>
      </c>
      <c r="O132" s="15">
        <v>0</v>
      </c>
      <c r="P132" s="15">
        <v>0</v>
      </c>
      <c r="Q132" s="14">
        <v>0</v>
      </c>
      <c r="R132" s="14">
        <v>0</v>
      </c>
      <c r="S132" s="15">
        <v>0</v>
      </c>
      <c r="T132" s="15">
        <v>0</v>
      </c>
      <c r="U132" s="15">
        <v>0</v>
      </c>
      <c r="V132" s="20">
        <f t="shared" si="5"/>
        <v>0</v>
      </c>
    </row>
    <row r="133" spans="1:22" ht="15.75" x14ac:dyDescent="0.25">
      <c r="A133" s="304"/>
      <c r="B133" s="307"/>
      <c r="C133" s="307"/>
      <c r="D133" s="310"/>
      <c r="E133" s="307"/>
      <c r="F133" s="307"/>
      <c r="G133" s="307"/>
      <c r="H133" s="307"/>
      <c r="I133" s="3" t="s">
        <v>93</v>
      </c>
      <c r="J133" s="15">
        <v>141525</v>
      </c>
      <c r="K133" s="15">
        <v>180726</v>
      </c>
      <c r="L133" s="15">
        <v>144250</v>
      </c>
      <c r="M133" s="15">
        <v>103623</v>
      </c>
      <c r="N133" s="15">
        <v>154699</v>
      </c>
      <c r="O133" s="15">
        <v>111138</v>
      </c>
      <c r="P133" s="15">
        <v>114105</v>
      </c>
      <c r="Q133" s="14">
        <v>158984</v>
      </c>
      <c r="R133" s="14">
        <v>119943</v>
      </c>
      <c r="S133" s="15">
        <v>138978</v>
      </c>
      <c r="T133" s="15">
        <v>113420</v>
      </c>
      <c r="U133" s="15">
        <v>105093</v>
      </c>
      <c r="V133" s="20">
        <f t="shared" si="5"/>
        <v>1586484</v>
      </c>
    </row>
    <row r="134" spans="1:22" ht="16.5" thickBot="1" x14ac:dyDescent="0.3">
      <c r="A134" s="305"/>
      <c r="B134" s="308"/>
      <c r="C134" s="308"/>
      <c r="D134" s="311"/>
      <c r="E134" s="308"/>
      <c r="F134" s="308"/>
      <c r="G134" s="308"/>
      <c r="H134" s="308"/>
      <c r="I134" s="39" t="s">
        <v>90</v>
      </c>
      <c r="J134" s="30">
        <v>18932</v>
      </c>
      <c r="K134" s="30">
        <v>37943</v>
      </c>
      <c r="L134" s="30">
        <v>18523</v>
      </c>
      <c r="M134" s="30">
        <v>36709</v>
      </c>
      <c r="N134" s="30">
        <v>16961</v>
      </c>
      <c r="O134" s="30">
        <v>18274</v>
      </c>
      <c r="P134" s="30">
        <v>39294</v>
      </c>
      <c r="Q134" s="50">
        <v>9926</v>
      </c>
      <c r="R134" s="50">
        <v>0</v>
      </c>
      <c r="S134" s="30">
        <v>9957</v>
      </c>
      <c r="T134" s="30">
        <v>14880</v>
      </c>
      <c r="U134" s="30">
        <v>21294</v>
      </c>
      <c r="V134" s="31">
        <f t="shared" si="5"/>
        <v>242693</v>
      </c>
    </row>
    <row r="135" spans="1:22" ht="16.5" thickBot="1" x14ac:dyDescent="0.3">
      <c r="A135" s="36"/>
      <c r="B135" s="37"/>
      <c r="C135" s="37"/>
      <c r="D135" s="37"/>
      <c r="E135" s="37"/>
      <c r="F135" s="37"/>
      <c r="G135" s="37"/>
      <c r="H135" s="37"/>
      <c r="I135" s="37"/>
      <c r="J135" s="59"/>
      <c r="K135" s="28"/>
      <c r="L135" s="28"/>
      <c r="M135" s="28"/>
      <c r="N135" s="28"/>
      <c r="O135" s="28"/>
      <c r="P135" s="28"/>
      <c r="Q135" s="61"/>
      <c r="R135" s="53"/>
      <c r="S135" s="28"/>
      <c r="T135" s="28"/>
      <c r="U135" s="28"/>
      <c r="V135" s="29">
        <f>SUM(V128:V134)</f>
        <v>2335187</v>
      </c>
    </row>
    <row r="136" spans="1:22" ht="15.75" x14ac:dyDescent="0.25">
      <c r="A136" s="303">
        <v>667</v>
      </c>
      <c r="B136" s="307" t="s">
        <v>49</v>
      </c>
      <c r="C136" s="307" t="s">
        <v>79</v>
      </c>
      <c r="D136" s="310">
        <v>98.8</v>
      </c>
      <c r="E136" s="307" t="s">
        <v>3</v>
      </c>
      <c r="F136" s="307" t="s">
        <v>42</v>
      </c>
      <c r="G136" s="307" t="s">
        <v>6</v>
      </c>
      <c r="H136" s="307" t="s">
        <v>42</v>
      </c>
      <c r="I136" s="35" t="s">
        <v>94</v>
      </c>
      <c r="J136" s="13">
        <v>5196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2">
        <v>0</v>
      </c>
      <c r="R136" s="12">
        <v>0</v>
      </c>
      <c r="S136" s="13">
        <v>0</v>
      </c>
      <c r="T136" s="13">
        <v>0</v>
      </c>
      <c r="U136" s="13">
        <v>0</v>
      </c>
      <c r="V136" s="21">
        <f>SUM(J136:U136)</f>
        <v>5196</v>
      </c>
    </row>
    <row r="137" spans="1:22" ht="15.75" x14ac:dyDescent="0.25">
      <c r="A137" s="304"/>
      <c r="B137" s="307"/>
      <c r="C137" s="307"/>
      <c r="D137" s="310"/>
      <c r="E137" s="307"/>
      <c r="F137" s="307"/>
      <c r="G137" s="307"/>
      <c r="H137" s="307"/>
      <c r="I137" s="3" t="s">
        <v>92</v>
      </c>
      <c r="J137" s="15">
        <v>0</v>
      </c>
      <c r="K137" s="15">
        <v>0</v>
      </c>
      <c r="L137" s="15">
        <v>0</v>
      </c>
      <c r="M137" s="15">
        <v>0</v>
      </c>
      <c r="N137" s="15">
        <v>5397</v>
      </c>
      <c r="O137" s="15">
        <v>0</v>
      </c>
      <c r="P137" s="15">
        <v>0</v>
      </c>
      <c r="Q137" s="14">
        <v>10678</v>
      </c>
      <c r="R137" s="14">
        <v>0</v>
      </c>
      <c r="S137" s="15">
        <v>0</v>
      </c>
      <c r="T137" s="15">
        <v>1495</v>
      </c>
      <c r="U137" s="15">
        <v>6010</v>
      </c>
      <c r="V137" s="20">
        <f>SUM(J137:U137)</f>
        <v>23580</v>
      </c>
    </row>
    <row r="138" spans="1:22" ht="15.75" x14ac:dyDescent="0.25">
      <c r="A138" s="304"/>
      <c r="B138" s="307"/>
      <c r="C138" s="307"/>
      <c r="D138" s="310"/>
      <c r="E138" s="307"/>
      <c r="F138" s="307"/>
      <c r="G138" s="307"/>
      <c r="H138" s="307"/>
      <c r="I138" s="3" t="s">
        <v>91</v>
      </c>
      <c r="J138" s="15">
        <v>0</v>
      </c>
      <c r="K138" s="15">
        <v>22453</v>
      </c>
      <c r="L138" s="15">
        <v>14298</v>
      </c>
      <c r="M138" s="15">
        <v>26100</v>
      </c>
      <c r="N138" s="15">
        <v>22923</v>
      </c>
      <c r="O138" s="15">
        <v>38128</v>
      </c>
      <c r="P138" s="15">
        <v>28970</v>
      </c>
      <c r="Q138" s="14">
        <v>46078</v>
      </c>
      <c r="R138" s="14">
        <v>20844</v>
      </c>
      <c r="S138" s="15">
        <v>17570</v>
      </c>
      <c r="T138" s="15">
        <v>1031</v>
      </c>
      <c r="U138" s="15">
        <v>1135</v>
      </c>
      <c r="V138" s="20">
        <f>SUM(J138:U138)</f>
        <v>239530</v>
      </c>
    </row>
    <row r="139" spans="1:22" ht="15.75" x14ac:dyDescent="0.25">
      <c r="A139" s="304"/>
      <c r="B139" s="307"/>
      <c r="C139" s="307"/>
      <c r="D139" s="310"/>
      <c r="E139" s="307"/>
      <c r="F139" s="307"/>
      <c r="G139" s="307"/>
      <c r="H139" s="307"/>
      <c r="I139" s="16" t="s">
        <v>103</v>
      </c>
      <c r="J139" s="26">
        <v>0</v>
      </c>
      <c r="K139" s="26">
        <v>0</v>
      </c>
      <c r="L139" s="26">
        <v>5404</v>
      </c>
      <c r="M139" s="26">
        <v>0</v>
      </c>
      <c r="N139" s="26">
        <v>0</v>
      </c>
      <c r="O139" s="26">
        <v>1765</v>
      </c>
      <c r="P139" s="26">
        <v>299</v>
      </c>
      <c r="Q139" s="49">
        <v>0</v>
      </c>
      <c r="R139" s="49">
        <v>0</v>
      </c>
      <c r="S139" s="26">
        <v>4991</v>
      </c>
      <c r="T139" s="26">
        <v>0</v>
      </c>
      <c r="U139" s="26">
        <v>0</v>
      </c>
      <c r="V139" s="27">
        <f>SUM(J139:U139)</f>
        <v>12459</v>
      </c>
    </row>
    <row r="140" spans="1:22" ht="16.5" thickBot="1" x14ac:dyDescent="0.3">
      <c r="A140" s="305"/>
      <c r="B140" s="307"/>
      <c r="C140" s="307"/>
      <c r="D140" s="310"/>
      <c r="E140" s="307"/>
      <c r="F140" s="307"/>
      <c r="G140" s="307"/>
      <c r="H140" s="307"/>
      <c r="I140" s="16" t="s">
        <v>95</v>
      </c>
      <c r="J140" s="26">
        <v>0</v>
      </c>
      <c r="K140" s="26">
        <v>0</v>
      </c>
      <c r="L140" s="26">
        <v>0</v>
      </c>
      <c r="M140" s="26">
        <v>0</v>
      </c>
      <c r="N140" s="26">
        <v>6431</v>
      </c>
      <c r="O140" s="26">
        <v>0</v>
      </c>
      <c r="P140" s="26">
        <v>8268</v>
      </c>
      <c r="Q140" s="49">
        <v>0</v>
      </c>
      <c r="R140" s="49">
        <v>7865</v>
      </c>
      <c r="S140" s="26">
        <v>0</v>
      </c>
      <c r="T140" s="26">
        <v>0</v>
      </c>
      <c r="U140" s="26">
        <v>0</v>
      </c>
      <c r="V140" s="27">
        <f>SUM(J140:U140)</f>
        <v>22564</v>
      </c>
    </row>
    <row r="141" spans="1:22" ht="16.5" thickBot="1" x14ac:dyDescent="0.3">
      <c r="A141" s="36"/>
      <c r="B141" s="37"/>
      <c r="C141" s="37"/>
      <c r="D141" s="37"/>
      <c r="E141" s="37"/>
      <c r="F141" s="37"/>
      <c r="G141" s="37"/>
      <c r="H141" s="37"/>
      <c r="I141" s="37"/>
      <c r="J141" s="59"/>
      <c r="K141" s="28"/>
      <c r="L141" s="28"/>
      <c r="M141" s="28"/>
      <c r="N141" s="28"/>
      <c r="O141" s="28"/>
      <c r="P141" s="28"/>
      <c r="Q141" s="61"/>
      <c r="R141" s="53"/>
      <c r="S141" s="28"/>
      <c r="T141" s="28"/>
      <c r="U141" s="28"/>
      <c r="V141" s="29">
        <f>SUM(V136:V140)</f>
        <v>303329</v>
      </c>
    </row>
    <row r="142" spans="1:22" ht="15.75" x14ac:dyDescent="0.25">
      <c r="A142" s="303">
        <v>668</v>
      </c>
      <c r="B142" s="306" t="s">
        <v>49</v>
      </c>
      <c r="C142" s="306" t="s">
        <v>80</v>
      </c>
      <c r="D142" s="309">
        <v>98.8</v>
      </c>
      <c r="E142" s="306" t="s">
        <v>6</v>
      </c>
      <c r="F142" s="306" t="s">
        <v>42</v>
      </c>
      <c r="G142" s="306" t="s">
        <v>3</v>
      </c>
      <c r="H142" s="306" t="s">
        <v>42</v>
      </c>
      <c r="I142" s="35" t="s">
        <v>94</v>
      </c>
      <c r="J142" s="15">
        <v>0</v>
      </c>
      <c r="K142" s="15">
        <v>0</v>
      </c>
      <c r="L142" s="15">
        <v>0</v>
      </c>
      <c r="M142" s="15">
        <v>0</v>
      </c>
      <c r="N142" s="15">
        <v>0</v>
      </c>
      <c r="O142" s="15">
        <v>0</v>
      </c>
      <c r="P142" s="15">
        <v>0</v>
      </c>
      <c r="Q142" s="14">
        <v>0</v>
      </c>
      <c r="R142" s="14">
        <v>0</v>
      </c>
      <c r="S142" s="15">
        <v>0</v>
      </c>
      <c r="T142" s="15">
        <v>7031</v>
      </c>
      <c r="U142" s="15">
        <v>0</v>
      </c>
      <c r="V142" s="20">
        <f>SUM(J142:U142)</f>
        <v>7031</v>
      </c>
    </row>
    <row r="143" spans="1:22" ht="15.75" x14ac:dyDescent="0.25">
      <c r="A143" s="304"/>
      <c r="B143" s="307"/>
      <c r="C143" s="307"/>
      <c r="D143" s="310"/>
      <c r="E143" s="307"/>
      <c r="F143" s="307"/>
      <c r="G143" s="307"/>
      <c r="H143" s="307"/>
      <c r="I143" s="3" t="s">
        <v>92</v>
      </c>
      <c r="J143" s="15">
        <v>58091</v>
      </c>
      <c r="K143" s="15">
        <v>90241</v>
      </c>
      <c r="L143" s="15">
        <v>90367</v>
      </c>
      <c r="M143" s="15">
        <v>107566</v>
      </c>
      <c r="N143" s="15">
        <v>60121</v>
      </c>
      <c r="O143" s="15">
        <v>43883</v>
      </c>
      <c r="P143" s="15">
        <v>105485</v>
      </c>
      <c r="Q143" s="14">
        <v>117832</v>
      </c>
      <c r="R143" s="14">
        <v>67697</v>
      </c>
      <c r="S143" s="15">
        <v>116136</v>
      </c>
      <c r="T143" s="15">
        <v>86786</v>
      </c>
      <c r="U143" s="15">
        <v>29365</v>
      </c>
      <c r="V143" s="20">
        <f>SUM(J143:U143)</f>
        <v>973570</v>
      </c>
    </row>
    <row r="144" spans="1:22" ht="15.75" x14ac:dyDescent="0.25">
      <c r="A144" s="304"/>
      <c r="B144" s="307"/>
      <c r="C144" s="307"/>
      <c r="D144" s="310"/>
      <c r="E144" s="307"/>
      <c r="F144" s="307"/>
      <c r="G144" s="307"/>
      <c r="H144" s="307"/>
      <c r="I144" s="3" t="s">
        <v>91</v>
      </c>
      <c r="J144" s="15">
        <v>0</v>
      </c>
      <c r="K144" s="15">
        <v>600</v>
      </c>
      <c r="L144" s="15">
        <v>0</v>
      </c>
      <c r="M144" s="15">
        <v>33550</v>
      </c>
      <c r="N144" s="15">
        <v>27018</v>
      </c>
      <c r="O144" s="15">
        <v>52882</v>
      </c>
      <c r="P144" s="15">
        <v>57491</v>
      </c>
      <c r="Q144" s="14">
        <v>38744</v>
      </c>
      <c r="R144" s="14">
        <v>60885</v>
      </c>
      <c r="S144" s="15">
        <v>48300</v>
      </c>
      <c r="T144" s="15">
        <v>20660</v>
      </c>
      <c r="U144" s="15">
        <v>50687</v>
      </c>
      <c r="V144" s="20">
        <f>SUM(J144:U144)</f>
        <v>390817</v>
      </c>
    </row>
    <row r="145" spans="1:22" ht="15.75" x14ac:dyDescent="0.25">
      <c r="A145" s="304"/>
      <c r="B145" s="307"/>
      <c r="C145" s="307"/>
      <c r="D145" s="310"/>
      <c r="E145" s="307"/>
      <c r="F145" s="307"/>
      <c r="G145" s="307"/>
      <c r="H145" s="307"/>
      <c r="I145" s="3" t="s">
        <v>93</v>
      </c>
      <c r="J145" s="15">
        <v>0</v>
      </c>
      <c r="K145" s="15">
        <v>0</v>
      </c>
      <c r="L145" s="15">
        <v>0</v>
      </c>
      <c r="M145" s="15">
        <v>0</v>
      </c>
      <c r="N145" s="15">
        <v>0</v>
      </c>
      <c r="O145" s="15">
        <v>0</v>
      </c>
      <c r="P145" s="15">
        <v>0</v>
      </c>
      <c r="Q145" s="14">
        <v>0</v>
      </c>
      <c r="R145" s="14">
        <v>0</v>
      </c>
      <c r="S145" s="15">
        <v>0</v>
      </c>
      <c r="T145" s="15">
        <v>0</v>
      </c>
      <c r="U145" s="15">
        <v>0</v>
      </c>
      <c r="V145" s="20">
        <f>SUM(J145:U145)</f>
        <v>0</v>
      </c>
    </row>
    <row r="146" spans="1:22" ht="16.5" thickBot="1" x14ac:dyDescent="0.3">
      <c r="A146" s="305"/>
      <c r="B146" s="308"/>
      <c r="C146" s="308"/>
      <c r="D146" s="311"/>
      <c r="E146" s="308"/>
      <c r="F146" s="308"/>
      <c r="G146" s="308"/>
      <c r="H146" s="308"/>
      <c r="I146" s="39" t="s">
        <v>95</v>
      </c>
      <c r="J146" s="30">
        <v>2947</v>
      </c>
      <c r="K146" s="30">
        <v>5733</v>
      </c>
      <c r="L146" s="30">
        <v>0</v>
      </c>
      <c r="M146" s="30">
        <v>0</v>
      </c>
      <c r="N146" s="30">
        <v>0</v>
      </c>
      <c r="O146" s="30">
        <v>0</v>
      </c>
      <c r="P146" s="30">
        <v>0</v>
      </c>
      <c r="Q146" s="50">
        <v>0</v>
      </c>
      <c r="R146" s="50">
        <v>0</v>
      </c>
      <c r="S146" s="30">
        <v>0</v>
      </c>
      <c r="T146" s="30">
        <v>8930</v>
      </c>
      <c r="U146" s="30">
        <v>0</v>
      </c>
      <c r="V146" s="31">
        <f>SUM(J146:U146)</f>
        <v>17610</v>
      </c>
    </row>
    <row r="147" spans="1:22" ht="16.5" thickBot="1" x14ac:dyDescent="0.3">
      <c r="A147" s="36"/>
      <c r="B147" s="37"/>
      <c r="C147" s="37"/>
      <c r="D147" s="37"/>
      <c r="E147" s="37"/>
      <c r="F147" s="37"/>
      <c r="G147" s="37"/>
      <c r="H147" s="37"/>
      <c r="I147" s="37"/>
      <c r="J147" s="59"/>
      <c r="K147" s="28"/>
      <c r="L147" s="28"/>
      <c r="M147" s="28"/>
      <c r="N147" s="28"/>
      <c r="O147" s="28"/>
      <c r="P147" s="28"/>
      <c r="Q147" s="61"/>
      <c r="R147" s="53"/>
      <c r="S147" s="28"/>
      <c r="T147" s="28"/>
      <c r="U147" s="28"/>
      <c r="V147" s="29">
        <f>SUM(V142:V146)</f>
        <v>1389028</v>
      </c>
    </row>
    <row r="148" spans="1:22" ht="15.75" x14ac:dyDescent="0.25">
      <c r="A148" s="303">
        <v>669</v>
      </c>
      <c r="B148" s="306" t="s">
        <v>49</v>
      </c>
      <c r="C148" s="306" t="s">
        <v>85</v>
      </c>
      <c r="D148" s="309">
        <v>98.8</v>
      </c>
      <c r="E148" s="306" t="s">
        <v>6</v>
      </c>
      <c r="F148" s="306" t="s">
        <v>42</v>
      </c>
      <c r="G148" s="306" t="s">
        <v>3</v>
      </c>
      <c r="H148" s="306" t="s">
        <v>42</v>
      </c>
      <c r="I148" s="35" t="s">
        <v>98</v>
      </c>
      <c r="J148" s="13">
        <v>3624</v>
      </c>
      <c r="K148" s="13">
        <v>0</v>
      </c>
      <c r="L148" s="13">
        <v>4299</v>
      </c>
      <c r="M148" s="13">
        <v>5992</v>
      </c>
      <c r="N148" s="13">
        <v>16604</v>
      </c>
      <c r="O148" s="13">
        <v>0</v>
      </c>
      <c r="P148" s="13">
        <v>2886</v>
      </c>
      <c r="Q148" s="12">
        <v>0</v>
      </c>
      <c r="R148" s="12">
        <v>0</v>
      </c>
      <c r="S148" s="13">
        <v>0</v>
      </c>
      <c r="T148" s="13">
        <v>51280</v>
      </c>
      <c r="U148" s="13">
        <v>0</v>
      </c>
      <c r="V148" s="21">
        <f t="shared" ref="V148:V154" si="6">SUM(J148:U148)</f>
        <v>84685</v>
      </c>
    </row>
    <row r="149" spans="1:22" ht="15.75" x14ac:dyDescent="0.25">
      <c r="A149" s="304"/>
      <c r="B149" s="307"/>
      <c r="C149" s="307"/>
      <c r="D149" s="310"/>
      <c r="E149" s="307"/>
      <c r="F149" s="307"/>
      <c r="G149" s="307"/>
      <c r="H149" s="307"/>
      <c r="I149" s="3" t="s">
        <v>75</v>
      </c>
      <c r="J149" s="15">
        <v>0</v>
      </c>
      <c r="K149" s="15">
        <v>0</v>
      </c>
      <c r="L149" s="15">
        <v>0</v>
      </c>
      <c r="M149" s="15">
        <v>0</v>
      </c>
      <c r="N149" s="15">
        <v>0</v>
      </c>
      <c r="O149" s="15">
        <v>0</v>
      </c>
      <c r="P149" s="15">
        <v>0</v>
      </c>
      <c r="Q149" s="14">
        <v>0</v>
      </c>
      <c r="R149" s="14">
        <v>0</v>
      </c>
      <c r="S149" s="15">
        <v>107938</v>
      </c>
      <c r="T149" s="15">
        <v>43246</v>
      </c>
      <c r="U149" s="15">
        <v>0</v>
      </c>
      <c r="V149" s="20">
        <f t="shared" si="6"/>
        <v>151184</v>
      </c>
    </row>
    <row r="150" spans="1:22" ht="15.75" x14ac:dyDescent="0.25">
      <c r="A150" s="304"/>
      <c r="B150" s="307"/>
      <c r="C150" s="307"/>
      <c r="D150" s="310"/>
      <c r="E150" s="307"/>
      <c r="F150" s="307"/>
      <c r="G150" s="307"/>
      <c r="H150" s="307"/>
      <c r="I150" s="3" t="s">
        <v>101</v>
      </c>
      <c r="J150" s="15">
        <v>0</v>
      </c>
      <c r="K150" s="15">
        <v>0</v>
      </c>
      <c r="L150" s="15">
        <v>0</v>
      </c>
      <c r="M150" s="15">
        <v>0</v>
      </c>
      <c r="N150" s="15">
        <v>0</v>
      </c>
      <c r="O150" s="15">
        <v>0</v>
      </c>
      <c r="P150" s="15">
        <v>0</v>
      </c>
      <c r="Q150" s="14">
        <v>0</v>
      </c>
      <c r="R150" s="14">
        <v>0</v>
      </c>
      <c r="S150" s="15">
        <v>1939</v>
      </c>
      <c r="T150" s="15">
        <v>0</v>
      </c>
      <c r="U150" s="15">
        <v>0</v>
      </c>
      <c r="V150" s="20">
        <f t="shared" si="6"/>
        <v>1939</v>
      </c>
    </row>
    <row r="151" spans="1:22" ht="15.75" x14ac:dyDescent="0.25">
      <c r="A151" s="304"/>
      <c r="B151" s="307"/>
      <c r="C151" s="307"/>
      <c r="D151" s="310"/>
      <c r="E151" s="307"/>
      <c r="F151" s="307"/>
      <c r="G151" s="307"/>
      <c r="H151" s="307"/>
      <c r="I151" s="3" t="s">
        <v>71</v>
      </c>
      <c r="J151" s="15">
        <v>0</v>
      </c>
      <c r="K151" s="15">
        <v>0</v>
      </c>
      <c r="L151" s="15">
        <v>0</v>
      </c>
      <c r="M151" s="15">
        <v>0</v>
      </c>
      <c r="N151" s="15">
        <v>0</v>
      </c>
      <c r="O151" s="15">
        <v>0</v>
      </c>
      <c r="P151" s="15">
        <v>0</v>
      </c>
      <c r="Q151" s="14">
        <v>0</v>
      </c>
      <c r="R151" s="14">
        <v>0</v>
      </c>
      <c r="S151" s="15">
        <v>0</v>
      </c>
      <c r="T151" s="15">
        <v>0</v>
      </c>
      <c r="U151" s="15">
        <v>0</v>
      </c>
      <c r="V151" s="20">
        <f t="shared" si="6"/>
        <v>0</v>
      </c>
    </row>
    <row r="152" spans="1:22" ht="15.75" x14ac:dyDescent="0.25">
      <c r="A152" s="304"/>
      <c r="B152" s="307"/>
      <c r="C152" s="307"/>
      <c r="D152" s="310"/>
      <c r="E152" s="307"/>
      <c r="F152" s="307"/>
      <c r="G152" s="307"/>
      <c r="H152" s="307"/>
      <c r="I152" s="3" t="s">
        <v>97</v>
      </c>
      <c r="J152" s="15">
        <v>197833</v>
      </c>
      <c r="K152" s="15">
        <v>174810</v>
      </c>
      <c r="L152" s="15">
        <v>193660</v>
      </c>
      <c r="M152" s="15">
        <v>200340</v>
      </c>
      <c r="N152" s="15">
        <v>102879</v>
      </c>
      <c r="O152" s="15">
        <v>0</v>
      </c>
      <c r="P152" s="15">
        <v>136439</v>
      </c>
      <c r="Q152" s="14">
        <v>204694</v>
      </c>
      <c r="R152" s="14">
        <v>189017</v>
      </c>
      <c r="S152" s="15">
        <v>67050</v>
      </c>
      <c r="T152" s="15">
        <v>0</v>
      </c>
      <c r="U152" s="15">
        <v>0</v>
      </c>
      <c r="V152" s="20">
        <f t="shared" si="6"/>
        <v>1466722</v>
      </c>
    </row>
    <row r="153" spans="1:22" ht="15.75" x14ac:dyDescent="0.25">
      <c r="A153" s="304"/>
      <c r="B153" s="307"/>
      <c r="C153" s="307"/>
      <c r="D153" s="310"/>
      <c r="E153" s="307"/>
      <c r="F153" s="307"/>
      <c r="G153" s="307"/>
      <c r="H153" s="307"/>
      <c r="I153" s="3" t="s">
        <v>102</v>
      </c>
      <c r="J153" s="34">
        <v>0</v>
      </c>
      <c r="K153" s="15">
        <v>0</v>
      </c>
      <c r="L153" s="15">
        <v>0</v>
      </c>
      <c r="M153" s="15">
        <v>0</v>
      </c>
      <c r="N153" s="15">
        <v>0</v>
      </c>
      <c r="O153" s="15">
        <v>0</v>
      </c>
      <c r="P153" s="15">
        <v>0</v>
      </c>
      <c r="Q153" s="14">
        <v>0</v>
      </c>
      <c r="R153" s="14">
        <v>0</v>
      </c>
      <c r="S153" s="15">
        <v>0</v>
      </c>
      <c r="T153" s="15">
        <v>0</v>
      </c>
      <c r="U153" s="15">
        <v>0</v>
      </c>
      <c r="V153" s="20">
        <f t="shared" si="6"/>
        <v>0</v>
      </c>
    </row>
    <row r="154" spans="1:22" ht="16.5" thickBot="1" x14ac:dyDescent="0.3">
      <c r="A154" s="305"/>
      <c r="B154" s="308"/>
      <c r="C154" s="308"/>
      <c r="D154" s="311"/>
      <c r="E154" s="308"/>
      <c r="F154" s="308"/>
      <c r="G154" s="308"/>
      <c r="H154" s="308"/>
      <c r="I154" s="39" t="s">
        <v>95</v>
      </c>
      <c r="J154" s="50">
        <v>0</v>
      </c>
      <c r="K154" s="30">
        <v>0</v>
      </c>
      <c r="L154" s="30">
        <v>0</v>
      </c>
      <c r="M154" s="30">
        <v>0</v>
      </c>
      <c r="N154" s="30">
        <v>0</v>
      </c>
      <c r="O154" s="26">
        <v>0</v>
      </c>
      <c r="P154" s="26">
        <v>0</v>
      </c>
      <c r="Q154" s="50">
        <v>0</v>
      </c>
      <c r="R154" s="50">
        <v>0</v>
      </c>
      <c r="S154" s="30">
        <v>0</v>
      </c>
      <c r="T154" s="30">
        <v>0</v>
      </c>
      <c r="U154" s="30">
        <v>0</v>
      </c>
      <c r="V154" s="31">
        <f t="shared" si="6"/>
        <v>0</v>
      </c>
    </row>
    <row r="155" spans="1:22" ht="16.5" thickBot="1" x14ac:dyDescent="0.3">
      <c r="A155" s="43"/>
      <c r="B155" s="37"/>
      <c r="C155" s="37"/>
      <c r="D155" s="37"/>
      <c r="E155" s="37"/>
      <c r="F155" s="37"/>
      <c r="G155" s="37"/>
      <c r="H155" s="37"/>
      <c r="I155" s="37"/>
      <c r="J155" s="59"/>
      <c r="K155" s="28"/>
      <c r="L155" s="28"/>
      <c r="M155" s="28"/>
      <c r="N155" s="28"/>
      <c r="O155" s="28"/>
      <c r="P155" s="28"/>
      <c r="Q155" s="61"/>
      <c r="R155" s="53"/>
      <c r="S155" s="28"/>
      <c r="T155" s="28"/>
      <c r="U155" s="28"/>
      <c r="V155" s="29">
        <f>SUM(V148:V154)</f>
        <v>1704530</v>
      </c>
    </row>
    <row r="156" spans="1:22" ht="15.75" customHeight="1" x14ac:dyDescent="0.25">
      <c r="A156" s="320" t="s">
        <v>125</v>
      </c>
      <c r="B156" s="306" t="s">
        <v>55</v>
      </c>
      <c r="C156" s="306" t="s">
        <v>86</v>
      </c>
      <c r="D156" s="309">
        <v>58.7</v>
      </c>
      <c r="E156" s="312" t="s">
        <v>104</v>
      </c>
      <c r="F156" s="306" t="s">
        <v>42</v>
      </c>
      <c r="G156" s="312" t="s">
        <v>105</v>
      </c>
      <c r="H156" s="306" t="s">
        <v>42</v>
      </c>
      <c r="I156" s="35" t="s">
        <v>94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2">
        <v>0</v>
      </c>
      <c r="R156" s="12">
        <v>0</v>
      </c>
      <c r="S156" s="13">
        <v>0</v>
      </c>
      <c r="T156" s="13">
        <v>0</v>
      </c>
      <c r="U156" s="13">
        <v>0</v>
      </c>
      <c r="V156" s="21">
        <f t="shared" ref="V156:V161" si="7">SUM(J156:U156)</f>
        <v>0</v>
      </c>
    </row>
    <row r="157" spans="1:22" ht="15.75" x14ac:dyDescent="0.25">
      <c r="A157" s="321"/>
      <c r="B157" s="307"/>
      <c r="C157" s="307"/>
      <c r="D157" s="310"/>
      <c r="E157" s="313"/>
      <c r="F157" s="307"/>
      <c r="G157" s="313"/>
      <c r="H157" s="307"/>
      <c r="I157" s="3" t="s">
        <v>92</v>
      </c>
      <c r="J157" s="15">
        <v>198628</v>
      </c>
      <c r="K157" s="15">
        <v>154942</v>
      </c>
      <c r="L157" s="15">
        <v>165146</v>
      </c>
      <c r="M157" s="15">
        <v>55858</v>
      </c>
      <c r="N157" s="15">
        <v>79356</v>
      </c>
      <c r="O157" s="15">
        <v>97301</v>
      </c>
      <c r="P157" s="15">
        <v>151627</v>
      </c>
      <c r="Q157" s="14">
        <v>129579</v>
      </c>
      <c r="R157" s="14">
        <v>105700</v>
      </c>
      <c r="S157" s="15">
        <v>160639</v>
      </c>
      <c r="T157" s="15">
        <v>68509</v>
      </c>
      <c r="U157" s="15">
        <v>0</v>
      </c>
      <c r="V157" s="20">
        <f t="shared" si="7"/>
        <v>1367285</v>
      </c>
    </row>
    <row r="158" spans="1:22" ht="15.75" x14ac:dyDescent="0.25">
      <c r="A158" s="321"/>
      <c r="B158" s="307"/>
      <c r="C158" s="307"/>
      <c r="D158" s="310"/>
      <c r="E158" s="313"/>
      <c r="F158" s="307"/>
      <c r="G158" s="313"/>
      <c r="H158" s="307"/>
      <c r="I158" s="3" t="s">
        <v>91</v>
      </c>
      <c r="J158" s="15">
        <v>251847</v>
      </c>
      <c r="K158" s="15">
        <v>190427</v>
      </c>
      <c r="L158" s="15">
        <v>192135</v>
      </c>
      <c r="M158" s="15">
        <v>262365</v>
      </c>
      <c r="N158" s="15">
        <v>234106</v>
      </c>
      <c r="O158" s="15">
        <v>306702</v>
      </c>
      <c r="P158" s="15">
        <v>156535</v>
      </c>
      <c r="Q158" s="14">
        <v>233923</v>
      </c>
      <c r="R158" s="14">
        <v>236405</v>
      </c>
      <c r="S158" s="15">
        <v>230714</v>
      </c>
      <c r="T158" s="15">
        <v>232890</v>
      </c>
      <c r="U158" s="15">
        <v>198738</v>
      </c>
      <c r="V158" s="20">
        <f t="shared" si="7"/>
        <v>2726787</v>
      </c>
    </row>
    <row r="159" spans="1:22" ht="15.75" x14ac:dyDescent="0.25">
      <c r="A159" s="321"/>
      <c r="B159" s="307"/>
      <c r="C159" s="307"/>
      <c r="D159" s="310"/>
      <c r="E159" s="313"/>
      <c r="F159" s="307"/>
      <c r="G159" s="313"/>
      <c r="H159" s="307"/>
      <c r="I159" s="3" t="s">
        <v>93</v>
      </c>
      <c r="J159" s="15">
        <v>298569</v>
      </c>
      <c r="K159" s="15">
        <v>315118</v>
      </c>
      <c r="L159" s="15">
        <v>321845</v>
      </c>
      <c r="M159" s="15">
        <v>535189</v>
      </c>
      <c r="N159" s="15">
        <v>523201</v>
      </c>
      <c r="O159" s="15">
        <v>393918</v>
      </c>
      <c r="P159" s="15">
        <v>530867</v>
      </c>
      <c r="Q159" s="14">
        <v>565444</v>
      </c>
      <c r="R159" s="14">
        <v>504244</v>
      </c>
      <c r="S159" s="15">
        <v>527475</v>
      </c>
      <c r="T159" s="15">
        <v>539211</v>
      </c>
      <c r="U159" s="15">
        <v>511932</v>
      </c>
      <c r="V159" s="20">
        <f t="shared" si="7"/>
        <v>5567013</v>
      </c>
    </row>
    <row r="160" spans="1:22" ht="15.75" x14ac:dyDescent="0.25">
      <c r="A160" s="321"/>
      <c r="B160" s="307"/>
      <c r="C160" s="307"/>
      <c r="D160" s="310"/>
      <c r="E160" s="313"/>
      <c r="F160" s="307"/>
      <c r="G160" s="313"/>
      <c r="H160" s="307"/>
      <c r="I160" s="3" t="s">
        <v>96</v>
      </c>
      <c r="J160" s="14">
        <v>0</v>
      </c>
      <c r="K160" s="15">
        <v>0</v>
      </c>
      <c r="L160" s="15">
        <v>0</v>
      </c>
      <c r="M160" s="15">
        <v>0</v>
      </c>
      <c r="N160" s="15">
        <v>0</v>
      </c>
      <c r="O160" s="15">
        <v>0</v>
      </c>
      <c r="P160" s="15">
        <v>0</v>
      </c>
      <c r="Q160" s="14">
        <v>0</v>
      </c>
      <c r="R160" s="14">
        <v>25126</v>
      </c>
      <c r="S160" s="15">
        <v>0</v>
      </c>
      <c r="T160" s="15">
        <v>0</v>
      </c>
      <c r="U160" s="15">
        <v>0</v>
      </c>
      <c r="V160" s="20">
        <f t="shared" si="7"/>
        <v>25126</v>
      </c>
    </row>
    <row r="161" spans="1:22" ht="16.5" thickBot="1" x14ac:dyDescent="0.3">
      <c r="A161" s="322"/>
      <c r="B161" s="308"/>
      <c r="C161" s="308"/>
      <c r="D161" s="311"/>
      <c r="E161" s="314"/>
      <c r="F161" s="308"/>
      <c r="G161" s="314"/>
      <c r="H161" s="308"/>
      <c r="I161" s="39" t="s">
        <v>90</v>
      </c>
      <c r="J161" s="50">
        <v>0</v>
      </c>
      <c r="K161" s="30">
        <v>24030</v>
      </c>
      <c r="L161" s="30">
        <v>12461</v>
      </c>
      <c r="M161" s="30">
        <v>0</v>
      </c>
      <c r="N161" s="30">
        <v>0</v>
      </c>
      <c r="O161" s="30">
        <v>0</v>
      </c>
      <c r="P161" s="30">
        <v>0</v>
      </c>
      <c r="Q161" s="50">
        <v>0</v>
      </c>
      <c r="R161" s="50">
        <v>0</v>
      </c>
      <c r="S161" s="30">
        <v>0</v>
      </c>
      <c r="T161" s="30">
        <v>0</v>
      </c>
      <c r="U161" s="30">
        <v>0</v>
      </c>
      <c r="V161" s="31">
        <f t="shared" si="7"/>
        <v>36491</v>
      </c>
    </row>
    <row r="162" spans="1:22" ht="16.5" thickBot="1" x14ac:dyDescent="0.3">
      <c r="A162" s="36"/>
      <c r="B162" s="37"/>
      <c r="C162" s="44"/>
      <c r="D162" s="44"/>
      <c r="E162" s="37"/>
      <c r="F162" s="37"/>
      <c r="G162" s="37"/>
      <c r="H162" s="37"/>
      <c r="I162" s="37"/>
      <c r="J162" s="59"/>
      <c r="K162" s="28"/>
      <c r="L162" s="28"/>
      <c r="M162" s="28"/>
      <c r="N162" s="28"/>
      <c r="O162" s="28"/>
      <c r="P162" s="28"/>
      <c r="Q162" s="61"/>
      <c r="R162" s="53"/>
      <c r="S162" s="28"/>
      <c r="T162" s="28"/>
      <c r="U162" s="28"/>
      <c r="V162" s="29">
        <f>SUM(V156:V159)</f>
        <v>9661085</v>
      </c>
    </row>
    <row r="163" spans="1:22" ht="15.75" x14ac:dyDescent="0.25">
      <c r="A163" s="320" t="s">
        <v>126</v>
      </c>
      <c r="B163" s="306" t="s">
        <v>55</v>
      </c>
      <c r="C163" s="306" t="s">
        <v>86</v>
      </c>
      <c r="D163" s="309">
        <v>36.200000000000003</v>
      </c>
      <c r="E163" s="306" t="s">
        <v>10</v>
      </c>
      <c r="F163" s="306" t="s">
        <v>42</v>
      </c>
      <c r="G163" s="312" t="s">
        <v>104</v>
      </c>
      <c r="H163" s="306" t="s">
        <v>42</v>
      </c>
      <c r="I163" s="3" t="s">
        <v>92</v>
      </c>
      <c r="J163" s="15">
        <v>200853</v>
      </c>
      <c r="K163" s="15">
        <v>172123</v>
      </c>
      <c r="L163" s="15">
        <v>166169</v>
      </c>
      <c r="M163" s="15">
        <v>125590</v>
      </c>
      <c r="N163" s="15">
        <v>149255</v>
      </c>
      <c r="O163" s="15">
        <v>204018</v>
      </c>
      <c r="P163" s="15">
        <v>228644</v>
      </c>
      <c r="Q163" s="14">
        <v>196436</v>
      </c>
      <c r="R163" s="14">
        <v>135669</v>
      </c>
      <c r="S163" s="15">
        <v>235194</v>
      </c>
      <c r="T163" s="15">
        <v>210032</v>
      </c>
      <c r="U163" s="15">
        <v>189875</v>
      </c>
      <c r="V163" s="20">
        <f>SUM(J163:U163)</f>
        <v>2213858</v>
      </c>
    </row>
    <row r="164" spans="1:22" ht="15.75" x14ac:dyDescent="0.25">
      <c r="A164" s="321"/>
      <c r="B164" s="307"/>
      <c r="C164" s="307"/>
      <c r="D164" s="310"/>
      <c r="E164" s="307"/>
      <c r="F164" s="307"/>
      <c r="G164" s="313"/>
      <c r="H164" s="307"/>
      <c r="I164" s="3" t="s">
        <v>91</v>
      </c>
      <c r="J164" s="15">
        <v>177767</v>
      </c>
      <c r="K164" s="15">
        <v>161484</v>
      </c>
      <c r="L164" s="15">
        <v>164996</v>
      </c>
      <c r="M164" s="15">
        <v>209052</v>
      </c>
      <c r="N164" s="15">
        <v>147300</v>
      </c>
      <c r="O164" s="15">
        <v>198004</v>
      </c>
      <c r="P164" s="15">
        <v>156535</v>
      </c>
      <c r="Q164" s="14">
        <v>167873</v>
      </c>
      <c r="R164" s="14">
        <v>181044</v>
      </c>
      <c r="S164" s="15">
        <v>183327</v>
      </c>
      <c r="T164" s="15">
        <v>169016</v>
      </c>
      <c r="U164" s="15">
        <v>182786</v>
      </c>
      <c r="V164" s="20">
        <f>SUM(J164:U164)</f>
        <v>2099184</v>
      </c>
    </row>
    <row r="165" spans="1:22" ht="15.75" customHeight="1" x14ac:dyDescent="0.25">
      <c r="A165" s="321"/>
      <c r="B165" s="307"/>
      <c r="C165" s="307"/>
      <c r="D165" s="310"/>
      <c r="E165" s="307"/>
      <c r="F165" s="307"/>
      <c r="G165" s="313"/>
      <c r="H165" s="307"/>
      <c r="I165" s="3" t="s">
        <v>93</v>
      </c>
      <c r="J165" s="15">
        <v>76618</v>
      </c>
      <c r="K165" s="15">
        <v>89361</v>
      </c>
      <c r="L165" s="15">
        <v>97094</v>
      </c>
      <c r="M165" s="15">
        <v>112810</v>
      </c>
      <c r="N165" s="15">
        <v>72337</v>
      </c>
      <c r="O165" s="15">
        <v>0</v>
      </c>
      <c r="P165" s="15">
        <v>99744</v>
      </c>
      <c r="Q165" s="14">
        <v>104586</v>
      </c>
      <c r="R165" s="14">
        <v>101239</v>
      </c>
      <c r="S165" s="15">
        <v>46347</v>
      </c>
      <c r="T165" s="15">
        <v>106824</v>
      </c>
      <c r="U165" s="15">
        <v>95930</v>
      </c>
      <c r="V165" s="20">
        <f>SUM(J165:U165)</f>
        <v>1002890</v>
      </c>
    </row>
    <row r="166" spans="1:22" ht="15.75" customHeight="1" x14ac:dyDescent="0.25">
      <c r="A166" s="321"/>
      <c r="B166" s="307"/>
      <c r="C166" s="307"/>
      <c r="D166" s="310"/>
      <c r="E166" s="307"/>
      <c r="F166" s="307"/>
      <c r="G166" s="313"/>
      <c r="H166" s="307"/>
      <c r="I166" s="16" t="s">
        <v>111</v>
      </c>
      <c r="J166" s="26">
        <v>0</v>
      </c>
      <c r="K166" s="26">
        <v>0</v>
      </c>
      <c r="L166" s="26">
        <v>0</v>
      </c>
      <c r="M166" s="26">
        <v>0</v>
      </c>
      <c r="N166" s="26">
        <v>0</v>
      </c>
      <c r="O166" s="26">
        <v>0</v>
      </c>
      <c r="P166" s="26">
        <v>0</v>
      </c>
      <c r="Q166" s="49">
        <v>0</v>
      </c>
      <c r="R166" s="49">
        <v>0</v>
      </c>
      <c r="S166" s="26">
        <v>0</v>
      </c>
      <c r="T166" s="26">
        <v>0</v>
      </c>
      <c r="U166" s="26">
        <v>0</v>
      </c>
      <c r="V166" s="27">
        <f>SUM(J166:U166)</f>
        <v>0</v>
      </c>
    </row>
    <row r="167" spans="1:22" ht="16.5" thickBot="1" x14ac:dyDescent="0.3">
      <c r="A167" s="322"/>
      <c r="B167" s="308"/>
      <c r="C167" s="308"/>
      <c r="D167" s="311"/>
      <c r="E167" s="308"/>
      <c r="F167" s="308"/>
      <c r="G167" s="314"/>
      <c r="H167" s="308"/>
      <c r="I167" s="16" t="s">
        <v>90</v>
      </c>
      <c r="J167" s="26">
        <v>0</v>
      </c>
      <c r="K167" s="26">
        <v>24030</v>
      </c>
      <c r="L167" s="26">
        <v>12461</v>
      </c>
      <c r="M167" s="26">
        <v>0</v>
      </c>
      <c r="N167" s="26">
        <v>0</v>
      </c>
      <c r="O167" s="26">
        <v>0</v>
      </c>
      <c r="P167" s="26">
        <v>0</v>
      </c>
      <c r="Q167" s="49">
        <v>0</v>
      </c>
      <c r="R167" s="49">
        <v>0</v>
      </c>
      <c r="S167" s="26">
        <v>0</v>
      </c>
      <c r="T167" s="26">
        <v>0</v>
      </c>
      <c r="U167" s="26">
        <v>0</v>
      </c>
      <c r="V167" s="27">
        <f>SUM(J167:U167)</f>
        <v>36491</v>
      </c>
    </row>
    <row r="168" spans="1:22" ht="16.5" thickBot="1" x14ac:dyDescent="0.3">
      <c r="A168" s="36"/>
      <c r="B168" s="37"/>
      <c r="C168" s="37"/>
      <c r="D168" s="37"/>
      <c r="E168" s="37"/>
      <c r="F168" s="37"/>
      <c r="G168" s="37"/>
      <c r="H168" s="37"/>
      <c r="I168" s="37"/>
      <c r="J168" s="59"/>
      <c r="K168" s="28"/>
      <c r="L168" s="28"/>
      <c r="M168" s="28"/>
      <c r="N168" s="28"/>
      <c r="O168" s="28"/>
      <c r="P168" s="28"/>
      <c r="Q168" s="61"/>
      <c r="R168" s="53"/>
      <c r="S168" s="28"/>
      <c r="T168" s="28"/>
      <c r="U168" s="28"/>
      <c r="V168" s="29">
        <f>SUM(V163:V167)</f>
        <v>5352423</v>
      </c>
    </row>
    <row r="169" spans="1:22" ht="16.5" customHeight="1" x14ac:dyDescent="0.25">
      <c r="A169" s="320" t="s">
        <v>127</v>
      </c>
      <c r="B169" s="306" t="s">
        <v>55</v>
      </c>
      <c r="C169" s="306" t="s">
        <v>86</v>
      </c>
      <c r="D169" s="309">
        <v>24.7</v>
      </c>
      <c r="E169" s="312" t="s">
        <v>105</v>
      </c>
      <c r="F169" s="306" t="s">
        <v>42</v>
      </c>
      <c r="G169" s="312" t="s">
        <v>112</v>
      </c>
      <c r="H169" s="306" t="s">
        <v>42</v>
      </c>
      <c r="I169" s="35" t="s">
        <v>94</v>
      </c>
      <c r="J169" s="13">
        <v>0</v>
      </c>
      <c r="K169" s="13">
        <v>0</v>
      </c>
      <c r="L169" s="13">
        <v>0</v>
      </c>
      <c r="M169" s="13">
        <v>0</v>
      </c>
      <c r="N169" s="13">
        <v>0</v>
      </c>
      <c r="O169" s="13">
        <v>0</v>
      </c>
      <c r="P169" s="13">
        <v>0</v>
      </c>
      <c r="Q169" s="12">
        <v>0</v>
      </c>
      <c r="R169" s="12">
        <v>0</v>
      </c>
      <c r="S169" s="13">
        <v>0</v>
      </c>
      <c r="T169" s="13">
        <v>0</v>
      </c>
      <c r="U169" s="13">
        <v>0</v>
      </c>
      <c r="V169" s="21">
        <f>SUM(J169:U169)</f>
        <v>0</v>
      </c>
    </row>
    <row r="170" spans="1:22" ht="15.75" x14ac:dyDescent="0.25">
      <c r="A170" s="321"/>
      <c r="B170" s="307"/>
      <c r="C170" s="307"/>
      <c r="D170" s="310"/>
      <c r="E170" s="313"/>
      <c r="F170" s="307"/>
      <c r="G170" s="307"/>
      <c r="H170" s="307"/>
      <c r="I170" s="3" t="s">
        <v>92</v>
      </c>
      <c r="J170" s="15">
        <v>0</v>
      </c>
      <c r="K170" s="15">
        <v>0</v>
      </c>
      <c r="L170" s="15">
        <v>0</v>
      </c>
      <c r="M170" s="15">
        <v>0</v>
      </c>
      <c r="N170" s="15">
        <v>0</v>
      </c>
      <c r="O170" s="15">
        <v>0</v>
      </c>
      <c r="P170" s="15">
        <v>0</v>
      </c>
      <c r="Q170" s="14">
        <v>0</v>
      </c>
      <c r="R170" s="14">
        <v>0</v>
      </c>
      <c r="S170" s="15">
        <v>0</v>
      </c>
      <c r="T170" s="15">
        <v>0</v>
      </c>
      <c r="U170" s="15">
        <v>10156</v>
      </c>
      <c r="V170" s="20">
        <f>SUM(J170:U170)</f>
        <v>10156</v>
      </c>
    </row>
    <row r="171" spans="1:22" ht="15.75" x14ac:dyDescent="0.25">
      <c r="A171" s="321"/>
      <c r="B171" s="307"/>
      <c r="C171" s="307"/>
      <c r="D171" s="310"/>
      <c r="E171" s="313"/>
      <c r="F171" s="307"/>
      <c r="G171" s="307"/>
      <c r="H171" s="307"/>
      <c r="I171" s="3" t="s">
        <v>91</v>
      </c>
      <c r="J171" s="15">
        <v>3009</v>
      </c>
      <c r="K171" s="15">
        <v>0</v>
      </c>
      <c r="L171" s="15">
        <v>0</v>
      </c>
      <c r="M171" s="15">
        <v>0</v>
      </c>
      <c r="N171" s="15">
        <v>8201</v>
      </c>
      <c r="O171" s="15">
        <v>0</v>
      </c>
      <c r="P171" s="15">
        <v>0</v>
      </c>
      <c r="Q171" s="14">
        <v>0</v>
      </c>
      <c r="R171" s="14">
        <v>0</v>
      </c>
      <c r="S171" s="15">
        <v>0</v>
      </c>
      <c r="T171" s="15">
        <v>6213</v>
      </c>
      <c r="U171" s="15">
        <v>0</v>
      </c>
      <c r="V171" s="20">
        <f>SUM(J171:U171)</f>
        <v>17423</v>
      </c>
    </row>
    <row r="172" spans="1:22" ht="15.75" x14ac:dyDescent="0.25">
      <c r="A172" s="321"/>
      <c r="B172" s="307"/>
      <c r="C172" s="307"/>
      <c r="D172" s="310"/>
      <c r="E172" s="313"/>
      <c r="F172" s="307"/>
      <c r="G172" s="307"/>
      <c r="H172" s="307"/>
      <c r="I172" s="3" t="s">
        <v>93</v>
      </c>
      <c r="J172" s="15">
        <v>0</v>
      </c>
      <c r="K172" s="15">
        <v>0</v>
      </c>
      <c r="L172" s="15">
        <v>0</v>
      </c>
      <c r="M172" s="15">
        <v>0</v>
      </c>
      <c r="N172" s="15">
        <v>0</v>
      </c>
      <c r="O172" s="15">
        <v>0</v>
      </c>
      <c r="P172" s="15">
        <v>0</v>
      </c>
      <c r="Q172" s="14">
        <v>0</v>
      </c>
      <c r="R172" s="14">
        <v>0</v>
      </c>
      <c r="S172" s="15">
        <v>0</v>
      </c>
      <c r="T172" s="15">
        <v>0</v>
      </c>
      <c r="U172" s="15">
        <v>0</v>
      </c>
      <c r="V172" s="20">
        <f>SUM(J172:U172)</f>
        <v>0</v>
      </c>
    </row>
    <row r="173" spans="1:22" ht="16.5" thickBot="1" x14ac:dyDescent="0.3">
      <c r="A173" s="322"/>
      <c r="B173" s="308"/>
      <c r="C173" s="308"/>
      <c r="D173" s="311"/>
      <c r="E173" s="314"/>
      <c r="F173" s="308"/>
      <c r="G173" s="308"/>
      <c r="H173" s="308"/>
      <c r="I173" s="3" t="s">
        <v>95</v>
      </c>
      <c r="J173" s="15">
        <v>0</v>
      </c>
      <c r="K173" s="15">
        <v>0</v>
      </c>
      <c r="L173" s="15">
        <v>0</v>
      </c>
      <c r="M173" s="15">
        <v>0</v>
      </c>
      <c r="N173" s="15">
        <v>0</v>
      </c>
      <c r="O173" s="15">
        <v>0</v>
      </c>
      <c r="P173" s="15">
        <v>0</v>
      </c>
      <c r="Q173" s="14">
        <v>0</v>
      </c>
      <c r="R173" s="14">
        <v>0</v>
      </c>
      <c r="S173" s="15">
        <v>0</v>
      </c>
      <c r="T173" s="15">
        <v>0</v>
      </c>
      <c r="U173" s="15">
        <v>952</v>
      </c>
      <c r="V173" s="20">
        <f>SUM(J173:U173)</f>
        <v>952</v>
      </c>
    </row>
    <row r="174" spans="1:22" ht="16.5" thickBot="1" x14ac:dyDescent="0.3">
      <c r="A174" s="43"/>
      <c r="B174" s="37"/>
      <c r="C174" s="37"/>
      <c r="D174" s="37"/>
      <c r="E174" s="37"/>
      <c r="F174" s="37"/>
      <c r="G174" s="37"/>
      <c r="H174" s="37"/>
      <c r="I174" s="37"/>
      <c r="J174" s="59"/>
      <c r="K174" s="28"/>
      <c r="L174" s="28"/>
      <c r="M174" s="28"/>
      <c r="N174" s="28"/>
      <c r="O174" s="28"/>
      <c r="P174" s="28"/>
      <c r="Q174" s="61"/>
      <c r="R174" s="53"/>
      <c r="S174" s="28"/>
      <c r="T174" s="28"/>
      <c r="U174" s="28"/>
      <c r="V174" s="29">
        <f>SUM(V169:V173)</f>
        <v>28531</v>
      </c>
    </row>
    <row r="175" spans="1:22" ht="15.75" x14ac:dyDescent="0.25">
      <c r="A175" s="303">
        <v>719</v>
      </c>
      <c r="B175" s="306" t="s">
        <v>55</v>
      </c>
      <c r="C175" s="306" t="s">
        <v>87</v>
      </c>
      <c r="D175" s="309">
        <v>120.3</v>
      </c>
      <c r="E175" s="306" t="s">
        <v>10</v>
      </c>
      <c r="F175" s="306" t="s">
        <v>42</v>
      </c>
      <c r="G175" s="306" t="s">
        <v>2</v>
      </c>
      <c r="H175" s="306" t="s">
        <v>42</v>
      </c>
      <c r="I175" s="35" t="s">
        <v>98</v>
      </c>
      <c r="J175" s="13">
        <v>0</v>
      </c>
      <c r="K175" s="13">
        <v>0</v>
      </c>
      <c r="L175" s="13">
        <v>0</v>
      </c>
      <c r="M175" s="13">
        <v>0</v>
      </c>
      <c r="N175" s="13">
        <v>7197</v>
      </c>
      <c r="O175" s="13">
        <v>0</v>
      </c>
      <c r="P175" s="13">
        <v>0</v>
      </c>
      <c r="Q175" s="13">
        <v>0</v>
      </c>
      <c r="R175" s="12">
        <v>0</v>
      </c>
      <c r="S175" s="13">
        <v>951</v>
      </c>
      <c r="T175" s="13">
        <v>95278</v>
      </c>
      <c r="U175" s="13">
        <v>2986</v>
      </c>
      <c r="V175" s="21">
        <f t="shared" ref="V175:V181" si="8">SUM(J175:U175)</f>
        <v>106412</v>
      </c>
    </row>
    <row r="176" spans="1:22" ht="15.75" x14ac:dyDescent="0.25">
      <c r="A176" s="304"/>
      <c r="B176" s="307"/>
      <c r="C176" s="307"/>
      <c r="D176" s="310"/>
      <c r="E176" s="307"/>
      <c r="F176" s="307"/>
      <c r="G176" s="307"/>
      <c r="H176" s="307"/>
      <c r="I176" s="3" t="s">
        <v>75</v>
      </c>
      <c r="J176" s="15">
        <v>0</v>
      </c>
      <c r="K176" s="15">
        <v>0</v>
      </c>
      <c r="L176" s="15">
        <v>0</v>
      </c>
      <c r="M176" s="15">
        <v>0</v>
      </c>
      <c r="N176" s="15">
        <v>0</v>
      </c>
      <c r="O176" s="15">
        <v>0</v>
      </c>
      <c r="P176" s="15">
        <v>0</v>
      </c>
      <c r="Q176" s="15">
        <v>0</v>
      </c>
      <c r="R176" s="14">
        <v>0</v>
      </c>
      <c r="S176" s="15">
        <v>0</v>
      </c>
      <c r="T176" s="15">
        <v>0</v>
      </c>
      <c r="U176" s="15">
        <v>0</v>
      </c>
      <c r="V176" s="20">
        <f t="shared" si="8"/>
        <v>0</v>
      </c>
    </row>
    <row r="177" spans="1:22" ht="15.75" x14ac:dyDescent="0.25">
      <c r="A177" s="304"/>
      <c r="B177" s="307"/>
      <c r="C177" s="307"/>
      <c r="D177" s="310"/>
      <c r="E177" s="307"/>
      <c r="F177" s="307"/>
      <c r="G177" s="307"/>
      <c r="H177" s="307"/>
      <c r="I177" s="3" t="s">
        <v>101</v>
      </c>
      <c r="J177" s="15">
        <v>0</v>
      </c>
      <c r="K177" s="15">
        <v>0</v>
      </c>
      <c r="L177" s="15">
        <v>0</v>
      </c>
      <c r="M177" s="15">
        <v>0</v>
      </c>
      <c r="N177" s="15">
        <v>0</v>
      </c>
      <c r="O177" s="15">
        <v>0</v>
      </c>
      <c r="P177" s="15">
        <v>0</v>
      </c>
      <c r="Q177" s="15">
        <v>0</v>
      </c>
      <c r="R177" s="14">
        <v>0</v>
      </c>
      <c r="S177" s="15">
        <v>0</v>
      </c>
      <c r="T177" s="15">
        <v>0</v>
      </c>
      <c r="U177" s="15">
        <v>0</v>
      </c>
      <c r="V177" s="20">
        <f t="shared" si="8"/>
        <v>0</v>
      </c>
    </row>
    <row r="178" spans="1:22" ht="15.75" x14ac:dyDescent="0.25">
      <c r="A178" s="304"/>
      <c r="B178" s="307"/>
      <c r="C178" s="307"/>
      <c r="D178" s="310"/>
      <c r="E178" s="307"/>
      <c r="F178" s="307"/>
      <c r="G178" s="307"/>
      <c r="H178" s="307"/>
      <c r="I178" s="3" t="s">
        <v>71</v>
      </c>
      <c r="J178" s="15">
        <v>0</v>
      </c>
      <c r="K178" s="15">
        <v>0</v>
      </c>
      <c r="L178" s="15">
        <v>0</v>
      </c>
      <c r="M178" s="15">
        <v>0</v>
      </c>
      <c r="N178" s="15">
        <v>0</v>
      </c>
      <c r="O178" s="15">
        <v>0</v>
      </c>
      <c r="P178" s="15">
        <v>0</v>
      </c>
      <c r="Q178" s="15">
        <v>0</v>
      </c>
      <c r="R178" s="14">
        <v>0</v>
      </c>
      <c r="S178" s="15">
        <v>0</v>
      </c>
      <c r="T178" s="15">
        <v>0</v>
      </c>
      <c r="U178" s="15">
        <v>0</v>
      </c>
      <c r="V178" s="20">
        <f t="shared" si="8"/>
        <v>0</v>
      </c>
    </row>
    <row r="179" spans="1:22" ht="15.75" x14ac:dyDescent="0.25">
      <c r="A179" s="304"/>
      <c r="B179" s="307"/>
      <c r="C179" s="307"/>
      <c r="D179" s="310"/>
      <c r="E179" s="307"/>
      <c r="F179" s="307"/>
      <c r="G179" s="307"/>
      <c r="H179" s="307"/>
      <c r="I179" s="3" t="s">
        <v>97</v>
      </c>
      <c r="J179" s="15">
        <v>171954</v>
      </c>
      <c r="K179" s="15">
        <v>226123</v>
      </c>
      <c r="L179" s="15">
        <v>285360</v>
      </c>
      <c r="M179" s="15">
        <v>268854</v>
      </c>
      <c r="N179" s="15">
        <v>218743</v>
      </c>
      <c r="O179" s="15">
        <v>263667</v>
      </c>
      <c r="P179" s="15">
        <v>250498</v>
      </c>
      <c r="Q179" s="14">
        <v>222789</v>
      </c>
      <c r="R179" s="14">
        <v>260754</v>
      </c>
      <c r="S179" s="15">
        <v>216392</v>
      </c>
      <c r="T179" s="15">
        <v>154827</v>
      </c>
      <c r="U179" s="15">
        <v>303291</v>
      </c>
      <c r="V179" s="20">
        <f t="shared" si="8"/>
        <v>2843252</v>
      </c>
    </row>
    <row r="180" spans="1:22" ht="15.75" x14ac:dyDescent="0.25">
      <c r="A180" s="304"/>
      <c r="B180" s="307"/>
      <c r="C180" s="307"/>
      <c r="D180" s="310"/>
      <c r="E180" s="307"/>
      <c r="F180" s="307"/>
      <c r="G180" s="307"/>
      <c r="H180" s="307"/>
      <c r="I180" s="3" t="s">
        <v>96</v>
      </c>
      <c r="J180" s="15">
        <v>0</v>
      </c>
      <c r="K180" s="15">
        <v>0</v>
      </c>
      <c r="L180" s="15">
        <v>0</v>
      </c>
      <c r="M180" s="15">
        <v>0</v>
      </c>
      <c r="N180" s="15">
        <v>0</v>
      </c>
      <c r="O180" s="15">
        <v>0</v>
      </c>
      <c r="P180" s="15">
        <v>0</v>
      </c>
      <c r="Q180" s="14">
        <v>0</v>
      </c>
      <c r="R180" s="14">
        <v>0</v>
      </c>
      <c r="S180" s="15">
        <v>0</v>
      </c>
      <c r="T180" s="15">
        <v>0</v>
      </c>
      <c r="U180" s="15">
        <v>0</v>
      </c>
      <c r="V180" s="20">
        <f t="shared" si="8"/>
        <v>0</v>
      </c>
    </row>
    <row r="181" spans="1:22" ht="16.5" thickBot="1" x14ac:dyDescent="0.3">
      <c r="A181" s="305"/>
      <c r="B181" s="308"/>
      <c r="C181" s="308"/>
      <c r="D181" s="311"/>
      <c r="E181" s="308"/>
      <c r="F181" s="308"/>
      <c r="G181" s="308"/>
      <c r="H181" s="308"/>
      <c r="I181" s="39" t="s">
        <v>102</v>
      </c>
      <c r="J181" s="50">
        <v>0</v>
      </c>
      <c r="K181" s="30">
        <v>0</v>
      </c>
      <c r="L181" s="30">
        <v>0</v>
      </c>
      <c r="M181" s="30">
        <v>0</v>
      </c>
      <c r="N181" s="30">
        <v>0</v>
      </c>
      <c r="O181" s="30">
        <v>0</v>
      </c>
      <c r="P181" s="30">
        <v>0</v>
      </c>
      <c r="Q181" s="50">
        <v>0</v>
      </c>
      <c r="R181" s="50">
        <v>0</v>
      </c>
      <c r="S181" s="30">
        <v>0</v>
      </c>
      <c r="T181" s="30">
        <v>0</v>
      </c>
      <c r="U181" s="30">
        <v>0</v>
      </c>
      <c r="V181" s="31">
        <f t="shared" si="8"/>
        <v>0</v>
      </c>
    </row>
    <row r="182" spans="1:22" ht="16.5" thickBot="1" x14ac:dyDescent="0.3">
      <c r="A182" s="36"/>
      <c r="B182" s="37"/>
      <c r="C182" s="37"/>
      <c r="D182" s="37"/>
      <c r="E182" s="37"/>
      <c r="F182" s="37"/>
      <c r="G182" s="37"/>
      <c r="H182" s="37"/>
      <c r="I182" s="37"/>
      <c r="J182" s="59"/>
      <c r="K182" s="28"/>
      <c r="L182" s="28"/>
      <c r="M182" s="28"/>
      <c r="N182" s="28"/>
      <c r="O182" s="28"/>
      <c r="P182" s="28"/>
      <c r="Q182" s="61"/>
      <c r="R182" s="53"/>
      <c r="S182" s="28"/>
      <c r="T182" s="28"/>
      <c r="U182" s="28"/>
      <c r="V182" s="29">
        <f>SUM(V175:V181)</f>
        <v>2949664</v>
      </c>
    </row>
    <row r="183" spans="1:22" ht="16.149999999999999" customHeight="1" x14ac:dyDescent="0.25">
      <c r="A183" s="320" t="s">
        <v>128</v>
      </c>
      <c r="B183" s="306" t="s">
        <v>54</v>
      </c>
      <c r="C183" s="306" t="s">
        <v>87</v>
      </c>
      <c r="D183" s="309">
        <v>82.2</v>
      </c>
      <c r="E183" s="312" t="s">
        <v>68</v>
      </c>
      <c r="F183" s="306" t="s">
        <v>42</v>
      </c>
      <c r="G183" s="312" t="s">
        <v>104</v>
      </c>
      <c r="H183" s="306" t="s">
        <v>42</v>
      </c>
      <c r="I183" s="3" t="s">
        <v>92</v>
      </c>
      <c r="J183" s="15">
        <v>21150</v>
      </c>
      <c r="K183" s="15">
        <v>20182</v>
      </c>
      <c r="L183" s="15">
        <v>0</v>
      </c>
      <c r="M183" s="15">
        <v>46478</v>
      </c>
      <c r="N183" s="15">
        <v>117768</v>
      </c>
      <c r="O183" s="15">
        <v>142902</v>
      </c>
      <c r="P183" s="15">
        <v>140632</v>
      </c>
      <c r="Q183" s="14">
        <v>66745</v>
      </c>
      <c r="R183" s="14">
        <v>67499</v>
      </c>
      <c r="S183" s="15">
        <v>53139</v>
      </c>
      <c r="T183" s="15">
        <v>101306</v>
      </c>
      <c r="U183" s="15">
        <v>118847</v>
      </c>
      <c r="V183" s="20">
        <f t="shared" ref="V183:V189" si="9">SUM(J183:U183)</f>
        <v>896648</v>
      </c>
    </row>
    <row r="184" spans="1:22" ht="15.75" x14ac:dyDescent="0.25">
      <c r="A184" s="321"/>
      <c r="B184" s="307"/>
      <c r="C184" s="307"/>
      <c r="D184" s="310"/>
      <c r="E184" s="313"/>
      <c r="F184" s="307"/>
      <c r="G184" s="313"/>
      <c r="H184" s="307"/>
      <c r="I184" s="3" t="s">
        <v>98</v>
      </c>
      <c r="J184" s="15">
        <v>0</v>
      </c>
      <c r="K184" s="15">
        <v>0</v>
      </c>
      <c r="L184" s="15">
        <v>0</v>
      </c>
      <c r="M184" s="15">
        <v>0</v>
      </c>
      <c r="N184" s="15">
        <v>0</v>
      </c>
      <c r="O184" s="15">
        <v>0</v>
      </c>
      <c r="P184" s="15">
        <v>0</v>
      </c>
      <c r="Q184" s="14">
        <v>0</v>
      </c>
      <c r="R184" s="14">
        <v>0</v>
      </c>
      <c r="S184" s="15">
        <v>0</v>
      </c>
      <c r="T184" s="15">
        <v>0</v>
      </c>
      <c r="U184" s="15">
        <v>0</v>
      </c>
      <c r="V184" s="20">
        <f t="shared" si="9"/>
        <v>0</v>
      </c>
    </row>
    <row r="185" spans="1:22" ht="15.75" x14ac:dyDescent="0.25">
      <c r="A185" s="321"/>
      <c r="B185" s="307"/>
      <c r="C185" s="307"/>
      <c r="D185" s="310"/>
      <c r="E185" s="313"/>
      <c r="F185" s="307"/>
      <c r="G185" s="313"/>
      <c r="H185" s="307"/>
      <c r="I185" s="3" t="s">
        <v>91</v>
      </c>
      <c r="J185" s="15">
        <v>0</v>
      </c>
      <c r="K185" s="15">
        <v>0</v>
      </c>
      <c r="L185" s="15">
        <v>0</v>
      </c>
      <c r="M185" s="15">
        <v>0</v>
      </c>
      <c r="N185" s="15">
        <v>0</v>
      </c>
      <c r="O185" s="15">
        <v>0</v>
      </c>
      <c r="P185" s="15">
        <v>0</v>
      </c>
      <c r="Q185" s="14">
        <v>0</v>
      </c>
      <c r="R185" s="14">
        <v>0</v>
      </c>
      <c r="S185" s="15">
        <v>0</v>
      </c>
      <c r="T185" s="15">
        <v>0</v>
      </c>
      <c r="U185" s="15">
        <v>0</v>
      </c>
      <c r="V185" s="20">
        <f t="shared" si="9"/>
        <v>0</v>
      </c>
    </row>
    <row r="186" spans="1:22" ht="15.75" x14ac:dyDescent="0.25">
      <c r="A186" s="321"/>
      <c r="B186" s="307"/>
      <c r="C186" s="307"/>
      <c r="D186" s="310"/>
      <c r="E186" s="313"/>
      <c r="F186" s="307"/>
      <c r="G186" s="313"/>
      <c r="H186" s="307"/>
      <c r="I186" s="3" t="s">
        <v>69</v>
      </c>
      <c r="J186" s="15">
        <v>0</v>
      </c>
      <c r="K186" s="15">
        <v>0</v>
      </c>
      <c r="L186" s="15">
        <v>0</v>
      </c>
      <c r="M186" s="15">
        <v>0</v>
      </c>
      <c r="N186" s="15">
        <v>0</v>
      </c>
      <c r="O186" s="15">
        <v>0</v>
      </c>
      <c r="P186" s="15">
        <v>0</v>
      </c>
      <c r="Q186" s="14">
        <v>0</v>
      </c>
      <c r="R186" s="14">
        <v>0</v>
      </c>
      <c r="S186" s="15">
        <v>0</v>
      </c>
      <c r="T186" s="15">
        <v>0</v>
      </c>
      <c r="U186" s="15">
        <v>0</v>
      </c>
      <c r="V186" s="20">
        <f t="shared" si="9"/>
        <v>0</v>
      </c>
    </row>
    <row r="187" spans="1:22" ht="15.75" x14ac:dyDescent="0.25">
      <c r="A187" s="321"/>
      <c r="B187" s="307"/>
      <c r="C187" s="307"/>
      <c r="D187" s="310"/>
      <c r="E187" s="313"/>
      <c r="F187" s="307"/>
      <c r="G187" s="313"/>
      <c r="H187" s="307"/>
      <c r="I187" s="3" t="s">
        <v>93</v>
      </c>
      <c r="J187" s="15">
        <v>0</v>
      </c>
      <c r="K187" s="15">
        <v>0</v>
      </c>
      <c r="L187" s="15">
        <v>0</v>
      </c>
      <c r="M187" s="15">
        <v>0</v>
      </c>
      <c r="N187" s="15">
        <v>0</v>
      </c>
      <c r="O187" s="15">
        <v>0</v>
      </c>
      <c r="P187" s="15">
        <v>0</v>
      </c>
      <c r="Q187" s="14">
        <v>0</v>
      </c>
      <c r="R187" s="14">
        <v>31855</v>
      </c>
      <c r="S187" s="15">
        <v>11316</v>
      </c>
      <c r="T187" s="15">
        <v>32365</v>
      </c>
      <c r="U187" s="15">
        <v>0</v>
      </c>
      <c r="V187" s="20">
        <f t="shared" si="9"/>
        <v>75536</v>
      </c>
    </row>
    <row r="188" spans="1:22" ht="15.75" x14ac:dyDescent="0.25">
      <c r="A188" s="321"/>
      <c r="B188" s="307"/>
      <c r="C188" s="307"/>
      <c r="D188" s="310"/>
      <c r="E188" s="313"/>
      <c r="F188" s="307"/>
      <c r="G188" s="313"/>
      <c r="H188" s="307"/>
      <c r="I188" s="16" t="s">
        <v>111</v>
      </c>
      <c r="J188" s="34">
        <v>0</v>
      </c>
      <c r="K188" s="15">
        <v>0</v>
      </c>
      <c r="L188" s="15">
        <v>0</v>
      </c>
      <c r="M188" s="15">
        <v>0</v>
      </c>
      <c r="N188" s="15">
        <v>0</v>
      </c>
      <c r="O188" s="15">
        <v>0</v>
      </c>
      <c r="P188" s="15">
        <v>0</v>
      </c>
      <c r="Q188" s="14">
        <v>0</v>
      </c>
      <c r="R188" s="14">
        <v>0</v>
      </c>
      <c r="S188" s="15">
        <v>0</v>
      </c>
      <c r="T188" s="15">
        <v>0</v>
      </c>
      <c r="U188" s="15">
        <v>0</v>
      </c>
      <c r="V188" s="20">
        <f t="shared" si="9"/>
        <v>0</v>
      </c>
    </row>
    <row r="189" spans="1:22" ht="16.5" thickBot="1" x14ac:dyDescent="0.3">
      <c r="A189" s="322"/>
      <c r="B189" s="308"/>
      <c r="C189" s="308"/>
      <c r="D189" s="311"/>
      <c r="E189" s="314"/>
      <c r="F189" s="308"/>
      <c r="G189" s="314"/>
      <c r="H189" s="308"/>
      <c r="I189" s="66" t="s">
        <v>90</v>
      </c>
      <c r="J189" s="50">
        <v>0</v>
      </c>
      <c r="K189" s="30">
        <v>0</v>
      </c>
      <c r="L189" s="30">
        <v>0</v>
      </c>
      <c r="M189" s="30">
        <v>0</v>
      </c>
      <c r="N189" s="30">
        <v>0</v>
      </c>
      <c r="O189" s="30">
        <v>0</v>
      </c>
      <c r="P189" s="30">
        <v>0</v>
      </c>
      <c r="Q189" s="50">
        <v>0</v>
      </c>
      <c r="R189" s="50">
        <v>0</v>
      </c>
      <c r="S189" s="30">
        <v>0</v>
      </c>
      <c r="T189" s="30">
        <v>0</v>
      </c>
      <c r="U189" s="30">
        <v>0</v>
      </c>
      <c r="V189" s="31">
        <f t="shared" si="9"/>
        <v>0</v>
      </c>
    </row>
    <row r="190" spans="1:22" ht="16.5" thickBot="1" x14ac:dyDescent="0.3">
      <c r="A190" s="36"/>
      <c r="B190" s="37"/>
      <c r="C190" s="37"/>
      <c r="D190" s="37"/>
      <c r="E190" s="37"/>
      <c r="F190" s="37"/>
      <c r="G190" s="37"/>
      <c r="H190" s="37"/>
      <c r="I190" s="63"/>
      <c r="J190" s="59"/>
      <c r="K190" s="28"/>
      <c r="L190" s="28"/>
      <c r="M190" s="28"/>
      <c r="N190" s="28"/>
      <c r="O190" s="28"/>
      <c r="P190" s="28"/>
      <c r="Q190" s="61"/>
      <c r="R190" s="53"/>
      <c r="S190" s="28"/>
      <c r="T190" s="28"/>
      <c r="U190" s="28"/>
      <c r="V190" s="29">
        <f>SUM(V183:V189)</f>
        <v>972184</v>
      </c>
    </row>
    <row r="191" spans="1:22" ht="15.75" x14ac:dyDescent="0.25">
      <c r="A191" s="320" t="s">
        <v>129</v>
      </c>
      <c r="B191" s="306" t="s">
        <v>54</v>
      </c>
      <c r="C191" s="306" t="s">
        <v>87</v>
      </c>
      <c r="D191" s="309">
        <v>152.69999999999999</v>
      </c>
      <c r="E191" s="312" t="s">
        <v>104</v>
      </c>
      <c r="F191" s="306" t="s">
        <v>42</v>
      </c>
      <c r="G191" s="312" t="s">
        <v>113</v>
      </c>
      <c r="H191" s="306" t="s">
        <v>42</v>
      </c>
      <c r="I191" s="35" t="s">
        <v>94</v>
      </c>
      <c r="J191" s="13">
        <v>0</v>
      </c>
      <c r="K191" s="13">
        <v>0</v>
      </c>
      <c r="L191" s="13">
        <v>0</v>
      </c>
      <c r="M191" s="13">
        <v>0</v>
      </c>
      <c r="N191" s="13">
        <v>0</v>
      </c>
      <c r="O191" s="13">
        <v>0</v>
      </c>
      <c r="P191" s="13">
        <v>0</v>
      </c>
      <c r="Q191" s="12">
        <v>0</v>
      </c>
      <c r="R191" s="12">
        <v>0</v>
      </c>
      <c r="S191" s="13">
        <v>0</v>
      </c>
      <c r="T191" s="13">
        <v>0</v>
      </c>
      <c r="U191" s="13">
        <v>0</v>
      </c>
      <c r="V191" s="21">
        <f t="shared" ref="V191:V198" si="10">SUM(J191:U191)</f>
        <v>0</v>
      </c>
    </row>
    <row r="192" spans="1:22" ht="15.75" x14ac:dyDescent="0.25">
      <c r="A192" s="321"/>
      <c r="B192" s="307"/>
      <c r="C192" s="307"/>
      <c r="D192" s="310"/>
      <c r="E192" s="313"/>
      <c r="F192" s="307"/>
      <c r="G192" s="307"/>
      <c r="H192" s="307"/>
      <c r="I192" s="3" t="s">
        <v>92</v>
      </c>
      <c r="J192" s="15">
        <v>40087</v>
      </c>
      <c r="K192" s="15">
        <v>16131</v>
      </c>
      <c r="L192" s="15">
        <v>58338</v>
      </c>
      <c r="M192" s="15">
        <v>11692</v>
      </c>
      <c r="N192" s="15">
        <v>32252</v>
      </c>
      <c r="O192" s="15">
        <v>117258</v>
      </c>
      <c r="P192" s="15">
        <v>18771</v>
      </c>
      <c r="Q192" s="14">
        <v>126544</v>
      </c>
      <c r="R192" s="14">
        <v>163882</v>
      </c>
      <c r="S192" s="15">
        <v>119145</v>
      </c>
      <c r="T192" s="15">
        <v>94744</v>
      </c>
      <c r="U192" s="15">
        <v>111828</v>
      </c>
      <c r="V192" s="20">
        <f t="shared" si="10"/>
        <v>910672</v>
      </c>
    </row>
    <row r="193" spans="1:22" ht="15.75" x14ac:dyDescent="0.25">
      <c r="A193" s="321"/>
      <c r="B193" s="307"/>
      <c r="C193" s="307"/>
      <c r="D193" s="310"/>
      <c r="E193" s="313"/>
      <c r="F193" s="307"/>
      <c r="G193" s="307"/>
      <c r="H193" s="307"/>
      <c r="I193" s="3" t="s">
        <v>91</v>
      </c>
      <c r="J193" s="15">
        <v>71020</v>
      </c>
      <c r="K193" s="15">
        <v>43669</v>
      </c>
      <c r="L193" s="15">
        <v>0</v>
      </c>
      <c r="M193" s="15">
        <v>0</v>
      </c>
      <c r="N193" s="15">
        <v>0</v>
      </c>
      <c r="O193" s="15">
        <v>0</v>
      </c>
      <c r="P193" s="15">
        <v>0</v>
      </c>
      <c r="Q193" s="14">
        <v>36297</v>
      </c>
      <c r="R193" s="14">
        <v>17012</v>
      </c>
      <c r="S193" s="15">
        <v>64297</v>
      </c>
      <c r="T193" s="15">
        <v>0</v>
      </c>
      <c r="U193" s="15">
        <v>0</v>
      </c>
      <c r="V193" s="20">
        <f t="shared" si="10"/>
        <v>232295</v>
      </c>
    </row>
    <row r="194" spans="1:22" ht="15.75" x14ac:dyDescent="0.25">
      <c r="A194" s="321"/>
      <c r="B194" s="307"/>
      <c r="C194" s="307"/>
      <c r="D194" s="310"/>
      <c r="E194" s="313"/>
      <c r="F194" s="307"/>
      <c r="G194" s="307"/>
      <c r="H194" s="307"/>
      <c r="I194" s="3" t="s">
        <v>70</v>
      </c>
      <c r="J194" s="15">
        <v>0</v>
      </c>
      <c r="K194" s="15">
        <v>0</v>
      </c>
      <c r="L194" s="15">
        <v>0</v>
      </c>
      <c r="M194" s="15">
        <v>0</v>
      </c>
      <c r="N194" s="15">
        <v>0</v>
      </c>
      <c r="O194" s="15">
        <v>0</v>
      </c>
      <c r="P194" s="15">
        <v>0</v>
      </c>
      <c r="Q194" s="14">
        <v>0</v>
      </c>
      <c r="R194" s="14">
        <v>0</v>
      </c>
      <c r="S194" s="15">
        <v>0</v>
      </c>
      <c r="T194" s="15">
        <v>0</v>
      </c>
      <c r="U194" s="15">
        <v>0</v>
      </c>
      <c r="V194" s="20">
        <f t="shared" si="10"/>
        <v>0</v>
      </c>
    </row>
    <row r="195" spans="1:22" ht="15.75" x14ac:dyDescent="0.25">
      <c r="A195" s="321"/>
      <c r="B195" s="307"/>
      <c r="C195" s="307"/>
      <c r="D195" s="310"/>
      <c r="E195" s="313"/>
      <c r="F195" s="307"/>
      <c r="G195" s="307"/>
      <c r="H195" s="307"/>
      <c r="I195" s="16" t="s">
        <v>93</v>
      </c>
      <c r="J195" s="34">
        <v>73</v>
      </c>
      <c r="K195" s="15">
        <v>15921</v>
      </c>
      <c r="L195" s="15">
        <v>1012</v>
      </c>
      <c r="M195" s="15">
        <v>0</v>
      </c>
      <c r="N195" s="15">
        <v>0</v>
      </c>
      <c r="O195" s="15">
        <v>0</v>
      </c>
      <c r="P195" s="15">
        <v>0</v>
      </c>
      <c r="Q195" s="14">
        <v>0</v>
      </c>
      <c r="R195" s="14">
        <v>16609</v>
      </c>
      <c r="S195" s="15">
        <v>0</v>
      </c>
      <c r="T195" s="15">
        <v>0</v>
      </c>
      <c r="U195" s="15">
        <v>12225</v>
      </c>
      <c r="V195" s="20">
        <f t="shared" si="10"/>
        <v>45840</v>
      </c>
    </row>
    <row r="196" spans="1:22" ht="15.75" x14ac:dyDescent="0.25">
      <c r="A196" s="321"/>
      <c r="B196" s="307"/>
      <c r="C196" s="307"/>
      <c r="D196" s="310"/>
      <c r="E196" s="313"/>
      <c r="F196" s="307"/>
      <c r="G196" s="307"/>
      <c r="H196" s="307"/>
      <c r="I196" s="16" t="s">
        <v>96</v>
      </c>
      <c r="J196" s="34">
        <v>0</v>
      </c>
      <c r="K196" s="15">
        <v>0</v>
      </c>
      <c r="L196" s="15">
        <v>0</v>
      </c>
      <c r="M196" s="15">
        <v>0</v>
      </c>
      <c r="N196" s="15">
        <v>0</v>
      </c>
      <c r="O196" s="15">
        <v>0</v>
      </c>
      <c r="P196" s="15">
        <v>0</v>
      </c>
      <c r="Q196" s="14">
        <v>0</v>
      </c>
      <c r="R196" s="14">
        <v>0</v>
      </c>
      <c r="S196" s="15">
        <v>0</v>
      </c>
      <c r="T196" s="15">
        <v>0</v>
      </c>
      <c r="U196" s="15">
        <v>0</v>
      </c>
      <c r="V196" s="20">
        <f t="shared" si="10"/>
        <v>0</v>
      </c>
    </row>
    <row r="197" spans="1:22" ht="15.75" x14ac:dyDescent="0.25">
      <c r="A197" s="321"/>
      <c r="B197" s="307"/>
      <c r="C197" s="307"/>
      <c r="D197" s="310"/>
      <c r="E197" s="313"/>
      <c r="F197" s="307"/>
      <c r="G197" s="307"/>
      <c r="H197" s="307"/>
      <c r="I197" s="3" t="s">
        <v>90</v>
      </c>
      <c r="J197" s="14">
        <v>0</v>
      </c>
      <c r="K197" s="15">
        <v>0</v>
      </c>
      <c r="L197" s="15">
        <v>0</v>
      </c>
      <c r="M197" s="15">
        <v>300</v>
      </c>
      <c r="N197" s="15">
        <v>0</v>
      </c>
      <c r="O197" s="15">
        <v>0</v>
      </c>
      <c r="P197" s="15">
        <v>0</v>
      </c>
      <c r="Q197" s="14">
        <v>0</v>
      </c>
      <c r="R197" s="14">
        <v>118</v>
      </c>
      <c r="S197" s="15">
        <v>0</v>
      </c>
      <c r="T197" s="15">
        <v>0</v>
      </c>
      <c r="U197" s="15">
        <v>0</v>
      </c>
      <c r="V197" s="20">
        <f t="shared" si="10"/>
        <v>418</v>
      </c>
    </row>
    <row r="198" spans="1:22" ht="16.5" thickBot="1" x14ac:dyDescent="0.3">
      <c r="A198" s="322"/>
      <c r="B198" s="308"/>
      <c r="C198" s="308"/>
      <c r="D198" s="311"/>
      <c r="E198" s="314"/>
      <c r="F198" s="308"/>
      <c r="G198" s="308"/>
      <c r="H198" s="308"/>
      <c r="I198" s="70" t="s">
        <v>95</v>
      </c>
      <c r="J198" s="50">
        <v>0</v>
      </c>
      <c r="K198" s="30">
        <v>0</v>
      </c>
      <c r="L198" s="30">
        <v>0</v>
      </c>
      <c r="M198" s="30">
        <v>0</v>
      </c>
      <c r="N198" s="30">
        <v>0</v>
      </c>
      <c r="O198" s="30">
        <v>0</v>
      </c>
      <c r="P198" s="30">
        <v>0</v>
      </c>
      <c r="Q198" s="50">
        <v>0</v>
      </c>
      <c r="R198" s="50">
        <v>34084</v>
      </c>
      <c r="S198" s="30">
        <v>0</v>
      </c>
      <c r="T198" s="30">
        <v>0</v>
      </c>
      <c r="U198" s="30">
        <v>0</v>
      </c>
      <c r="V198" s="31">
        <f t="shared" si="10"/>
        <v>34084</v>
      </c>
    </row>
    <row r="199" spans="1:22" ht="16.5" thickBot="1" x14ac:dyDescent="0.3">
      <c r="A199" s="36"/>
      <c r="B199" s="37"/>
      <c r="C199" s="37"/>
      <c r="D199" s="37"/>
      <c r="E199" s="37"/>
      <c r="F199" s="37"/>
      <c r="G199" s="37"/>
      <c r="H199" s="37"/>
      <c r="I199" s="37"/>
      <c r="J199" s="59"/>
      <c r="K199" s="28"/>
      <c r="L199" s="28"/>
      <c r="M199" s="28"/>
      <c r="N199" s="28"/>
      <c r="O199" s="28"/>
      <c r="P199" s="28"/>
      <c r="Q199" s="61"/>
      <c r="R199" s="53"/>
      <c r="S199" s="28"/>
      <c r="T199" s="28"/>
      <c r="U199" s="28"/>
      <c r="V199" s="29">
        <f>SUM(V191:V198)</f>
        <v>1223309</v>
      </c>
    </row>
    <row r="200" spans="1:22" ht="15.75" x14ac:dyDescent="0.25">
      <c r="A200" s="304">
        <v>1366</v>
      </c>
      <c r="B200" s="307" t="s">
        <v>55</v>
      </c>
      <c r="C200" s="307" t="s">
        <v>85</v>
      </c>
      <c r="D200" s="307">
        <v>67</v>
      </c>
      <c r="E200" s="307" t="s">
        <v>10</v>
      </c>
      <c r="F200" s="307" t="s">
        <v>42</v>
      </c>
      <c r="G200" s="316" t="s">
        <v>60</v>
      </c>
      <c r="H200" s="307" t="s">
        <v>42</v>
      </c>
      <c r="I200" s="35" t="s">
        <v>92</v>
      </c>
      <c r="J200" s="13">
        <v>3000</v>
      </c>
      <c r="K200" s="13">
        <v>0</v>
      </c>
      <c r="L200" s="13">
        <v>3057</v>
      </c>
      <c r="M200" s="13">
        <v>10997</v>
      </c>
      <c r="N200" s="13">
        <v>3199</v>
      </c>
      <c r="O200" s="13">
        <v>4754</v>
      </c>
      <c r="P200" s="13">
        <v>1537</v>
      </c>
      <c r="Q200" s="12">
        <v>5245</v>
      </c>
      <c r="R200" s="12">
        <v>24657</v>
      </c>
      <c r="S200" s="13">
        <v>6029</v>
      </c>
      <c r="T200" s="13">
        <v>0</v>
      </c>
      <c r="U200" s="13">
        <v>27082</v>
      </c>
      <c r="V200" s="21">
        <f>SUM(J200:U200)</f>
        <v>89557</v>
      </c>
    </row>
    <row r="201" spans="1:22" ht="15.75" x14ac:dyDescent="0.25">
      <c r="A201" s="304"/>
      <c r="B201" s="307"/>
      <c r="C201" s="307"/>
      <c r="D201" s="307"/>
      <c r="E201" s="307"/>
      <c r="F201" s="307"/>
      <c r="G201" s="316"/>
      <c r="H201" s="307"/>
      <c r="I201" s="3" t="s">
        <v>91</v>
      </c>
      <c r="J201" s="15">
        <v>0</v>
      </c>
      <c r="K201" s="15">
        <v>0</v>
      </c>
      <c r="L201" s="15">
        <v>0</v>
      </c>
      <c r="M201" s="15">
        <v>0</v>
      </c>
      <c r="N201" s="15">
        <v>0</v>
      </c>
      <c r="O201" s="15">
        <v>0</v>
      </c>
      <c r="P201" s="15">
        <v>0</v>
      </c>
      <c r="Q201" s="14">
        <v>0</v>
      </c>
      <c r="R201" s="14">
        <v>0</v>
      </c>
      <c r="S201" s="15">
        <v>0</v>
      </c>
      <c r="T201" s="15">
        <v>0</v>
      </c>
      <c r="U201" s="15">
        <v>0</v>
      </c>
      <c r="V201" s="20">
        <f>SUM(J201:U201)</f>
        <v>0</v>
      </c>
    </row>
    <row r="202" spans="1:22" ht="15.75" x14ac:dyDescent="0.25">
      <c r="A202" s="304"/>
      <c r="B202" s="307"/>
      <c r="C202" s="307"/>
      <c r="D202" s="307"/>
      <c r="E202" s="307"/>
      <c r="F202" s="307"/>
      <c r="G202" s="316"/>
      <c r="H202" s="307"/>
      <c r="I202" s="3" t="s">
        <v>93</v>
      </c>
      <c r="J202" s="15">
        <v>0</v>
      </c>
      <c r="K202" s="15">
        <v>0</v>
      </c>
      <c r="L202" s="15">
        <v>0</v>
      </c>
      <c r="M202" s="15">
        <v>0</v>
      </c>
      <c r="N202" s="15">
        <v>0</v>
      </c>
      <c r="O202" s="15">
        <v>0</v>
      </c>
      <c r="P202" s="15">
        <v>0</v>
      </c>
      <c r="Q202" s="14">
        <v>0</v>
      </c>
      <c r="R202" s="14">
        <v>0</v>
      </c>
      <c r="S202" s="15">
        <v>0</v>
      </c>
      <c r="T202" s="15">
        <v>0</v>
      </c>
      <c r="U202" s="15">
        <v>0</v>
      </c>
      <c r="V202" s="20">
        <f>SUM(J202:U202)</f>
        <v>0</v>
      </c>
    </row>
    <row r="203" spans="1:22" ht="16.5" thickBot="1" x14ac:dyDescent="0.3">
      <c r="A203" s="304"/>
      <c r="B203" s="307"/>
      <c r="C203" s="307"/>
      <c r="D203" s="307"/>
      <c r="E203" s="307"/>
      <c r="F203" s="307"/>
      <c r="G203" s="316"/>
      <c r="H203" s="307"/>
      <c r="I203" s="16" t="s">
        <v>90</v>
      </c>
      <c r="J203" s="26">
        <v>318588</v>
      </c>
      <c r="K203" s="26">
        <v>240643</v>
      </c>
      <c r="L203" s="26">
        <v>287850</v>
      </c>
      <c r="M203" s="26">
        <v>278121</v>
      </c>
      <c r="N203" s="26">
        <v>272136</v>
      </c>
      <c r="O203" s="26">
        <v>291245</v>
      </c>
      <c r="P203" s="26">
        <v>318857</v>
      </c>
      <c r="Q203" s="49">
        <v>318662</v>
      </c>
      <c r="R203" s="49">
        <v>297090</v>
      </c>
      <c r="S203" s="26">
        <v>301866</v>
      </c>
      <c r="T203" s="26">
        <v>313828</v>
      </c>
      <c r="U203" s="26">
        <v>299546</v>
      </c>
      <c r="V203" s="27">
        <f>SUM(J203:U203)</f>
        <v>3538432</v>
      </c>
    </row>
    <row r="204" spans="1:22" ht="16.5" thickBot="1" x14ac:dyDescent="0.3">
      <c r="A204" s="36"/>
      <c r="B204" s="37"/>
      <c r="C204" s="37"/>
      <c r="D204" s="37"/>
      <c r="E204" s="37"/>
      <c r="F204" s="37"/>
      <c r="G204" s="37"/>
      <c r="H204" s="37"/>
      <c r="I204" s="37"/>
      <c r="J204" s="59"/>
      <c r="K204" s="28"/>
      <c r="L204" s="28"/>
      <c r="M204" s="28"/>
      <c r="N204" s="28"/>
      <c r="O204" s="28"/>
      <c r="P204" s="28"/>
      <c r="Q204" s="61"/>
      <c r="R204" s="53"/>
      <c r="S204" s="28"/>
      <c r="T204" s="28"/>
      <c r="U204" s="28"/>
      <c r="V204" s="29">
        <f>SUM(V200:V203)</f>
        <v>3627989</v>
      </c>
    </row>
    <row r="205" spans="1:22" ht="16.5" thickBot="1" x14ac:dyDescent="0.3">
      <c r="A205" s="38">
        <v>1367</v>
      </c>
      <c r="B205" s="39" t="s">
        <v>55</v>
      </c>
      <c r="C205" s="39" t="s">
        <v>85</v>
      </c>
      <c r="D205" s="46">
        <v>28.6</v>
      </c>
      <c r="E205" s="45" t="s">
        <v>11</v>
      </c>
      <c r="F205" s="39" t="s">
        <v>42</v>
      </c>
      <c r="G205" s="39" t="s">
        <v>60</v>
      </c>
      <c r="H205" s="39" t="s">
        <v>42</v>
      </c>
      <c r="I205" s="39" t="s">
        <v>92</v>
      </c>
      <c r="J205" s="30">
        <v>116012</v>
      </c>
      <c r="K205" s="30">
        <v>105148</v>
      </c>
      <c r="L205" s="30">
        <v>84480</v>
      </c>
      <c r="M205" s="30">
        <v>43045</v>
      </c>
      <c r="N205" s="30">
        <v>105693</v>
      </c>
      <c r="O205" s="30">
        <v>130522</v>
      </c>
      <c r="P205" s="30">
        <v>103406</v>
      </c>
      <c r="Q205" s="50">
        <v>101348</v>
      </c>
      <c r="R205" s="50">
        <v>119755</v>
      </c>
      <c r="S205" s="30">
        <v>132340</v>
      </c>
      <c r="T205" s="30">
        <v>87688</v>
      </c>
      <c r="U205" s="30">
        <v>92869</v>
      </c>
      <c r="V205" s="31">
        <f>SUM(J205:U205)</f>
        <v>1222306</v>
      </c>
    </row>
    <row r="206" spans="1:22" ht="16.5" thickBot="1" x14ac:dyDescent="0.3">
      <c r="A206" s="43"/>
      <c r="B206" s="37"/>
      <c r="C206" s="37"/>
      <c r="D206" s="37"/>
      <c r="E206" s="37"/>
      <c r="F206" s="37"/>
      <c r="G206" s="37"/>
      <c r="H206" s="37"/>
      <c r="I206" s="37"/>
      <c r="J206" s="59"/>
      <c r="K206" s="28"/>
      <c r="L206" s="28"/>
      <c r="M206" s="28"/>
      <c r="N206" s="28"/>
      <c r="O206" s="28"/>
      <c r="P206" s="28"/>
      <c r="Q206" s="61"/>
      <c r="R206" s="53"/>
      <c r="S206" s="28"/>
      <c r="T206" s="28"/>
      <c r="U206" s="28"/>
      <c r="V206" s="29">
        <f>SUM(V205)</f>
        <v>1222306</v>
      </c>
    </row>
    <row r="207" spans="1:22" ht="15.75" x14ac:dyDescent="0.25">
      <c r="A207" s="304">
        <v>1368</v>
      </c>
      <c r="B207" s="307" t="s">
        <v>55</v>
      </c>
      <c r="C207" s="307" t="s">
        <v>85</v>
      </c>
      <c r="D207" s="307">
        <v>29</v>
      </c>
      <c r="E207" s="316" t="s">
        <v>60</v>
      </c>
      <c r="F207" s="307" t="s">
        <v>42</v>
      </c>
      <c r="G207" s="313" t="s">
        <v>105</v>
      </c>
      <c r="H207" s="307" t="s">
        <v>42</v>
      </c>
      <c r="I207" s="35" t="s">
        <v>92</v>
      </c>
      <c r="J207" s="13">
        <v>58244</v>
      </c>
      <c r="K207" s="13">
        <v>52799</v>
      </c>
      <c r="L207" s="13">
        <v>42416</v>
      </c>
      <c r="M207" s="13">
        <v>26189</v>
      </c>
      <c r="N207" s="13">
        <v>55564</v>
      </c>
      <c r="O207" s="13">
        <v>68964</v>
      </c>
      <c r="P207" s="13">
        <v>53330</v>
      </c>
      <c r="Q207" s="13">
        <v>50723</v>
      </c>
      <c r="R207" s="12">
        <v>60051</v>
      </c>
      <c r="S207" s="13">
        <v>69150</v>
      </c>
      <c r="T207" s="13">
        <v>43082</v>
      </c>
      <c r="U207" s="13">
        <v>67773</v>
      </c>
      <c r="V207" s="21">
        <f>SUM(J207:U207)</f>
        <v>648285</v>
      </c>
    </row>
    <row r="208" spans="1:22" ht="15.75" x14ac:dyDescent="0.25">
      <c r="A208" s="304"/>
      <c r="B208" s="307"/>
      <c r="C208" s="307"/>
      <c r="D208" s="307"/>
      <c r="E208" s="316"/>
      <c r="F208" s="307"/>
      <c r="G208" s="307"/>
      <c r="H208" s="307"/>
      <c r="I208" s="3" t="s">
        <v>91</v>
      </c>
      <c r="J208" s="15">
        <v>0</v>
      </c>
      <c r="K208" s="15">
        <v>0</v>
      </c>
      <c r="L208" s="15">
        <v>0</v>
      </c>
      <c r="M208" s="15">
        <v>0</v>
      </c>
      <c r="N208" s="15">
        <v>0</v>
      </c>
      <c r="O208" s="15">
        <v>0</v>
      </c>
      <c r="P208" s="15">
        <v>0</v>
      </c>
      <c r="Q208" s="15">
        <v>0</v>
      </c>
      <c r="R208" s="14">
        <v>0</v>
      </c>
      <c r="S208" s="15">
        <v>0</v>
      </c>
      <c r="T208" s="15">
        <v>0</v>
      </c>
      <c r="U208" s="15">
        <v>0</v>
      </c>
      <c r="V208" s="20">
        <f>SUM(J208:U208)</f>
        <v>0</v>
      </c>
    </row>
    <row r="209" spans="1:22" ht="16.5" thickBot="1" x14ac:dyDescent="0.3">
      <c r="A209" s="305"/>
      <c r="B209" s="308"/>
      <c r="C209" s="308"/>
      <c r="D209" s="308"/>
      <c r="E209" s="22"/>
      <c r="F209" s="308"/>
      <c r="G209" s="308"/>
      <c r="H209" s="308"/>
      <c r="I209" s="16" t="s">
        <v>90</v>
      </c>
      <c r="J209" s="24">
        <v>150059</v>
      </c>
      <c r="K209" s="24">
        <v>132463</v>
      </c>
      <c r="L209" s="24">
        <v>158892</v>
      </c>
      <c r="M209" s="24">
        <v>146898</v>
      </c>
      <c r="N209" s="24">
        <v>144774</v>
      </c>
      <c r="O209" s="24">
        <v>146816</v>
      </c>
      <c r="P209" s="24">
        <v>157046</v>
      </c>
      <c r="Q209" s="24">
        <v>159267</v>
      </c>
      <c r="R209" s="23">
        <v>148221</v>
      </c>
      <c r="S209" s="24">
        <v>150952</v>
      </c>
      <c r="T209" s="24">
        <v>149237</v>
      </c>
      <c r="U209" s="24">
        <v>153610</v>
      </c>
      <c r="V209" s="25">
        <f>SUM(J209:U209)</f>
        <v>1798235</v>
      </c>
    </row>
    <row r="210" spans="1:22" ht="16.5" thickBot="1" x14ac:dyDescent="0.3">
      <c r="A210" s="43"/>
      <c r="B210" s="37"/>
      <c r="C210" s="37"/>
      <c r="D210" s="37"/>
      <c r="E210" s="37"/>
      <c r="F210" s="37"/>
      <c r="G210" s="37"/>
      <c r="H210" s="37"/>
      <c r="I210" s="37"/>
      <c r="J210" s="59"/>
      <c r="K210" s="28"/>
      <c r="L210" s="28"/>
      <c r="M210" s="28"/>
      <c r="N210" s="28"/>
      <c r="O210" s="28"/>
      <c r="P210" s="28"/>
      <c r="Q210" s="61"/>
      <c r="R210" s="53"/>
      <c r="S210" s="28"/>
      <c r="T210" s="28"/>
      <c r="U210" s="28"/>
      <c r="V210" s="29">
        <f>SUM(V207:V209)</f>
        <v>2446520</v>
      </c>
    </row>
    <row r="211" spans="1:22" ht="15.75" x14ac:dyDescent="0.25">
      <c r="A211" s="303">
        <v>2069</v>
      </c>
      <c r="B211" s="306" t="s">
        <v>131</v>
      </c>
      <c r="C211" s="306" t="s">
        <v>83</v>
      </c>
      <c r="D211" s="309">
        <v>278.75</v>
      </c>
      <c r="E211" s="315" t="s">
        <v>132</v>
      </c>
      <c r="F211" s="306" t="s">
        <v>133</v>
      </c>
      <c r="G211" s="312" t="s">
        <v>134</v>
      </c>
      <c r="H211" s="306" t="s">
        <v>133</v>
      </c>
      <c r="I211" s="3" t="s">
        <v>103</v>
      </c>
      <c r="J211" s="65">
        <v>70913</v>
      </c>
      <c r="K211" s="32">
        <v>69271</v>
      </c>
      <c r="L211" s="32">
        <v>66938</v>
      </c>
      <c r="M211" s="32">
        <v>66851</v>
      </c>
      <c r="N211" s="32">
        <v>70715</v>
      </c>
      <c r="O211" s="32">
        <v>67309</v>
      </c>
      <c r="P211" s="32">
        <v>48244</v>
      </c>
      <c r="Q211" s="52">
        <v>28003</v>
      </c>
      <c r="R211" s="52">
        <v>72483</v>
      </c>
      <c r="S211" s="32">
        <v>76639</v>
      </c>
      <c r="T211" s="32">
        <v>73041</v>
      </c>
      <c r="U211" s="32">
        <v>88151</v>
      </c>
      <c r="V211" s="33">
        <f>SUM(J211:U211)</f>
        <v>798558</v>
      </c>
    </row>
    <row r="212" spans="1:22" ht="16.5" thickBot="1" x14ac:dyDescent="0.3">
      <c r="A212" s="305"/>
      <c r="B212" s="308"/>
      <c r="C212" s="308"/>
      <c r="D212" s="311"/>
      <c r="E212" s="317"/>
      <c r="F212" s="308"/>
      <c r="G212" s="314"/>
      <c r="H212" s="308"/>
      <c r="I212" s="16"/>
      <c r="J212" s="50"/>
      <c r="K212" s="30"/>
      <c r="L212" s="30"/>
      <c r="M212" s="30"/>
      <c r="N212" s="30"/>
      <c r="O212" s="30"/>
      <c r="P212" s="30"/>
      <c r="Q212" s="50"/>
      <c r="R212" s="50"/>
      <c r="S212" s="30"/>
      <c r="T212" s="30"/>
      <c r="U212" s="30"/>
      <c r="V212" s="31"/>
    </row>
    <row r="213" spans="1:22" ht="16.5" thickBot="1" x14ac:dyDescent="0.3">
      <c r="A213" s="43"/>
      <c r="B213" s="37"/>
      <c r="C213" s="37"/>
      <c r="D213" s="37"/>
      <c r="E213" s="37"/>
      <c r="F213" s="37"/>
      <c r="G213" s="37"/>
      <c r="H213" s="37"/>
      <c r="I213" s="37"/>
      <c r="J213" s="59"/>
      <c r="K213" s="28"/>
      <c r="L213" s="28"/>
      <c r="M213" s="28"/>
      <c r="N213" s="28"/>
      <c r="O213" s="28"/>
      <c r="P213" s="28"/>
      <c r="Q213" s="61"/>
      <c r="R213" s="53"/>
      <c r="S213" s="28"/>
      <c r="T213" s="28"/>
      <c r="U213" s="28"/>
      <c r="V213" s="29">
        <f>SUM(V211:V212)</f>
        <v>798558</v>
      </c>
    </row>
    <row r="214" spans="1:22" ht="16.5" thickBot="1" x14ac:dyDescent="0.3">
      <c r="A214" s="73"/>
      <c r="B214" s="74"/>
      <c r="C214" s="74"/>
      <c r="D214" s="74"/>
      <c r="E214" s="74"/>
      <c r="F214" s="74"/>
      <c r="G214" s="74"/>
      <c r="H214" s="75"/>
      <c r="I214" s="75"/>
      <c r="J214" s="76"/>
      <c r="K214" s="76"/>
      <c r="L214" s="76"/>
      <c r="M214" s="76"/>
      <c r="N214" s="76"/>
      <c r="O214" s="76"/>
      <c r="P214" s="76"/>
      <c r="Q214" s="76"/>
      <c r="R214" s="76"/>
      <c r="S214" s="76"/>
      <c r="T214" s="76"/>
      <c r="U214" s="76"/>
      <c r="V214" s="72">
        <f>V213+V210+V206+V204+V199+V190+V182+V174+V168+V162+V155+V147+V141+V135+V127+V123+V116+V112+V107+V100+V93+V81+V76+V71+V66+V63+V61+V59+V57+V54+V49+V39+V35+V33+V30+V28+V26+V24+V18+V12</f>
        <v>68455755</v>
      </c>
    </row>
    <row r="217" spans="1:22" x14ac:dyDescent="0.2">
      <c r="A217" s="6" t="s">
        <v>135</v>
      </c>
    </row>
    <row r="218" spans="1:22" x14ac:dyDescent="0.2">
      <c r="A218" s="6" t="s">
        <v>121</v>
      </c>
    </row>
    <row r="219" spans="1:22" x14ac:dyDescent="0.2">
      <c r="A219" s="6" t="s">
        <v>122</v>
      </c>
    </row>
    <row r="220" spans="1:22" x14ac:dyDescent="0.2">
      <c r="A220" s="68" t="s">
        <v>109</v>
      </c>
    </row>
    <row r="221" spans="1:22" x14ac:dyDescent="0.2">
      <c r="A221" s="68" t="s">
        <v>120</v>
      </c>
    </row>
    <row r="222" spans="1:22" x14ac:dyDescent="0.2">
      <c r="A222" s="68" t="s">
        <v>118</v>
      </c>
    </row>
    <row r="223" spans="1:22" x14ac:dyDescent="0.2">
      <c r="A223" s="68" t="s">
        <v>130</v>
      </c>
    </row>
    <row r="224" spans="1:22" x14ac:dyDescent="0.2">
      <c r="A224" s="68" t="s">
        <v>108</v>
      </c>
    </row>
    <row r="225" spans="1:1" x14ac:dyDescent="0.2">
      <c r="A225" s="68" t="s">
        <v>117</v>
      </c>
    </row>
    <row r="226" spans="1:1" x14ac:dyDescent="0.2">
      <c r="A226" s="68" t="s">
        <v>124</v>
      </c>
    </row>
    <row r="227" spans="1:1" x14ac:dyDescent="0.2">
      <c r="A227" s="68" t="s">
        <v>116</v>
      </c>
    </row>
    <row r="228" spans="1:1" x14ac:dyDescent="0.2">
      <c r="A228" s="68" t="s">
        <v>107</v>
      </c>
    </row>
    <row r="229" spans="1:1" x14ac:dyDescent="0.2">
      <c r="A229" s="68" t="s">
        <v>119</v>
      </c>
    </row>
    <row r="230" spans="1:1" x14ac:dyDescent="0.2">
      <c r="A230" s="68" t="s">
        <v>110</v>
      </c>
    </row>
  </sheetData>
  <mergeCells count="264">
    <mergeCell ref="E211:E212"/>
    <mergeCell ref="F211:F212"/>
    <mergeCell ref="G211:G212"/>
    <mergeCell ref="H211:H212"/>
    <mergeCell ref="A211:A212"/>
    <mergeCell ref="B211:B212"/>
    <mergeCell ref="C211:C212"/>
    <mergeCell ref="D211:D212"/>
    <mergeCell ref="H163:H167"/>
    <mergeCell ref="E163:E167"/>
    <mergeCell ref="F163:F167"/>
    <mergeCell ref="G163:G167"/>
    <mergeCell ref="G183:G189"/>
    <mergeCell ref="H183:H189"/>
    <mergeCell ref="D169:D173"/>
    <mergeCell ref="E169:E173"/>
    <mergeCell ref="F169:F173"/>
    <mergeCell ref="G169:G173"/>
    <mergeCell ref="H169:H173"/>
    <mergeCell ref="G175:G181"/>
    <mergeCell ref="F183:F189"/>
    <mergeCell ref="H207:H209"/>
    <mergeCell ref="E207:E208"/>
    <mergeCell ref="D207:D209"/>
    <mergeCell ref="F156:F161"/>
    <mergeCell ref="G156:G161"/>
    <mergeCell ref="H156:H161"/>
    <mergeCell ref="A163:A167"/>
    <mergeCell ref="B163:B167"/>
    <mergeCell ref="C163:C167"/>
    <mergeCell ref="A156:A161"/>
    <mergeCell ref="D163:D167"/>
    <mergeCell ref="D156:D161"/>
    <mergeCell ref="H148:H154"/>
    <mergeCell ref="G148:G154"/>
    <mergeCell ref="E55:E56"/>
    <mergeCell ref="F55:F56"/>
    <mergeCell ref="G55:G56"/>
    <mergeCell ref="H55:H56"/>
    <mergeCell ref="E94:E99"/>
    <mergeCell ref="F94:F99"/>
    <mergeCell ref="F142:F146"/>
    <mergeCell ref="E124:E126"/>
    <mergeCell ref="F148:F154"/>
    <mergeCell ref="H50:H53"/>
    <mergeCell ref="H40:H48"/>
    <mergeCell ref="G50:G53"/>
    <mergeCell ref="G142:G146"/>
    <mergeCell ref="H142:H146"/>
    <mergeCell ref="D94:D99"/>
    <mergeCell ref="D124:D126"/>
    <mergeCell ref="F113:F115"/>
    <mergeCell ref="G136:G140"/>
    <mergeCell ref="G128:G134"/>
    <mergeCell ref="F136:F140"/>
    <mergeCell ref="D136:D140"/>
    <mergeCell ref="D142:D146"/>
    <mergeCell ref="E142:E146"/>
    <mergeCell ref="H36:H38"/>
    <mergeCell ref="E36:E38"/>
    <mergeCell ref="F36:F38"/>
    <mergeCell ref="G36:G38"/>
    <mergeCell ref="A36:A38"/>
    <mergeCell ref="B36:B38"/>
    <mergeCell ref="C36:C38"/>
    <mergeCell ref="D36:D38"/>
    <mergeCell ref="G19:G23"/>
    <mergeCell ref="H19:H23"/>
    <mergeCell ref="A19:A23"/>
    <mergeCell ref="B19:B23"/>
    <mergeCell ref="C19:C23"/>
    <mergeCell ref="D19:D23"/>
    <mergeCell ref="A72:A75"/>
    <mergeCell ref="B72:B75"/>
    <mergeCell ref="C72:C75"/>
    <mergeCell ref="D72:D75"/>
    <mergeCell ref="C77:C80"/>
    <mergeCell ref="H94:H99"/>
    <mergeCell ref="G94:G99"/>
    <mergeCell ref="C94:C99"/>
    <mergeCell ref="A113:A115"/>
    <mergeCell ref="A82:A92"/>
    <mergeCell ref="A124:A126"/>
    <mergeCell ref="H117:H122"/>
    <mergeCell ref="C108:C111"/>
    <mergeCell ref="B94:B99"/>
    <mergeCell ref="H113:H115"/>
    <mergeCell ref="B124:B126"/>
    <mergeCell ref="F124:F126"/>
    <mergeCell ref="G124:G126"/>
    <mergeCell ref="B113:B115"/>
    <mergeCell ref="A117:A122"/>
    <mergeCell ref="C101:C106"/>
    <mergeCell ref="B108:B111"/>
    <mergeCell ref="A101:A106"/>
    <mergeCell ref="B101:B106"/>
    <mergeCell ref="A108:A111"/>
    <mergeCell ref="A94:A99"/>
    <mergeCell ref="F108:F111"/>
    <mergeCell ref="E117:E122"/>
    <mergeCell ref="F117:F122"/>
    <mergeCell ref="B142:B146"/>
    <mergeCell ref="A142:A146"/>
    <mergeCell ref="C142:C146"/>
    <mergeCell ref="C136:C140"/>
    <mergeCell ref="A128:A134"/>
    <mergeCell ref="B128:B134"/>
    <mergeCell ref="C128:C134"/>
    <mergeCell ref="F128:F134"/>
    <mergeCell ref="E128:E134"/>
    <mergeCell ref="D128:D134"/>
    <mergeCell ref="A136:A140"/>
    <mergeCell ref="B136:B140"/>
    <mergeCell ref="E136:E140"/>
    <mergeCell ref="C207:C209"/>
    <mergeCell ref="F207:F209"/>
    <mergeCell ref="G207:G209"/>
    <mergeCell ref="C175:C181"/>
    <mergeCell ref="D113:D115"/>
    <mergeCell ref="H124:H126"/>
    <mergeCell ref="C113:C115"/>
    <mergeCell ref="E113:E115"/>
    <mergeCell ref="H77:H80"/>
    <mergeCell ref="D77:D80"/>
    <mergeCell ref="H101:H106"/>
    <mergeCell ref="D108:D111"/>
    <mergeCell ref="G108:G111"/>
    <mergeCell ref="H108:H111"/>
    <mergeCell ref="E101:E106"/>
    <mergeCell ref="F101:F106"/>
    <mergeCell ref="G101:G106"/>
    <mergeCell ref="F77:F80"/>
    <mergeCell ref="G113:G115"/>
    <mergeCell ref="H128:H134"/>
    <mergeCell ref="G200:G203"/>
    <mergeCell ref="H200:H203"/>
    <mergeCell ref="D200:D203"/>
    <mergeCell ref="E200:E203"/>
    <mergeCell ref="B191:B198"/>
    <mergeCell ref="D175:D181"/>
    <mergeCell ref="E175:E181"/>
    <mergeCell ref="C191:C198"/>
    <mergeCell ref="B156:B161"/>
    <mergeCell ref="C156:C161"/>
    <mergeCell ref="C183:C189"/>
    <mergeCell ref="D183:D189"/>
    <mergeCell ref="E183:E189"/>
    <mergeCell ref="E156:E161"/>
    <mergeCell ref="A148:A154"/>
    <mergeCell ref="B148:B154"/>
    <mergeCell ref="C148:C154"/>
    <mergeCell ref="B169:B173"/>
    <mergeCell ref="C169:C173"/>
    <mergeCell ref="D148:D154"/>
    <mergeCell ref="E148:E154"/>
    <mergeCell ref="A175:A181"/>
    <mergeCell ref="A169:A173"/>
    <mergeCell ref="B175:B181"/>
    <mergeCell ref="B207:B209"/>
    <mergeCell ref="A207:A209"/>
    <mergeCell ref="A200:A203"/>
    <mergeCell ref="B200:B203"/>
    <mergeCell ref="A183:A189"/>
    <mergeCell ref="B183:B189"/>
    <mergeCell ref="C200:C203"/>
    <mergeCell ref="A191:A198"/>
    <mergeCell ref="H64:H65"/>
    <mergeCell ref="H67:H70"/>
    <mergeCell ref="G72:G75"/>
    <mergeCell ref="H72:H75"/>
    <mergeCell ref="E67:E70"/>
    <mergeCell ref="F64:F65"/>
    <mergeCell ref="G117:G122"/>
    <mergeCell ref="F72:F75"/>
    <mergeCell ref="C124:C126"/>
    <mergeCell ref="B117:B122"/>
    <mergeCell ref="C117:C122"/>
    <mergeCell ref="H191:H198"/>
    <mergeCell ref="H175:H181"/>
    <mergeCell ref="F82:F92"/>
    <mergeCell ref="G82:G92"/>
    <mergeCell ref="H82:H92"/>
    <mergeCell ref="B50:B53"/>
    <mergeCell ref="B64:B65"/>
    <mergeCell ref="C64:C65"/>
    <mergeCell ref="E64:E65"/>
    <mergeCell ref="B82:B92"/>
    <mergeCell ref="E72:E75"/>
    <mergeCell ref="C67:C70"/>
    <mergeCell ref="E77:E80"/>
    <mergeCell ref="C55:C56"/>
    <mergeCell ref="D55:D56"/>
    <mergeCell ref="C40:C48"/>
    <mergeCell ref="E40:E48"/>
    <mergeCell ref="F40:F48"/>
    <mergeCell ref="C82:C92"/>
    <mergeCell ref="D82:D92"/>
    <mergeCell ref="E82:E92"/>
    <mergeCell ref="F50:F53"/>
    <mergeCell ref="J5:U5"/>
    <mergeCell ref="A31:A32"/>
    <mergeCell ref="B31:B32"/>
    <mergeCell ref="C31:C32"/>
    <mergeCell ref="D31:D32"/>
    <mergeCell ref="E31:E32"/>
    <mergeCell ref="F31:F32"/>
    <mergeCell ref="G31:G32"/>
    <mergeCell ref="H31:H32"/>
    <mergeCell ref="F19:F23"/>
    <mergeCell ref="C7:C11"/>
    <mergeCell ref="I5:I6"/>
    <mergeCell ref="E5:E6"/>
    <mergeCell ref="G5:G6"/>
    <mergeCell ref="F5:F6"/>
    <mergeCell ref="H5:H6"/>
    <mergeCell ref="H7:H11"/>
    <mergeCell ref="B5:D5"/>
    <mergeCell ref="F7:F11"/>
    <mergeCell ref="G7:G11"/>
    <mergeCell ref="A5:A6"/>
    <mergeCell ref="A7:A11"/>
    <mergeCell ref="B77:B80"/>
    <mergeCell ref="A40:A48"/>
    <mergeCell ref="B40:B48"/>
    <mergeCell ref="B67:B70"/>
    <mergeCell ref="A50:A53"/>
    <mergeCell ref="A13:A17"/>
    <mergeCell ref="A55:A56"/>
    <mergeCell ref="B55:B56"/>
    <mergeCell ref="B13:B17"/>
    <mergeCell ref="B7:B11"/>
    <mergeCell ref="G67:G70"/>
    <mergeCell ref="F67:F70"/>
    <mergeCell ref="C50:C53"/>
    <mergeCell ref="C13:C17"/>
    <mergeCell ref="A64:A65"/>
    <mergeCell ref="A67:A70"/>
    <mergeCell ref="A77:A80"/>
    <mergeCell ref="D7:D11"/>
    <mergeCell ref="E7:E11"/>
    <mergeCell ref="F200:F203"/>
    <mergeCell ref="E191:E198"/>
    <mergeCell ref="F191:F198"/>
    <mergeCell ref="G191:G198"/>
    <mergeCell ref="H136:H140"/>
    <mergeCell ref="H13:H17"/>
    <mergeCell ref="D40:D48"/>
    <mergeCell ref="E50:E53"/>
    <mergeCell ref="D50:D53"/>
    <mergeCell ref="D101:D106"/>
    <mergeCell ref="E19:E23"/>
    <mergeCell ref="G77:G80"/>
    <mergeCell ref="D67:D70"/>
    <mergeCell ref="E13:E17"/>
    <mergeCell ref="F13:F17"/>
    <mergeCell ref="G13:G17"/>
    <mergeCell ref="D13:D17"/>
    <mergeCell ref="D191:D198"/>
    <mergeCell ref="D117:D122"/>
    <mergeCell ref="F175:F181"/>
    <mergeCell ref="G64:G65"/>
    <mergeCell ref="D64:D65"/>
    <mergeCell ref="G40:G48"/>
    <mergeCell ref="E108:E111"/>
  </mergeCells>
  <phoneticPr fontId="0" type="noConversion"/>
  <printOptions horizontalCentered="1"/>
  <pageMargins left="0.19685039370078741" right="0.19685039370078741" top="0.39370078740157483" bottom="0.39370078740157483" header="0.51181102362204722" footer="0.51181102362204722"/>
  <pageSetup paperSize="9" scale="63" orientation="portrait" r:id="rId1"/>
  <headerFooter alignWithMargins="0">
    <oddFooter>&amp;C&amp;P/&amp;N_x000D_&amp;1#&amp;"Arial Black"&amp;11&amp;K737373 PÚBLICA</oddFooter>
  </headerFooter>
  <rowBreaks count="3" manualBreakCount="3">
    <brk id="71" max="21" man="1"/>
    <brk id="135" max="21" man="1"/>
    <brk id="199" max="21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Planilha6"/>
  <dimension ref="A1:V241"/>
  <sheetViews>
    <sheetView zoomScale="70" zoomScaleNormal="70" workbookViewId="0"/>
  </sheetViews>
  <sheetFormatPr defaultRowHeight="12.75" x14ac:dyDescent="0.2"/>
  <cols>
    <col min="1" max="1" width="10.5703125" style="4" bestFit="1" customWidth="1"/>
    <col min="2" max="2" width="13.28515625" style="4" customWidth="1"/>
    <col min="3" max="3" width="12.140625" style="4" customWidth="1"/>
    <col min="4" max="4" width="5.42578125" style="4" customWidth="1"/>
    <col min="5" max="5" width="20.85546875" style="4" customWidth="1"/>
    <col min="6" max="6" width="4.7109375" style="4" customWidth="1"/>
    <col min="7" max="7" width="20.5703125" style="4" bestFit="1" customWidth="1"/>
    <col min="8" max="8" width="4.7109375" style="5" bestFit="1" customWidth="1"/>
    <col min="9" max="9" width="21.7109375" style="5" customWidth="1"/>
    <col min="10" max="21" width="13.28515625" customWidth="1"/>
    <col min="22" max="22" width="15.28515625" customWidth="1"/>
  </cols>
  <sheetData>
    <row r="1" spans="1:22" ht="21" customHeight="1" x14ac:dyDescent="0.25">
      <c r="A1" s="7" t="s">
        <v>136</v>
      </c>
    </row>
    <row r="2" spans="1:22" ht="15.75" customHeight="1" x14ac:dyDescent="0.2"/>
    <row r="3" spans="1:22" ht="15.75" customHeight="1" x14ac:dyDescent="0.25">
      <c r="A3" s="17" t="s">
        <v>137</v>
      </c>
    </row>
    <row r="4" spans="1:22" ht="15.75" customHeight="1" thickBot="1" x14ac:dyDescent="0.25"/>
    <row r="5" spans="1:22" ht="21" customHeight="1" thickBot="1" x14ac:dyDescent="0.3">
      <c r="A5" s="329" t="s">
        <v>61</v>
      </c>
      <c r="B5" s="336" t="s">
        <v>0</v>
      </c>
      <c r="C5" s="337"/>
      <c r="D5" s="338"/>
      <c r="E5" s="333" t="s">
        <v>72</v>
      </c>
      <c r="F5" s="335" t="s">
        <v>29</v>
      </c>
      <c r="G5" s="333" t="s">
        <v>72</v>
      </c>
      <c r="H5" s="335" t="s">
        <v>29</v>
      </c>
      <c r="I5" s="331" t="s">
        <v>1</v>
      </c>
      <c r="J5" s="339">
        <v>2005</v>
      </c>
      <c r="K5" s="340"/>
      <c r="L5" s="340"/>
      <c r="M5" s="340"/>
      <c r="N5" s="340"/>
      <c r="O5" s="340"/>
      <c r="P5" s="340"/>
      <c r="Q5" s="340"/>
      <c r="R5" s="340"/>
      <c r="S5" s="340"/>
      <c r="T5" s="340"/>
      <c r="U5" s="341"/>
      <c r="V5" s="8" t="s">
        <v>62</v>
      </c>
    </row>
    <row r="6" spans="1:22" ht="21.75" customHeight="1" thickBot="1" x14ac:dyDescent="0.3">
      <c r="A6" s="330"/>
      <c r="B6" s="1" t="s">
        <v>28</v>
      </c>
      <c r="C6" s="18" t="s">
        <v>78</v>
      </c>
      <c r="D6" s="18" t="s">
        <v>76</v>
      </c>
      <c r="E6" s="334"/>
      <c r="F6" s="334"/>
      <c r="G6" s="334"/>
      <c r="H6" s="334"/>
      <c r="I6" s="332"/>
      <c r="J6" s="9">
        <v>1</v>
      </c>
      <c r="K6" s="9">
        <v>2</v>
      </c>
      <c r="L6" s="9">
        <v>3</v>
      </c>
      <c r="M6" s="9">
        <v>4</v>
      </c>
      <c r="N6" s="9">
        <v>5</v>
      </c>
      <c r="O6" s="80">
        <v>6</v>
      </c>
      <c r="P6" s="9">
        <v>7</v>
      </c>
      <c r="Q6" s="9">
        <v>8</v>
      </c>
      <c r="R6" s="9">
        <v>9</v>
      </c>
      <c r="S6" s="80">
        <v>10</v>
      </c>
      <c r="T6" s="9">
        <v>11</v>
      </c>
      <c r="U6" s="10">
        <v>12</v>
      </c>
      <c r="V6" s="11">
        <v>2005</v>
      </c>
    </row>
    <row r="7" spans="1:22" ht="15.75" x14ac:dyDescent="0.25">
      <c r="A7" s="303">
        <v>480</v>
      </c>
      <c r="B7" s="306" t="s">
        <v>32</v>
      </c>
      <c r="C7" s="306" t="s">
        <v>77</v>
      </c>
      <c r="D7" s="306">
        <v>75</v>
      </c>
      <c r="E7" s="306" t="s">
        <v>64</v>
      </c>
      <c r="F7" s="306" t="s">
        <v>31</v>
      </c>
      <c r="G7" s="306" t="s">
        <v>140</v>
      </c>
      <c r="H7" s="306" t="s">
        <v>31</v>
      </c>
      <c r="I7" s="3" t="s">
        <v>92</v>
      </c>
      <c r="J7" s="15">
        <v>51949</v>
      </c>
      <c r="K7" s="15">
        <v>36512</v>
      </c>
      <c r="L7" s="15">
        <v>51213</v>
      </c>
      <c r="M7" s="15">
        <v>43434</v>
      </c>
      <c r="N7" s="15">
        <v>49567</v>
      </c>
      <c r="O7" s="15">
        <v>51655</v>
      </c>
      <c r="P7" s="15">
        <v>51473</v>
      </c>
      <c r="Q7" s="32">
        <v>54191</v>
      </c>
      <c r="R7" s="52">
        <v>43676</v>
      </c>
      <c r="S7" s="32">
        <v>44247</v>
      </c>
      <c r="T7" s="32">
        <v>50278</v>
      </c>
      <c r="U7" s="32">
        <v>54077</v>
      </c>
      <c r="V7" s="33">
        <f>SUM(J7:U7)</f>
        <v>582272</v>
      </c>
    </row>
    <row r="8" spans="1:22" ht="15.75" customHeight="1" x14ac:dyDescent="0.25">
      <c r="A8" s="304"/>
      <c r="B8" s="307"/>
      <c r="C8" s="307"/>
      <c r="D8" s="307"/>
      <c r="E8" s="307"/>
      <c r="F8" s="307"/>
      <c r="G8" s="307"/>
      <c r="H8" s="307"/>
      <c r="I8" s="3" t="s">
        <v>91</v>
      </c>
      <c r="J8" s="15">
        <v>11190</v>
      </c>
      <c r="K8" s="15">
        <v>10275</v>
      </c>
      <c r="L8" s="15">
        <v>8136</v>
      </c>
      <c r="M8" s="15">
        <v>9308</v>
      </c>
      <c r="N8" s="15">
        <v>8717</v>
      </c>
      <c r="O8" s="15">
        <v>10106</v>
      </c>
      <c r="P8" s="15">
        <v>8303</v>
      </c>
      <c r="Q8" s="15">
        <v>11460</v>
      </c>
      <c r="R8" s="14">
        <v>9491</v>
      </c>
      <c r="S8" s="15">
        <v>8891</v>
      </c>
      <c r="T8" s="15">
        <v>10330</v>
      </c>
      <c r="U8" s="15">
        <v>9019</v>
      </c>
      <c r="V8" s="20">
        <f>SUM(J8:U8)</f>
        <v>115226</v>
      </c>
    </row>
    <row r="9" spans="1:22" ht="15.75" x14ac:dyDescent="0.25">
      <c r="A9" s="304"/>
      <c r="B9" s="307"/>
      <c r="C9" s="307"/>
      <c r="D9" s="307"/>
      <c r="E9" s="307"/>
      <c r="F9" s="307"/>
      <c r="G9" s="307"/>
      <c r="H9" s="307"/>
      <c r="I9" s="3" t="s">
        <v>103</v>
      </c>
      <c r="J9" s="15">
        <v>10682</v>
      </c>
      <c r="K9" s="15">
        <v>9180</v>
      </c>
      <c r="L9" s="15">
        <v>12533</v>
      </c>
      <c r="M9" s="15">
        <v>10400</v>
      </c>
      <c r="N9" s="15">
        <v>12017</v>
      </c>
      <c r="O9" s="15">
        <v>12674</v>
      </c>
      <c r="P9" s="15">
        <v>10102</v>
      </c>
      <c r="Q9" s="15">
        <v>13313</v>
      </c>
      <c r="R9" s="14">
        <v>13583</v>
      </c>
      <c r="S9" s="15">
        <v>10661</v>
      </c>
      <c r="T9" s="15">
        <v>11277</v>
      </c>
      <c r="U9" s="15">
        <v>13090</v>
      </c>
      <c r="V9" s="20">
        <f>SUM(J9:U9)</f>
        <v>139512</v>
      </c>
    </row>
    <row r="10" spans="1:22" ht="15.75" x14ac:dyDescent="0.25">
      <c r="A10" s="304"/>
      <c r="B10" s="307"/>
      <c r="C10" s="307"/>
      <c r="D10" s="307"/>
      <c r="E10" s="307"/>
      <c r="F10" s="307"/>
      <c r="G10" s="307"/>
      <c r="H10" s="307"/>
      <c r="I10" s="3" t="s">
        <v>90</v>
      </c>
      <c r="J10" s="34">
        <v>581</v>
      </c>
      <c r="K10" s="15">
        <v>601</v>
      </c>
      <c r="L10" s="15">
        <v>574</v>
      </c>
      <c r="M10" s="15">
        <v>522</v>
      </c>
      <c r="N10" s="15">
        <v>459</v>
      </c>
      <c r="O10" s="15">
        <v>513</v>
      </c>
      <c r="P10" s="15">
        <v>519</v>
      </c>
      <c r="Q10" s="15">
        <v>438</v>
      </c>
      <c r="R10" s="14">
        <v>471</v>
      </c>
      <c r="S10" s="15">
        <v>390</v>
      </c>
      <c r="T10" s="15">
        <v>385</v>
      </c>
      <c r="U10" s="15">
        <v>451</v>
      </c>
      <c r="V10" s="20">
        <f>SUM(J10:U10)</f>
        <v>5904</v>
      </c>
    </row>
    <row r="11" spans="1:22" ht="16.5" thickBot="1" x14ac:dyDescent="0.3">
      <c r="A11" s="305"/>
      <c r="B11" s="308"/>
      <c r="C11" s="308"/>
      <c r="D11" s="308"/>
      <c r="E11" s="308"/>
      <c r="F11" s="308"/>
      <c r="G11" s="308"/>
      <c r="H11" s="308"/>
      <c r="I11" s="39" t="s">
        <v>95</v>
      </c>
      <c r="J11" s="30">
        <v>0</v>
      </c>
      <c r="K11" s="30">
        <v>0</v>
      </c>
      <c r="L11" s="30">
        <v>0</v>
      </c>
      <c r="M11" s="30">
        <v>0</v>
      </c>
      <c r="N11" s="30">
        <v>0</v>
      </c>
      <c r="O11" s="30">
        <v>0</v>
      </c>
      <c r="P11" s="30">
        <v>0</v>
      </c>
      <c r="Q11" s="30">
        <v>0</v>
      </c>
      <c r="R11" s="50">
        <v>0</v>
      </c>
      <c r="S11" s="30">
        <v>0</v>
      </c>
      <c r="T11" s="30">
        <v>0</v>
      </c>
      <c r="U11" s="30">
        <v>0</v>
      </c>
      <c r="V11" s="31">
        <f>SUM(J11:U11)</f>
        <v>0</v>
      </c>
    </row>
    <row r="12" spans="1:22" ht="16.5" thickBot="1" x14ac:dyDescent="0.3">
      <c r="A12" s="36"/>
      <c r="B12" s="37"/>
      <c r="C12" s="37"/>
      <c r="D12" s="37"/>
      <c r="E12" s="37"/>
      <c r="F12" s="37"/>
      <c r="G12" s="37"/>
      <c r="H12" s="37"/>
      <c r="I12" s="37"/>
      <c r="J12" s="59"/>
      <c r="K12" s="28"/>
      <c r="L12" s="28"/>
      <c r="M12" s="28"/>
      <c r="N12" s="28"/>
      <c r="O12" s="28"/>
      <c r="P12" s="28"/>
      <c r="Q12" s="61"/>
      <c r="R12" s="53"/>
      <c r="S12" s="28"/>
      <c r="T12" s="28"/>
      <c r="U12" s="28"/>
      <c r="V12" s="29">
        <f>SUM(V7:V11)</f>
        <v>842914</v>
      </c>
    </row>
    <row r="13" spans="1:22" ht="15.75" x14ac:dyDescent="0.25">
      <c r="A13" s="303">
        <v>481</v>
      </c>
      <c r="B13" s="306" t="s">
        <v>32</v>
      </c>
      <c r="C13" s="306" t="s">
        <v>77</v>
      </c>
      <c r="D13" s="306">
        <v>94</v>
      </c>
      <c r="E13" s="306" t="s">
        <v>64</v>
      </c>
      <c r="F13" s="306" t="s">
        <v>31</v>
      </c>
      <c r="G13" s="306" t="s">
        <v>141</v>
      </c>
      <c r="H13" s="306" t="s">
        <v>31</v>
      </c>
      <c r="I13" s="35" t="s">
        <v>92</v>
      </c>
      <c r="J13" s="13">
        <v>16361</v>
      </c>
      <c r="K13" s="13">
        <v>19334</v>
      </c>
      <c r="L13" s="13">
        <v>20011</v>
      </c>
      <c r="M13" s="13">
        <v>20276</v>
      </c>
      <c r="N13" s="13">
        <v>16910</v>
      </c>
      <c r="O13" s="13">
        <v>22294</v>
      </c>
      <c r="P13" s="13">
        <v>20202</v>
      </c>
      <c r="Q13" s="12">
        <v>19291</v>
      </c>
      <c r="R13" s="12">
        <v>16908</v>
      </c>
      <c r="S13" s="13">
        <v>20927</v>
      </c>
      <c r="T13" s="13">
        <v>20279</v>
      </c>
      <c r="U13" s="13">
        <v>20596</v>
      </c>
      <c r="V13" s="21">
        <f>SUM(J13:U13)</f>
        <v>233389</v>
      </c>
    </row>
    <row r="14" spans="1:22" ht="15.75" customHeight="1" x14ac:dyDescent="0.25">
      <c r="A14" s="304"/>
      <c r="B14" s="307"/>
      <c r="C14" s="307"/>
      <c r="D14" s="307"/>
      <c r="E14" s="307"/>
      <c r="F14" s="307"/>
      <c r="G14" s="307"/>
      <c r="H14" s="307"/>
      <c r="I14" s="3" t="s">
        <v>91</v>
      </c>
      <c r="J14" s="34">
        <v>9754</v>
      </c>
      <c r="K14" s="15">
        <v>8807</v>
      </c>
      <c r="L14" s="15">
        <v>6869</v>
      </c>
      <c r="M14" s="15">
        <v>5036</v>
      </c>
      <c r="N14" s="15">
        <v>7280</v>
      </c>
      <c r="O14" s="15">
        <v>6732</v>
      </c>
      <c r="P14" s="15">
        <v>7159</v>
      </c>
      <c r="Q14" s="14">
        <v>8142</v>
      </c>
      <c r="R14" s="14">
        <v>7731</v>
      </c>
      <c r="S14" s="15">
        <v>7428</v>
      </c>
      <c r="T14" s="15">
        <v>7443</v>
      </c>
      <c r="U14" s="15">
        <v>7730</v>
      </c>
      <c r="V14" s="20">
        <f>SUM(J14:U14)</f>
        <v>90111</v>
      </c>
    </row>
    <row r="15" spans="1:22" ht="15.75" x14ac:dyDescent="0.25">
      <c r="A15" s="304"/>
      <c r="B15" s="307"/>
      <c r="C15" s="307"/>
      <c r="D15" s="307"/>
      <c r="E15" s="307"/>
      <c r="F15" s="307"/>
      <c r="G15" s="307"/>
      <c r="H15" s="307"/>
      <c r="I15" s="3" t="s">
        <v>103</v>
      </c>
      <c r="J15" s="34">
        <v>6104</v>
      </c>
      <c r="K15" s="15">
        <v>4402</v>
      </c>
      <c r="L15" s="15">
        <v>4742</v>
      </c>
      <c r="M15" s="15">
        <v>5150</v>
      </c>
      <c r="N15" s="15">
        <v>5958</v>
      </c>
      <c r="O15" s="15">
        <v>6322</v>
      </c>
      <c r="P15" s="15">
        <v>3894</v>
      </c>
      <c r="Q15" s="14">
        <v>7259</v>
      </c>
      <c r="R15" s="14">
        <v>6256</v>
      </c>
      <c r="S15" s="15">
        <v>5669</v>
      </c>
      <c r="T15" s="15">
        <v>4659</v>
      </c>
      <c r="U15" s="15">
        <v>6199</v>
      </c>
      <c r="V15" s="20">
        <f>SUM(J15:U15)</f>
        <v>66614</v>
      </c>
    </row>
    <row r="16" spans="1:22" ht="15.75" x14ac:dyDescent="0.25">
      <c r="A16" s="304"/>
      <c r="B16" s="307"/>
      <c r="C16" s="307"/>
      <c r="D16" s="307"/>
      <c r="E16" s="307"/>
      <c r="F16" s="307"/>
      <c r="G16" s="307"/>
      <c r="H16" s="307"/>
      <c r="I16" s="3" t="s">
        <v>90</v>
      </c>
      <c r="J16" s="34">
        <v>547</v>
      </c>
      <c r="K16" s="15">
        <v>372</v>
      </c>
      <c r="L16" s="15">
        <v>590</v>
      </c>
      <c r="M16" s="15">
        <v>512</v>
      </c>
      <c r="N16" s="15">
        <v>525</v>
      </c>
      <c r="O16" s="15">
        <v>489</v>
      </c>
      <c r="P16" s="15">
        <v>373</v>
      </c>
      <c r="Q16" s="15">
        <v>511</v>
      </c>
      <c r="R16" s="14">
        <v>516</v>
      </c>
      <c r="S16" s="15">
        <v>428</v>
      </c>
      <c r="T16" s="15">
        <v>420</v>
      </c>
      <c r="U16" s="15">
        <v>467</v>
      </c>
      <c r="V16" s="20">
        <f>SUM(J16:U16)</f>
        <v>5750</v>
      </c>
    </row>
    <row r="17" spans="1:22" ht="16.5" thickBot="1" x14ac:dyDescent="0.3">
      <c r="A17" s="305"/>
      <c r="B17" s="308"/>
      <c r="C17" s="308"/>
      <c r="D17" s="308"/>
      <c r="E17" s="308"/>
      <c r="F17" s="308"/>
      <c r="G17" s="308"/>
      <c r="H17" s="308"/>
      <c r="I17" s="39" t="s">
        <v>95</v>
      </c>
      <c r="J17" s="50">
        <v>0</v>
      </c>
      <c r="K17" s="30">
        <v>0</v>
      </c>
      <c r="L17" s="30">
        <v>0</v>
      </c>
      <c r="M17" s="30">
        <v>0</v>
      </c>
      <c r="N17" s="30">
        <v>0</v>
      </c>
      <c r="O17" s="30">
        <v>0</v>
      </c>
      <c r="P17" s="30">
        <v>0</v>
      </c>
      <c r="Q17" s="50">
        <v>0</v>
      </c>
      <c r="R17" s="50">
        <v>0</v>
      </c>
      <c r="S17" s="30">
        <v>0</v>
      </c>
      <c r="T17" s="30">
        <v>0</v>
      </c>
      <c r="U17" s="30">
        <v>0</v>
      </c>
      <c r="V17" s="31">
        <f>SUM(J17:U17)</f>
        <v>0</v>
      </c>
    </row>
    <row r="18" spans="1:22" ht="16.5" thickBot="1" x14ac:dyDescent="0.3">
      <c r="A18" s="36"/>
      <c r="B18" s="37"/>
      <c r="C18" s="37"/>
      <c r="D18" s="37"/>
      <c r="E18" s="37"/>
      <c r="F18" s="37"/>
      <c r="G18" s="37"/>
      <c r="H18" s="37"/>
      <c r="I18" s="37"/>
      <c r="J18" s="59"/>
      <c r="K18" s="28"/>
      <c r="L18" s="28"/>
      <c r="M18" s="28"/>
      <c r="N18" s="28"/>
      <c r="O18" s="28"/>
      <c r="P18" s="28"/>
      <c r="Q18" s="61"/>
      <c r="R18" s="53"/>
      <c r="S18" s="28"/>
      <c r="T18" s="28"/>
      <c r="U18" s="28"/>
      <c r="V18" s="29">
        <f>SUM(V13:V17)</f>
        <v>395864</v>
      </c>
    </row>
    <row r="19" spans="1:22" ht="16.149999999999999" customHeight="1" x14ac:dyDescent="0.25">
      <c r="A19" s="303">
        <v>482</v>
      </c>
      <c r="B19" s="306" t="s">
        <v>32</v>
      </c>
      <c r="C19" s="306" t="s">
        <v>79</v>
      </c>
      <c r="D19" s="306">
        <v>225</v>
      </c>
      <c r="E19" s="312" t="s">
        <v>142</v>
      </c>
      <c r="F19" s="306" t="s">
        <v>31</v>
      </c>
      <c r="G19" s="306" t="s">
        <v>64</v>
      </c>
      <c r="H19" s="306" t="s">
        <v>31</v>
      </c>
      <c r="I19" s="35" t="s">
        <v>92</v>
      </c>
      <c r="J19" s="13">
        <v>68310</v>
      </c>
      <c r="K19" s="13">
        <v>55846</v>
      </c>
      <c r="L19" s="13">
        <v>71224</v>
      </c>
      <c r="M19" s="13">
        <v>63710</v>
      </c>
      <c r="N19" s="13">
        <v>66477</v>
      </c>
      <c r="O19" s="13">
        <v>73949</v>
      </c>
      <c r="P19" s="13">
        <v>71675</v>
      </c>
      <c r="Q19" s="12">
        <v>73482</v>
      </c>
      <c r="R19" s="12">
        <v>60584</v>
      </c>
      <c r="S19" s="13">
        <v>65174</v>
      </c>
      <c r="T19" s="13">
        <v>70557</v>
      </c>
      <c r="U19" s="13">
        <v>74673</v>
      </c>
      <c r="V19" s="21">
        <f>SUM(J19:U19)</f>
        <v>815661</v>
      </c>
    </row>
    <row r="20" spans="1:22" ht="16.149999999999999" customHeight="1" x14ac:dyDescent="0.25">
      <c r="A20" s="304"/>
      <c r="B20" s="307"/>
      <c r="C20" s="307"/>
      <c r="D20" s="307"/>
      <c r="E20" s="313"/>
      <c r="F20" s="307"/>
      <c r="G20" s="307"/>
      <c r="H20" s="307"/>
      <c r="I20" s="3" t="s">
        <v>91</v>
      </c>
      <c r="J20" s="15">
        <v>20944</v>
      </c>
      <c r="K20" s="15">
        <v>19082</v>
      </c>
      <c r="L20" s="15">
        <v>15005</v>
      </c>
      <c r="M20" s="15">
        <v>14344</v>
      </c>
      <c r="N20" s="15">
        <v>15997</v>
      </c>
      <c r="O20" s="15">
        <v>16838</v>
      </c>
      <c r="P20" s="15">
        <v>15462</v>
      </c>
      <c r="Q20" s="14">
        <v>19602</v>
      </c>
      <c r="R20" s="14">
        <v>17222</v>
      </c>
      <c r="S20" s="15">
        <v>16319</v>
      </c>
      <c r="T20" s="15">
        <v>17773</v>
      </c>
      <c r="U20" s="15">
        <v>16749</v>
      </c>
      <c r="V20" s="20">
        <f>SUM(J20:U20)</f>
        <v>205337</v>
      </c>
    </row>
    <row r="21" spans="1:22" ht="16.149999999999999" customHeight="1" x14ac:dyDescent="0.25">
      <c r="A21" s="304"/>
      <c r="B21" s="307"/>
      <c r="C21" s="307"/>
      <c r="D21" s="307"/>
      <c r="E21" s="313"/>
      <c r="F21" s="307"/>
      <c r="G21" s="307"/>
      <c r="H21" s="307"/>
      <c r="I21" s="3" t="s">
        <v>103</v>
      </c>
      <c r="J21" s="15">
        <v>16786</v>
      </c>
      <c r="K21" s="15">
        <v>13582</v>
      </c>
      <c r="L21" s="15">
        <v>17275</v>
      </c>
      <c r="M21" s="15">
        <v>15550</v>
      </c>
      <c r="N21" s="15">
        <v>17975</v>
      </c>
      <c r="O21" s="15">
        <v>18996</v>
      </c>
      <c r="P21" s="15">
        <v>13996</v>
      </c>
      <c r="Q21" s="14">
        <v>20572</v>
      </c>
      <c r="R21" s="14">
        <v>19839</v>
      </c>
      <c r="S21" s="15">
        <v>16330</v>
      </c>
      <c r="T21" s="15">
        <v>15936</v>
      </c>
      <c r="U21" s="15">
        <v>19289</v>
      </c>
      <c r="V21" s="20">
        <f>SUM(J21:U21)</f>
        <v>206126</v>
      </c>
    </row>
    <row r="22" spans="1:22" ht="16.149999999999999" customHeight="1" x14ac:dyDescent="0.25">
      <c r="A22" s="304"/>
      <c r="B22" s="307"/>
      <c r="C22" s="307"/>
      <c r="D22" s="307"/>
      <c r="E22" s="313"/>
      <c r="F22" s="307"/>
      <c r="G22" s="307"/>
      <c r="H22" s="307"/>
      <c r="I22" s="3" t="s">
        <v>90</v>
      </c>
      <c r="J22" s="34">
        <v>1128</v>
      </c>
      <c r="K22" s="15">
        <v>973</v>
      </c>
      <c r="L22" s="15">
        <v>1164</v>
      </c>
      <c r="M22" s="15">
        <v>1034</v>
      </c>
      <c r="N22" s="15">
        <v>984</v>
      </c>
      <c r="O22" s="15">
        <v>1002</v>
      </c>
      <c r="P22" s="15">
        <v>892</v>
      </c>
      <c r="Q22" s="15">
        <v>949</v>
      </c>
      <c r="R22" s="14">
        <v>987</v>
      </c>
      <c r="S22" s="15">
        <v>818</v>
      </c>
      <c r="T22" s="15">
        <v>805</v>
      </c>
      <c r="U22" s="15">
        <v>918</v>
      </c>
      <c r="V22" s="20">
        <f>SUM(J22:U22)</f>
        <v>11654</v>
      </c>
    </row>
    <row r="23" spans="1:22" ht="16.149999999999999" customHeight="1" thickBot="1" x14ac:dyDescent="0.3">
      <c r="A23" s="305"/>
      <c r="B23" s="308"/>
      <c r="C23" s="308"/>
      <c r="D23" s="308"/>
      <c r="E23" s="314"/>
      <c r="F23" s="308"/>
      <c r="G23" s="308"/>
      <c r="H23" s="308"/>
      <c r="I23" s="39" t="s">
        <v>95</v>
      </c>
      <c r="J23" s="30">
        <v>0</v>
      </c>
      <c r="K23" s="30">
        <v>0</v>
      </c>
      <c r="L23" s="30">
        <v>0</v>
      </c>
      <c r="M23" s="30">
        <v>0</v>
      </c>
      <c r="N23" s="30">
        <v>0</v>
      </c>
      <c r="O23" s="30">
        <v>0</v>
      </c>
      <c r="P23" s="30">
        <v>0</v>
      </c>
      <c r="Q23" s="62">
        <v>0</v>
      </c>
      <c r="R23" s="50">
        <v>0</v>
      </c>
      <c r="S23" s="30">
        <v>0</v>
      </c>
      <c r="T23" s="30">
        <v>0</v>
      </c>
      <c r="U23" s="30">
        <v>0</v>
      </c>
      <c r="V23" s="31">
        <f>SUM(J23:U23)</f>
        <v>0</v>
      </c>
    </row>
    <row r="24" spans="1:22" ht="16.5" thickBot="1" x14ac:dyDescent="0.3">
      <c r="A24" s="36"/>
      <c r="B24" s="37"/>
      <c r="C24" s="37"/>
      <c r="D24" s="37"/>
      <c r="E24" s="37"/>
      <c r="F24" s="37"/>
      <c r="G24" s="37"/>
      <c r="H24" s="37"/>
      <c r="I24" s="37"/>
      <c r="J24" s="59"/>
      <c r="K24" s="28"/>
      <c r="L24" s="28"/>
      <c r="M24" s="28"/>
      <c r="N24" s="28"/>
      <c r="O24" s="28"/>
      <c r="P24" s="28"/>
      <c r="Q24" s="61"/>
      <c r="R24" s="53"/>
      <c r="S24" s="28"/>
      <c r="T24" s="28"/>
      <c r="U24" s="28"/>
      <c r="V24" s="29">
        <f>SUM(V19:V23)</f>
        <v>1238778</v>
      </c>
    </row>
    <row r="25" spans="1:22" ht="16.5" customHeight="1" thickBot="1" x14ac:dyDescent="0.3">
      <c r="A25" s="38">
        <v>500</v>
      </c>
      <c r="B25" s="39" t="s">
        <v>30</v>
      </c>
      <c r="C25" s="39" t="s">
        <v>80</v>
      </c>
      <c r="D25" s="39">
        <v>36</v>
      </c>
      <c r="E25" s="39" t="s">
        <v>20</v>
      </c>
      <c r="F25" s="39" t="s">
        <v>31</v>
      </c>
      <c r="G25" s="39" t="s">
        <v>138</v>
      </c>
      <c r="H25" s="39" t="s">
        <v>31</v>
      </c>
      <c r="I25" s="39" t="s">
        <v>93</v>
      </c>
      <c r="J25" s="60">
        <v>183453</v>
      </c>
      <c r="K25" s="30">
        <v>113325</v>
      </c>
      <c r="L25" s="30">
        <v>125180</v>
      </c>
      <c r="M25" s="30">
        <v>174399</v>
      </c>
      <c r="N25" s="30">
        <v>162077</v>
      </c>
      <c r="O25" s="30">
        <v>156975</v>
      </c>
      <c r="P25" s="30">
        <v>152597</v>
      </c>
      <c r="Q25" s="23">
        <v>151460</v>
      </c>
      <c r="R25" s="50">
        <v>165746</v>
      </c>
      <c r="S25" s="30">
        <v>167372</v>
      </c>
      <c r="T25" s="30">
        <v>139782</v>
      </c>
      <c r="U25" s="30">
        <v>198565</v>
      </c>
      <c r="V25" s="31">
        <f>SUM(J25:U25)</f>
        <v>1890931</v>
      </c>
    </row>
    <row r="26" spans="1:22" ht="16.5" thickBot="1" x14ac:dyDescent="0.3">
      <c r="A26" s="40"/>
      <c r="B26" s="37"/>
      <c r="C26" s="37"/>
      <c r="D26" s="37"/>
      <c r="E26" s="37"/>
      <c r="F26" s="37"/>
      <c r="G26" s="37"/>
      <c r="H26" s="37"/>
      <c r="I26" s="37"/>
      <c r="J26" s="59"/>
      <c r="K26" s="28"/>
      <c r="L26" s="28"/>
      <c r="M26" s="28"/>
      <c r="N26" s="28"/>
      <c r="O26" s="28"/>
      <c r="P26" s="28"/>
      <c r="Q26" s="61"/>
      <c r="R26" s="53"/>
      <c r="S26" s="28"/>
      <c r="T26" s="28"/>
      <c r="U26" s="28"/>
      <c r="V26" s="29">
        <f>SUM(V25)</f>
        <v>1890931</v>
      </c>
    </row>
    <row r="27" spans="1:22" ht="16.5" thickBot="1" x14ac:dyDescent="0.3">
      <c r="A27" s="69">
        <v>501</v>
      </c>
      <c r="B27" s="67" t="s">
        <v>30</v>
      </c>
      <c r="C27" s="67" t="s">
        <v>81</v>
      </c>
      <c r="D27" s="67">
        <v>36</v>
      </c>
      <c r="E27" s="67" t="s">
        <v>20</v>
      </c>
      <c r="F27" s="67" t="s">
        <v>31</v>
      </c>
      <c r="G27" s="67" t="s">
        <v>139</v>
      </c>
      <c r="H27" s="67" t="s">
        <v>31</v>
      </c>
      <c r="I27" s="35" t="s">
        <v>97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14">
        <v>0</v>
      </c>
      <c r="R27" s="12">
        <v>0</v>
      </c>
      <c r="S27" s="13">
        <v>0</v>
      </c>
      <c r="T27" s="13">
        <v>0</v>
      </c>
      <c r="U27" s="13">
        <v>0</v>
      </c>
      <c r="V27" s="21">
        <f>SUM(J27:U27)</f>
        <v>0</v>
      </c>
    </row>
    <row r="28" spans="1:22" ht="16.5" thickBot="1" x14ac:dyDescent="0.3">
      <c r="A28" s="40"/>
      <c r="B28" s="37"/>
      <c r="C28" s="37"/>
      <c r="D28" s="37"/>
      <c r="E28" s="37"/>
      <c r="F28" s="37"/>
      <c r="G28" s="37"/>
      <c r="H28" s="37"/>
      <c r="I28" s="37"/>
      <c r="J28" s="59"/>
      <c r="K28" s="28"/>
      <c r="L28" s="28"/>
      <c r="M28" s="28"/>
      <c r="N28" s="28"/>
      <c r="O28" s="28"/>
      <c r="P28" s="28"/>
      <c r="Q28" s="61"/>
      <c r="R28" s="53"/>
      <c r="S28" s="28"/>
      <c r="T28" s="28"/>
      <c r="U28" s="28"/>
      <c r="V28" s="29">
        <f>SUM(V27:V27)</f>
        <v>0</v>
      </c>
    </row>
    <row r="29" spans="1:22" ht="16.5" customHeight="1" thickBot="1" x14ac:dyDescent="0.3">
      <c r="A29" s="41">
        <v>502</v>
      </c>
      <c r="B29" s="42" t="s">
        <v>30</v>
      </c>
      <c r="C29" s="42" t="s">
        <v>77</v>
      </c>
      <c r="D29" s="42">
        <v>36</v>
      </c>
      <c r="E29" s="42" t="s">
        <v>138</v>
      </c>
      <c r="F29" s="42" t="s">
        <v>31</v>
      </c>
      <c r="G29" s="67" t="s">
        <v>20</v>
      </c>
      <c r="H29" s="42" t="s">
        <v>31</v>
      </c>
      <c r="I29" s="42" t="s">
        <v>93</v>
      </c>
      <c r="J29" s="30">
        <v>0</v>
      </c>
      <c r="K29" s="30">
        <v>0</v>
      </c>
      <c r="L29" s="30">
        <v>0</v>
      </c>
      <c r="M29" s="30">
        <v>0</v>
      </c>
      <c r="N29" s="30">
        <v>0</v>
      </c>
      <c r="O29" s="30">
        <v>0</v>
      </c>
      <c r="P29" s="30">
        <v>0</v>
      </c>
      <c r="Q29" s="62">
        <v>0</v>
      </c>
      <c r="R29" s="50">
        <v>0</v>
      </c>
      <c r="S29" s="30">
        <v>0</v>
      </c>
      <c r="T29" s="30">
        <v>0</v>
      </c>
      <c r="U29" s="30">
        <v>0</v>
      </c>
      <c r="V29" s="31">
        <f>SUM(J29:U29)</f>
        <v>0</v>
      </c>
    </row>
    <row r="30" spans="1:22" ht="16.5" thickBot="1" x14ac:dyDescent="0.3">
      <c r="A30" s="40"/>
      <c r="B30" s="37"/>
      <c r="C30" s="37"/>
      <c r="D30" s="37"/>
      <c r="E30" s="37"/>
      <c r="F30" s="37"/>
      <c r="G30" s="37"/>
      <c r="H30" s="37"/>
      <c r="I30" s="37"/>
      <c r="J30" s="59"/>
      <c r="K30" s="28"/>
      <c r="L30" s="28"/>
      <c r="M30" s="28"/>
      <c r="N30" s="28"/>
      <c r="O30" s="28"/>
      <c r="P30" s="28"/>
      <c r="Q30" s="61"/>
      <c r="R30" s="53"/>
      <c r="S30" s="28"/>
      <c r="T30" s="28"/>
      <c r="U30" s="28"/>
      <c r="V30" s="29">
        <f>SUM(V29)</f>
        <v>0</v>
      </c>
    </row>
    <row r="31" spans="1:22" ht="15.75" x14ac:dyDescent="0.25">
      <c r="A31" s="303">
        <v>525</v>
      </c>
      <c r="B31" s="306" t="s">
        <v>33</v>
      </c>
      <c r="C31" s="306" t="s">
        <v>81</v>
      </c>
      <c r="D31" s="306">
        <v>15</v>
      </c>
      <c r="E31" s="306" t="s">
        <v>143</v>
      </c>
      <c r="F31" s="306" t="s">
        <v>34</v>
      </c>
      <c r="G31" s="306" t="s">
        <v>25</v>
      </c>
      <c r="H31" s="306" t="s">
        <v>34</v>
      </c>
      <c r="I31" s="56" t="s">
        <v>92</v>
      </c>
      <c r="J31" s="65">
        <v>66784</v>
      </c>
      <c r="K31" s="32">
        <v>71239</v>
      </c>
      <c r="L31" s="32">
        <v>90746</v>
      </c>
      <c r="M31" s="32">
        <v>85608</v>
      </c>
      <c r="N31" s="32">
        <v>78341</v>
      </c>
      <c r="O31" s="32">
        <v>75318</v>
      </c>
      <c r="P31" s="32">
        <v>77157</v>
      </c>
      <c r="Q31" s="52">
        <v>81303</v>
      </c>
      <c r="R31" s="52">
        <v>79972</v>
      </c>
      <c r="S31" s="32">
        <v>82377</v>
      </c>
      <c r="T31" s="32">
        <v>77216</v>
      </c>
      <c r="U31" s="32">
        <v>67497</v>
      </c>
      <c r="V31" s="33">
        <f>SUM(J31:U31)</f>
        <v>933558</v>
      </c>
    </row>
    <row r="32" spans="1:22" ht="16.5" thickBot="1" x14ac:dyDescent="0.3">
      <c r="A32" s="305"/>
      <c r="B32" s="308"/>
      <c r="C32" s="308"/>
      <c r="D32" s="308"/>
      <c r="E32" s="308"/>
      <c r="F32" s="308"/>
      <c r="G32" s="308"/>
      <c r="H32" s="308"/>
      <c r="I32" s="3" t="s">
        <v>103</v>
      </c>
      <c r="J32" s="50">
        <v>0</v>
      </c>
      <c r="K32" s="30">
        <v>0</v>
      </c>
      <c r="L32" s="30">
        <v>0</v>
      </c>
      <c r="M32" s="30">
        <v>0</v>
      </c>
      <c r="N32" s="30">
        <v>0</v>
      </c>
      <c r="O32" s="30">
        <v>0</v>
      </c>
      <c r="P32" s="30">
        <v>0</v>
      </c>
      <c r="Q32" s="62">
        <v>0</v>
      </c>
      <c r="R32" s="50">
        <v>0</v>
      </c>
      <c r="S32" s="30">
        <v>0</v>
      </c>
      <c r="T32" s="30">
        <v>0</v>
      </c>
      <c r="U32" s="30">
        <v>0</v>
      </c>
      <c r="V32" s="31">
        <f>SUM(J32:U32)</f>
        <v>0</v>
      </c>
    </row>
    <row r="33" spans="1:22" ht="16.5" thickBot="1" x14ac:dyDescent="0.3">
      <c r="A33" s="40"/>
      <c r="B33" s="37"/>
      <c r="C33" s="37"/>
      <c r="D33" s="37"/>
      <c r="E33" s="37"/>
      <c r="F33" s="37"/>
      <c r="G33" s="37"/>
      <c r="H33" s="37"/>
      <c r="I33" s="37"/>
      <c r="J33" s="59"/>
      <c r="K33" s="28"/>
      <c r="L33" s="28"/>
      <c r="M33" s="28"/>
      <c r="N33" s="28"/>
      <c r="O33" s="28"/>
      <c r="P33" s="28"/>
      <c r="Q33" s="61"/>
      <c r="R33" s="53"/>
      <c r="S33" s="28"/>
      <c r="T33" s="28"/>
      <c r="U33" s="28"/>
      <c r="V33" s="29">
        <f>SUM(V31:V32)</f>
        <v>933558</v>
      </c>
    </row>
    <row r="34" spans="1:22" ht="16.5" thickBot="1" x14ac:dyDescent="0.3">
      <c r="A34" s="38">
        <v>526</v>
      </c>
      <c r="B34" s="39" t="s">
        <v>33</v>
      </c>
      <c r="C34" s="39" t="s">
        <v>82</v>
      </c>
      <c r="D34" s="39">
        <v>15</v>
      </c>
      <c r="E34" s="39" t="s">
        <v>143</v>
      </c>
      <c r="F34" s="39" t="s">
        <v>34</v>
      </c>
      <c r="G34" s="39" t="s">
        <v>25</v>
      </c>
      <c r="H34" s="39" t="s">
        <v>34</v>
      </c>
      <c r="I34" s="39" t="s">
        <v>91</v>
      </c>
      <c r="J34" s="30">
        <v>25530</v>
      </c>
      <c r="K34" s="30">
        <v>25326</v>
      </c>
      <c r="L34" s="30">
        <v>27769</v>
      </c>
      <c r="M34" s="30">
        <v>29134</v>
      </c>
      <c r="N34" s="30">
        <v>30810</v>
      </c>
      <c r="O34" s="30">
        <v>29792</v>
      </c>
      <c r="P34" s="30">
        <v>27415</v>
      </c>
      <c r="Q34" s="23">
        <v>27784</v>
      </c>
      <c r="R34" s="50">
        <v>24924</v>
      </c>
      <c r="S34" s="30">
        <v>26336</v>
      </c>
      <c r="T34" s="30">
        <v>26878</v>
      </c>
      <c r="U34" s="30">
        <v>25714</v>
      </c>
      <c r="V34" s="31">
        <f>SUM(J34:U34)</f>
        <v>327412</v>
      </c>
    </row>
    <row r="35" spans="1:22" ht="16.5" thickBot="1" x14ac:dyDescent="0.3">
      <c r="A35" s="36"/>
      <c r="B35" s="37"/>
      <c r="C35" s="37"/>
      <c r="D35" s="37"/>
      <c r="E35" s="37"/>
      <c r="F35" s="37"/>
      <c r="G35" s="37"/>
      <c r="H35" s="37"/>
      <c r="I35" s="37"/>
      <c r="J35" s="59"/>
      <c r="K35" s="28"/>
      <c r="L35" s="28"/>
      <c r="M35" s="28"/>
      <c r="N35" s="28"/>
      <c r="O35" s="28"/>
      <c r="P35" s="28"/>
      <c r="Q35" s="61"/>
      <c r="R35" s="53"/>
      <c r="S35" s="28"/>
      <c r="T35" s="28"/>
      <c r="U35" s="28"/>
      <c r="V35" s="29">
        <f>SUM(V34)</f>
        <v>327412</v>
      </c>
    </row>
    <row r="36" spans="1:22" ht="15.75" x14ac:dyDescent="0.25">
      <c r="A36" s="303">
        <v>537</v>
      </c>
      <c r="B36" s="306" t="s">
        <v>35</v>
      </c>
      <c r="C36" s="306" t="s">
        <v>83</v>
      </c>
      <c r="D36" s="309">
        <v>363.9</v>
      </c>
      <c r="E36" s="306" t="s">
        <v>16</v>
      </c>
      <c r="F36" s="306" t="s">
        <v>36</v>
      </c>
      <c r="G36" s="312" t="s">
        <v>144</v>
      </c>
      <c r="H36" s="306" t="s">
        <v>37</v>
      </c>
      <c r="I36" s="35" t="s">
        <v>92</v>
      </c>
      <c r="J36" s="13">
        <v>49407</v>
      </c>
      <c r="K36" s="13">
        <v>28401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4">
        <v>0</v>
      </c>
      <c r="R36" s="12">
        <v>8469</v>
      </c>
      <c r="S36" s="13">
        <v>0</v>
      </c>
      <c r="T36" s="13">
        <v>0</v>
      </c>
      <c r="U36" s="13">
        <v>1012</v>
      </c>
      <c r="V36" s="21">
        <f>SUM(J36:U36)</f>
        <v>87289</v>
      </c>
    </row>
    <row r="37" spans="1:22" ht="15.75" x14ac:dyDescent="0.25">
      <c r="A37" s="304"/>
      <c r="B37" s="307"/>
      <c r="C37" s="307"/>
      <c r="D37" s="310"/>
      <c r="E37" s="307"/>
      <c r="F37" s="307"/>
      <c r="G37" s="313"/>
      <c r="H37" s="307"/>
      <c r="I37" s="3" t="s">
        <v>98</v>
      </c>
      <c r="J37" s="13">
        <v>0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0</v>
      </c>
      <c r="Q37" s="14">
        <v>0</v>
      </c>
      <c r="R37" s="12">
        <v>25085</v>
      </c>
      <c r="S37" s="13">
        <v>0</v>
      </c>
      <c r="T37" s="13">
        <v>0</v>
      </c>
      <c r="U37" s="13">
        <v>9588</v>
      </c>
      <c r="V37" s="21">
        <f>SUM(J37:U37)</f>
        <v>34673</v>
      </c>
    </row>
    <row r="38" spans="1:22" ht="15.75" x14ac:dyDescent="0.25">
      <c r="A38" s="304"/>
      <c r="B38" s="307"/>
      <c r="C38" s="307"/>
      <c r="D38" s="310"/>
      <c r="E38" s="307"/>
      <c r="F38" s="307"/>
      <c r="G38" s="313"/>
      <c r="H38" s="307"/>
      <c r="I38" s="35" t="s">
        <v>91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28047</v>
      </c>
      <c r="P38" s="13">
        <v>0</v>
      </c>
      <c r="Q38" s="14">
        <v>0</v>
      </c>
      <c r="R38" s="12">
        <v>0</v>
      </c>
      <c r="S38" s="13">
        <v>0</v>
      </c>
      <c r="T38" s="13">
        <v>0</v>
      </c>
      <c r="U38" s="13">
        <v>0</v>
      </c>
      <c r="V38" s="21">
        <f>SUM(J38:U38)</f>
        <v>28047</v>
      </c>
    </row>
    <row r="39" spans="1:22" ht="15.75" x14ac:dyDescent="0.25">
      <c r="A39" s="304"/>
      <c r="B39" s="307"/>
      <c r="C39" s="307"/>
      <c r="D39" s="310"/>
      <c r="E39" s="307"/>
      <c r="F39" s="307"/>
      <c r="G39" s="307"/>
      <c r="H39" s="307"/>
      <c r="I39" s="3" t="s">
        <v>69</v>
      </c>
      <c r="J39" s="15">
        <v>0</v>
      </c>
      <c r="K39" s="15">
        <v>0</v>
      </c>
      <c r="L39" s="15">
        <v>0</v>
      </c>
      <c r="M39" s="15">
        <v>0</v>
      </c>
      <c r="N39" s="15">
        <v>0</v>
      </c>
      <c r="O39" s="15">
        <v>0</v>
      </c>
      <c r="P39" s="15">
        <v>0</v>
      </c>
      <c r="Q39" s="14">
        <v>0</v>
      </c>
      <c r="R39" s="14">
        <v>0</v>
      </c>
      <c r="S39" s="15">
        <v>0</v>
      </c>
      <c r="T39" s="15">
        <v>0</v>
      </c>
      <c r="U39" s="15">
        <v>0</v>
      </c>
      <c r="V39" s="20">
        <f>SUM(J39:U39)</f>
        <v>0</v>
      </c>
    </row>
    <row r="40" spans="1:22" ht="16.5" thickBot="1" x14ac:dyDescent="0.3">
      <c r="A40" s="305"/>
      <c r="B40" s="308"/>
      <c r="C40" s="308"/>
      <c r="D40" s="311"/>
      <c r="E40" s="308"/>
      <c r="F40" s="308"/>
      <c r="G40" s="308"/>
      <c r="H40" s="308"/>
      <c r="I40" s="16" t="s">
        <v>93</v>
      </c>
      <c r="J40" s="26">
        <v>31769</v>
      </c>
      <c r="K40" s="26">
        <v>62831</v>
      </c>
      <c r="L40" s="26">
        <v>80960</v>
      </c>
      <c r="M40" s="26">
        <v>28790</v>
      </c>
      <c r="N40" s="26">
        <v>26708</v>
      </c>
      <c r="O40" s="26">
        <v>30089</v>
      </c>
      <c r="P40" s="26">
        <v>43875</v>
      </c>
      <c r="Q40" s="23">
        <v>54063</v>
      </c>
      <c r="R40" s="49">
        <v>44703</v>
      </c>
      <c r="S40" s="26">
        <v>57208</v>
      </c>
      <c r="T40" s="26">
        <v>54548</v>
      </c>
      <c r="U40" s="26">
        <v>46999</v>
      </c>
      <c r="V40" s="27">
        <f>SUM(J40:U40)</f>
        <v>562543</v>
      </c>
    </row>
    <row r="41" spans="1:22" ht="16.5" thickBot="1" x14ac:dyDescent="0.3">
      <c r="A41" s="36"/>
      <c r="B41" s="37"/>
      <c r="C41" s="37"/>
      <c r="D41" s="37"/>
      <c r="E41" s="37"/>
      <c r="F41" s="37"/>
      <c r="G41" s="37"/>
      <c r="H41" s="37"/>
      <c r="I41" s="37"/>
      <c r="J41" s="59"/>
      <c r="K41" s="28"/>
      <c r="L41" s="28"/>
      <c r="M41" s="28"/>
      <c r="N41" s="28"/>
      <c r="O41" s="28"/>
      <c r="P41" s="28"/>
      <c r="Q41" s="61"/>
      <c r="R41" s="53"/>
      <c r="S41" s="28"/>
      <c r="T41" s="28"/>
      <c r="U41" s="28"/>
      <c r="V41" s="29">
        <f>SUM(V36:V40)</f>
        <v>712552</v>
      </c>
    </row>
    <row r="42" spans="1:22" ht="15.75" x14ac:dyDescent="0.25">
      <c r="A42" s="304">
        <v>541</v>
      </c>
      <c r="B42" s="307" t="s">
        <v>41</v>
      </c>
      <c r="C42" s="307" t="s">
        <v>81</v>
      </c>
      <c r="D42" s="307">
        <v>93</v>
      </c>
      <c r="E42" s="307" t="s">
        <v>7</v>
      </c>
      <c r="F42" s="307" t="s">
        <v>39</v>
      </c>
      <c r="G42" s="307" t="s">
        <v>145</v>
      </c>
      <c r="H42" s="307" t="s">
        <v>39</v>
      </c>
      <c r="I42" s="35" t="s">
        <v>94</v>
      </c>
      <c r="J42" s="13">
        <v>3803</v>
      </c>
      <c r="K42" s="13">
        <v>0</v>
      </c>
      <c r="L42" s="13">
        <v>0</v>
      </c>
      <c r="M42" s="13">
        <v>4065</v>
      </c>
      <c r="N42" s="13">
        <v>0</v>
      </c>
      <c r="O42" s="13">
        <v>0</v>
      </c>
      <c r="P42" s="13">
        <v>4181</v>
      </c>
      <c r="Q42" s="14">
        <v>2226</v>
      </c>
      <c r="R42" s="12">
        <v>0</v>
      </c>
      <c r="S42" s="13">
        <v>4146</v>
      </c>
      <c r="T42" s="13">
        <v>0</v>
      </c>
      <c r="U42" s="13">
        <v>4140</v>
      </c>
      <c r="V42" s="21">
        <f t="shared" ref="V42:V50" si="0">SUM(J42:U42)</f>
        <v>22561</v>
      </c>
    </row>
    <row r="43" spans="1:22" ht="15.75" x14ac:dyDescent="0.25">
      <c r="A43" s="304"/>
      <c r="B43" s="307"/>
      <c r="C43" s="307"/>
      <c r="D43" s="307"/>
      <c r="E43" s="307"/>
      <c r="F43" s="307"/>
      <c r="G43" s="307"/>
      <c r="H43" s="307"/>
      <c r="I43" s="3" t="s">
        <v>92</v>
      </c>
      <c r="J43" s="15">
        <v>78946</v>
      </c>
      <c r="K43" s="15">
        <v>16973</v>
      </c>
      <c r="L43" s="15">
        <v>44027</v>
      </c>
      <c r="M43" s="15">
        <v>0</v>
      </c>
      <c r="N43" s="15">
        <v>37829</v>
      </c>
      <c r="O43" s="15">
        <v>0</v>
      </c>
      <c r="P43" s="15">
        <v>40267</v>
      </c>
      <c r="Q43" s="14">
        <v>29629</v>
      </c>
      <c r="R43" s="14">
        <v>0</v>
      </c>
      <c r="S43" s="15">
        <v>36946</v>
      </c>
      <c r="T43" s="15">
        <v>50619</v>
      </c>
      <c r="U43" s="15">
        <v>58114</v>
      </c>
      <c r="V43" s="20">
        <f t="shared" si="0"/>
        <v>393350</v>
      </c>
    </row>
    <row r="44" spans="1:22" ht="15.75" x14ac:dyDescent="0.25">
      <c r="A44" s="304"/>
      <c r="B44" s="307"/>
      <c r="C44" s="307"/>
      <c r="D44" s="307"/>
      <c r="E44" s="307"/>
      <c r="F44" s="307"/>
      <c r="G44" s="307"/>
      <c r="H44" s="307"/>
      <c r="I44" s="3" t="s">
        <v>98</v>
      </c>
      <c r="J44" s="15">
        <v>0</v>
      </c>
      <c r="K44" s="15">
        <v>0</v>
      </c>
      <c r="L44" s="15">
        <v>0</v>
      </c>
      <c r="M44" s="15">
        <v>0</v>
      </c>
      <c r="N44" s="15">
        <v>0</v>
      </c>
      <c r="O44" s="15">
        <v>0</v>
      </c>
      <c r="P44" s="15">
        <v>0</v>
      </c>
      <c r="Q44" s="14">
        <v>3044</v>
      </c>
      <c r="R44" s="14">
        <v>0</v>
      </c>
      <c r="S44" s="15">
        <v>0</v>
      </c>
      <c r="T44" s="15">
        <v>2374</v>
      </c>
      <c r="U44" s="15">
        <v>0</v>
      </c>
      <c r="V44" s="20">
        <f t="shared" si="0"/>
        <v>5418</v>
      </c>
    </row>
    <row r="45" spans="1:22" ht="15.75" x14ac:dyDescent="0.25">
      <c r="A45" s="304"/>
      <c r="B45" s="307"/>
      <c r="C45" s="307"/>
      <c r="D45" s="307"/>
      <c r="E45" s="307"/>
      <c r="F45" s="307"/>
      <c r="G45" s="307"/>
      <c r="H45" s="307"/>
      <c r="I45" s="3" t="s">
        <v>91</v>
      </c>
      <c r="J45" s="15">
        <v>19528</v>
      </c>
      <c r="K45" s="15">
        <v>0</v>
      </c>
      <c r="L45" s="15">
        <v>18485</v>
      </c>
      <c r="M45" s="15">
        <v>35675</v>
      </c>
      <c r="N45" s="15">
        <v>44536</v>
      </c>
      <c r="O45" s="15">
        <v>34978</v>
      </c>
      <c r="P45" s="15">
        <v>46510</v>
      </c>
      <c r="Q45" s="14">
        <v>94243</v>
      </c>
      <c r="R45" s="14">
        <v>132786</v>
      </c>
      <c r="S45" s="15">
        <v>110466</v>
      </c>
      <c r="T45" s="15">
        <v>64828</v>
      </c>
      <c r="U45" s="15">
        <v>40999</v>
      </c>
      <c r="V45" s="20">
        <f t="shared" si="0"/>
        <v>643034</v>
      </c>
    </row>
    <row r="46" spans="1:22" ht="15.75" x14ac:dyDescent="0.25">
      <c r="A46" s="304"/>
      <c r="B46" s="307"/>
      <c r="C46" s="307"/>
      <c r="D46" s="307"/>
      <c r="E46" s="307"/>
      <c r="F46" s="307"/>
      <c r="G46" s="307"/>
      <c r="H46" s="307"/>
      <c r="I46" s="3" t="s">
        <v>103</v>
      </c>
      <c r="J46" s="15">
        <v>0</v>
      </c>
      <c r="K46" s="15">
        <v>2623</v>
      </c>
      <c r="L46" s="15">
        <v>8399</v>
      </c>
      <c r="M46" s="15">
        <v>10477</v>
      </c>
      <c r="N46" s="15">
        <v>5996</v>
      </c>
      <c r="O46" s="15">
        <v>22292</v>
      </c>
      <c r="P46" s="15">
        <v>12698</v>
      </c>
      <c r="Q46" s="14">
        <v>12321</v>
      </c>
      <c r="R46" s="14">
        <v>0</v>
      </c>
      <c r="S46" s="15">
        <v>10606</v>
      </c>
      <c r="T46" s="15">
        <v>8180</v>
      </c>
      <c r="U46" s="15">
        <v>3564</v>
      </c>
      <c r="V46" s="20">
        <f t="shared" si="0"/>
        <v>97156</v>
      </c>
    </row>
    <row r="47" spans="1:22" ht="15.75" x14ac:dyDescent="0.25">
      <c r="A47" s="304"/>
      <c r="B47" s="307"/>
      <c r="C47" s="307"/>
      <c r="D47" s="307"/>
      <c r="E47" s="307"/>
      <c r="F47" s="307"/>
      <c r="G47" s="307"/>
      <c r="H47" s="307"/>
      <c r="I47" s="3" t="s">
        <v>69</v>
      </c>
      <c r="J47" s="15">
        <v>2168</v>
      </c>
      <c r="K47" s="15">
        <v>0</v>
      </c>
      <c r="L47" s="15">
        <v>0</v>
      </c>
      <c r="M47" s="15">
        <v>0</v>
      </c>
      <c r="N47" s="15">
        <v>0</v>
      </c>
      <c r="O47" s="15">
        <v>0</v>
      </c>
      <c r="P47" s="15">
        <v>0</v>
      </c>
      <c r="Q47" s="14">
        <v>0</v>
      </c>
      <c r="R47" s="14">
        <v>0</v>
      </c>
      <c r="S47" s="15">
        <v>0</v>
      </c>
      <c r="T47" s="15">
        <v>0</v>
      </c>
      <c r="U47" s="15">
        <v>0</v>
      </c>
      <c r="V47" s="20">
        <f t="shared" si="0"/>
        <v>2168</v>
      </c>
    </row>
    <row r="48" spans="1:22" ht="15.75" x14ac:dyDescent="0.25">
      <c r="A48" s="304"/>
      <c r="B48" s="307"/>
      <c r="C48" s="307"/>
      <c r="D48" s="307"/>
      <c r="E48" s="307"/>
      <c r="F48" s="307"/>
      <c r="G48" s="307"/>
      <c r="H48" s="307"/>
      <c r="I48" s="3" t="s">
        <v>70</v>
      </c>
      <c r="J48" s="15">
        <v>4226</v>
      </c>
      <c r="K48" s="15">
        <v>0</v>
      </c>
      <c r="L48" s="15">
        <v>0</v>
      </c>
      <c r="M48" s="15">
        <v>5671</v>
      </c>
      <c r="N48" s="15">
        <v>10744</v>
      </c>
      <c r="O48" s="15">
        <v>0</v>
      </c>
      <c r="P48" s="15">
        <v>4930</v>
      </c>
      <c r="Q48" s="14">
        <v>7869</v>
      </c>
      <c r="R48" s="14">
        <v>3639</v>
      </c>
      <c r="S48" s="15">
        <v>8558</v>
      </c>
      <c r="T48" s="15">
        <v>3333</v>
      </c>
      <c r="U48" s="15">
        <v>7954</v>
      </c>
      <c r="V48" s="20">
        <f t="shared" si="0"/>
        <v>56924</v>
      </c>
    </row>
    <row r="49" spans="1:22" ht="15.75" x14ac:dyDescent="0.25">
      <c r="A49" s="304"/>
      <c r="B49" s="307"/>
      <c r="C49" s="307"/>
      <c r="D49" s="307"/>
      <c r="E49" s="307"/>
      <c r="F49" s="307"/>
      <c r="G49" s="307"/>
      <c r="H49" s="307"/>
      <c r="I49" s="3" t="s">
        <v>93</v>
      </c>
      <c r="J49" s="15">
        <v>41835</v>
      </c>
      <c r="K49" s="15">
        <v>991</v>
      </c>
      <c r="L49" s="15">
        <v>47698</v>
      </c>
      <c r="M49" s="15">
        <v>7354</v>
      </c>
      <c r="N49" s="15">
        <v>81348</v>
      </c>
      <c r="O49" s="15">
        <v>37946</v>
      </c>
      <c r="P49" s="15">
        <v>66673</v>
      </c>
      <c r="Q49" s="14">
        <v>6008</v>
      </c>
      <c r="R49" s="14">
        <v>6448</v>
      </c>
      <c r="S49" s="15">
        <v>7416</v>
      </c>
      <c r="T49" s="15">
        <v>0</v>
      </c>
      <c r="U49" s="15">
        <v>0</v>
      </c>
      <c r="V49" s="20">
        <f t="shared" si="0"/>
        <v>303717</v>
      </c>
    </row>
    <row r="50" spans="1:22" ht="16.5" thickBot="1" x14ac:dyDescent="0.3">
      <c r="A50" s="304"/>
      <c r="B50" s="307"/>
      <c r="C50" s="307"/>
      <c r="D50" s="307"/>
      <c r="E50" s="307"/>
      <c r="F50" s="307"/>
      <c r="G50" s="307"/>
      <c r="H50" s="307"/>
      <c r="I50" s="16" t="s">
        <v>95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3">
        <v>0</v>
      </c>
      <c r="R50" s="49">
        <v>0</v>
      </c>
      <c r="S50" s="26">
        <v>0</v>
      </c>
      <c r="T50" s="26">
        <v>0</v>
      </c>
      <c r="U50" s="26">
        <v>0</v>
      </c>
      <c r="V50" s="27">
        <f t="shared" si="0"/>
        <v>0</v>
      </c>
    </row>
    <row r="51" spans="1:22" ht="16.5" thickBot="1" x14ac:dyDescent="0.3">
      <c r="A51" s="36"/>
      <c r="B51" s="37"/>
      <c r="C51" s="37"/>
      <c r="D51" s="37"/>
      <c r="E51" s="37"/>
      <c r="F51" s="37"/>
      <c r="G51" s="37"/>
      <c r="H51" s="37"/>
      <c r="I51" s="37"/>
      <c r="J51" s="59"/>
      <c r="K51" s="28"/>
      <c r="L51" s="28"/>
      <c r="M51" s="28"/>
      <c r="N51" s="28"/>
      <c r="O51" s="28"/>
      <c r="P51" s="28"/>
      <c r="Q51" s="61"/>
      <c r="R51" s="53"/>
      <c r="S51" s="28"/>
      <c r="T51" s="28"/>
      <c r="U51" s="28"/>
      <c r="V51" s="29">
        <f>SUM(V42:V50)</f>
        <v>1524328</v>
      </c>
    </row>
    <row r="52" spans="1:22" ht="15.75" x14ac:dyDescent="0.25">
      <c r="A52" s="304">
        <v>542</v>
      </c>
      <c r="B52" s="307" t="s">
        <v>38</v>
      </c>
      <c r="C52" s="307" t="s">
        <v>79</v>
      </c>
      <c r="D52" s="307">
        <v>200</v>
      </c>
      <c r="E52" s="307" t="s">
        <v>7</v>
      </c>
      <c r="F52" s="307" t="s">
        <v>39</v>
      </c>
      <c r="G52" s="307" t="s">
        <v>146</v>
      </c>
      <c r="H52" s="307" t="s">
        <v>40</v>
      </c>
      <c r="I52" s="35" t="s">
        <v>94</v>
      </c>
      <c r="J52" s="13">
        <v>25872</v>
      </c>
      <c r="K52" s="13">
        <v>26836</v>
      </c>
      <c r="L52" s="13">
        <v>18964</v>
      </c>
      <c r="M52" s="13">
        <v>27798</v>
      </c>
      <c r="N52" s="13">
        <v>21656</v>
      </c>
      <c r="O52" s="13">
        <v>21847</v>
      </c>
      <c r="P52" s="13">
        <v>28125</v>
      </c>
      <c r="Q52" s="14">
        <v>18853</v>
      </c>
      <c r="R52" s="12">
        <v>21040</v>
      </c>
      <c r="S52" s="13">
        <v>25394</v>
      </c>
      <c r="T52" s="13">
        <v>22435</v>
      </c>
      <c r="U52" s="13">
        <v>23877</v>
      </c>
      <c r="V52" s="21">
        <f>SUM(J52:U52)</f>
        <v>282697</v>
      </c>
    </row>
    <row r="53" spans="1:22" ht="15.75" x14ac:dyDescent="0.25">
      <c r="A53" s="304"/>
      <c r="B53" s="307"/>
      <c r="C53" s="307"/>
      <c r="D53" s="307"/>
      <c r="E53" s="307"/>
      <c r="F53" s="307"/>
      <c r="G53" s="307"/>
      <c r="H53" s="307"/>
      <c r="I53" s="3" t="s">
        <v>92</v>
      </c>
      <c r="J53" s="15">
        <v>67151</v>
      </c>
      <c r="K53" s="15">
        <v>66242</v>
      </c>
      <c r="L53" s="15">
        <v>65290</v>
      </c>
      <c r="M53" s="15">
        <v>56161</v>
      </c>
      <c r="N53" s="15">
        <v>76310</v>
      </c>
      <c r="O53" s="15">
        <v>71214</v>
      </c>
      <c r="P53" s="15">
        <v>67127</v>
      </c>
      <c r="Q53" s="14">
        <v>81522</v>
      </c>
      <c r="R53" s="14">
        <v>60852</v>
      </c>
      <c r="S53" s="15">
        <v>74233</v>
      </c>
      <c r="T53" s="15">
        <v>60426</v>
      </c>
      <c r="U53" s="15">
        <v>63500</v>
      </c>
      <c r="V53" s="20">
        <f>SUM(J53:U53)</f>
        <v>810028</v>
      </c>
    </row>
    <row r="54" spans="1:22" ht="15.75" x14ac:dyDescent="0.25">
      <c r="A54" s="304"/>
      <c r="B54" s="307"/>
      <c r="C54" s="307"/>
      <c r="D54" s="307"/>
      <c r="E54" s="307"/>
      <c r="F54" s="307"/>
      <c r="G54" s="307"/>
      <c r="H54" s="307"/>
      <c r="I54" s="3" t="s">
        <v>91</v>
      </c>
      <c r="J54" s="15">
        <v>59286</v>
      </c>
      <c r="K54" s="15">
        <v>55338</v>
      </c>
      <c r="L54" s="15">
        <v>59622</v>
      </c>
      <c r="M54" s="15">
        <v>47831</v>
      </c>
      <c r="N54" s="15">
        <v>54749</v>
      </c>
      <c r="O54" s="15">
        <v>43839</v>
      </c>
      <c r="P54" s="15">
        <v>51852</v>
      </c>
      <c r="Q54" s="14">
        <v>51599</v>
      </c>
      <c r="R54" s="14">
        <v>49696</v>
      </c>
      <c r="S54" s="15">
        <v>45639</v>
      </c>
      <c r="T54" s="15">
        <v>48381</v>
      </c>
      <c r="U54" s="15">
        <v>66086</v>
      </c>
      <c r="V54" s="20">
        <f>SUM(J54:U54)</f>
        <v>633918</v>
      </c>
    </row>
    <row r="55" spans="1:22" ht="16.5" thickBot="1" x14ac:dyDescent="0.3">
      <c r="A55" s="304"/>
      <c r="B55" s="307"/>
      <c r="C55" s="307"/>
      <c r="D55" s="307"/>
      <c r="E55" s="307"/>
      <c r="F55" s="307"/>
      <c r="G55" s="307"/>
      <c r="H55" s="307"/>
      <c r="I55" s="16" t="s">
        <v>103</v>
      </c>
      <c r="J55" s="26">
        <v>0</v>
      </c>
      <c r="K55" s="26">
        <v>0</v>
      </c>
      <c r="L55" s="26">
        <v>0</v>
      </c>
      <c r="M55" s="26">
        <v>0</v>
      </c>
      <c r="N55" s="26">
        <v>0</v>
      </c>
      <c r="O55" s="26">
        <v>0</v>
      </c>
      <c r="P55" s="26">
        <v>0</v>
      </c>
      <c r="Q55" s="23">
        <v>0</v>
      </c>
      <c r="R55" s="49">
        <v>0</v>
      </c>
      <c r="S55" s="26">
        <v>0</v>
      </c>
      <c r="T55" s="26">
        <v>0</v>
      </c>
      <c r="U55" s="26">
        <v>0</v>
      </c>
      <c r="V55" s="27">
        <f>SUM(J55:U55)</f>
        <v>0</v>
      </c>
    </row>
    <row r="56" spans="1:22" ht="16.5" thickBot="1" x14ac:dyDescent="0.3">
      <c r="A56" s="36"/>
      <c r="B56" s="37"/>
      <c r="C56" s="37"/>
      <c r="D56" s="37"/>
      <c r="E56" s="37"/>
      <c r="F56" s="37"/>
      <c r="G56" s="37"/>
      <c r="H56" s="37"/>
      <c r="I56" s="37"/>
      <c r="J56" s="59"/>
      <c r="K56" s="28"/>
      <c r="L56" s="28"/>
      <c r="M56" s="28"/>
      <c r="N56" s="28"/>
      <c r="O56" s="28"/>
      <c r="P56" s="28"/>
      <c r="Q56" s="61"/>
      <c r="R56" s="53"/>
      <c r="S56" s="28"/>
      <c r="T56" s="28"/>
      <c r="U56" s="28"/>
      <c r="V56" s="29">
        <f>SUM(V52:V55)</f>
        <v>1726643</v>
      </c>
    </row>
    <row r="57" spans="1:22" ht="15.75" x14ac:dyDescent="0.25">
      <c r="A57" s="303">
        <v>554</v>
      </c>
      <c r="B57" s="306" t="s">
        <v>43</v>
      </c>
      <c r="C57" s="306" t="s">
        <v>79</v>
      </c>
      <c r="D57" s="306">
        <v>58</v>
      </c>
      <c r="E57" s="306" t="s">
        <v>147</v>
      </c>
      <c r="F57" s="306" t="s">
        <v>37</v>
      </c>
      <c r="G57" s="312" t="s">
        <v>148</v>
      </c>
      <c r="H57" s="306" t="s">
        <v>37</v>
      </c>
      <c r="I57" s="3" t="s">
        <v>92</v>
      </c>
      <c r="J57" s="15">
        <v>3108</v>
      </c>
      <c r="K57" s="15">
        <v>1110</v>
      </c>
      <c r="L57" s="15">
        <v>0</v>
      </c>
      <c r="M57" s="15">
        <v>4015</v>
      </c>
      <c r="N57" s="15">
        <v>3492</v>
      </c>
      <c r="O57" s="15">
        <v>0</v>
      </c>
      <c r="P57" s="15">
        <v>0</v>
      </c>
      <c r="Q57" s="14">
        <v>3151</v>
      </c>
      <c r="R57" s="14">
        <v>2602</v>
      </c>
      <c r="S57" s="15">
        <v>1191</v>
      </c>
      <c r="T57" s="15">
        <v>7736</v>
      </c>
      <c r="U57" s="15">
        <v>6132</v>
      </c>
      <c r="V57" s="20">
        <f>SUM(J57:U57)</f>
        <v>32537</v>
      </c>
    </row>
    <row r="58" spans="1:22" ht="16.5" thickBot="1" x14ac:dyDescent="0.3">
      <c r="A58" s="305"/>
      <c r="B58" s="308"/>
      <c r="C58" s="308"/>
      <c r="D58" s="308"/>
      <c r="E58" s="308"/>
      <c r="F58" s="308"/>
      <c r="G58" s="308"/>
      <c r="H58" s="308"/>
      <c r="I58" s="16" t="s">
        <v>91</v>
      </c>
      <c r="J58" s="26">
        <v>3142</v>
      </c>
      <c r="K58" s="26">
        <v>2397</v>
      </c>
      <c r="L58" s="26">
        <v>2412</v>
      </c>
      <c r="M58" s="26">
        <v>1363</v>
      </c>
      <c r="N58" s="26">
        <v>5085</v>
      </c>
      <c r="O58" s="26">
        <v>1801</v>
      </c>
      <c r="P58" s="26">
        <v>2893</v>
      </c>
      <c r="Q58" s="23">
        <v>0</v>
      </c>
      <c r="R58" s="49">
        <v>3688</v>
      </c>
      <c r="S58" s="26">
        <v>4561</v>
      </c>
      <c r="T58" s="26">
        <v>1536</v>
      </c>
      <c r="U58" s="26">
        <v>2865</v>
      </c>
      <c r="V58" s="27">
        <f>SUM(J58:U58)</f>
        <v>31743</v>
      </c>
    </row>
    <row r="59" spans="1:22" ht="16.5" thickBot="1" x14ac:dyDescent="0.3">
      <c r="A59" s="36"/>
      <c r="B59" s="37"/>
      <c r="C59" s="37"/>
      <c r="D59" s="37"/>
      <c r="E59" s="37"/>
      <c r="F59" s="37"/>
      <c r="G59" s="37"/>
      <c r="H59" s="37"/>
      <c r="I59" s="37"/>
      <c r="J59" s="59"/>
      <c r="K59" s="28"/>
      <c r="L59" s="28"/>
      <c r="M59" s="28"/>
      <c r="N59" s="28"/>
      <c r="O59" s="28"/>
      <c r="P59" s="28"/>
      <c r="Q59" s="61"/>
      <c r="R59" s="53"/>
      <c r="S59" s="28"/>
      <c r="T59" s="28"/>
      <c r="U59" s="28"/>
      <c r="V59" s="29">
        <f>SUM(V57:V58)</f>
        <v>64280</v>
      </c>
    </row>
    <row r="60" spans="1:22" ht="15.75" x14ac:dyDescent="0.25">
      <c r="A60" s="303">
        <v>560</v>
      </c>
      <c r="B60" s="306" t="s">
        <v>15</v>
      </c>
      <c r="C60" s="306" t="s">
        <v>77</v>
      </c>
      <c r="D60" s="309">
        <v>17.899999999999999</v>
      </c>
      <c r="E60" s="306" t="s">
        <v>149</v>
      </c>
      <c r="F60" s="306" t="s">
        <v>37</v>
      </c>
      <c r="G60" s="306" t="s">
        <v>9</v>
      </c>
      <c r="H60" s="306" t="s">
        <v>37</v>
      </c>
      <c r="I60" s="35" t="s">
        <v>163</v>
      </c>
      <c r="J60" s="13">
        <v>12107</v>
      </c>
      <c r="K60" s="13">
        <v>8081</v>
      </c>
      <c r="L60" s="13">
        <v>15019</v>
      </c>
      <c r="M60" s="13">
        <v>12124</v>
      </c>
      <c r="N60" s="13">
        <v>8127</v>
      </c>
      <c r="O60" s="13">
        <v>6071</v>
      </c>
      <c r="P60" s="13">
        <v>10825</v>
      </c>
      <c r="Q60" s="14">
        <v>7291</v>
      </c>
      <c r="R60" s="12">
        <v>3807</v>
      </c>
      <c r="S60" s="13">
        <v>8530</v>
      </c>
      <c r="T60" s="13">
        <v>10289</v>
      </c>
      <c r="U60" s="13">
        <v>8007</v>
      </c>
      <c r="V60" s="21">
        <f>SUM(J60:U60)</f>
        <v>110278</v>
      </c>
    </row>
    <row r="61" spans="1:22" ht="15.75" x14ac:dyDescent="0.25">
      <c r="A61" s="304"/>
      <c r="B61" s="307"/>
      <c r="C61" s="307"/>
      <c r="D61" s="310"/>
      <c r="E61" s="307"/>
      <c r="F61" s="307"/>
      <c r="G61" s="307"/>
      <c r="H61" s="307"/>
      <c r="I61" s="3" t="s">
        <v>103</v>
      </c>
      <c r="J61" s="14">
        <v>34209</v>
      </c>
      <c r="K61" s="15">
        <v>46779</v>
      </c>
      <c r="L61" s="15">
        <v>27520</v>
      </c>
      <c r="M61" s="15">
        <v>21942</v>
      </c>
      <c r="N61" s="15">
        <v>39813</v>
      </c>
      <c r="O61" s="15">
        <v>23460</v>
      </c>
      <c r="P61" s="15">
        <v>48153</v>
      </c>
      <c r="Q61" s="14">
        <v>53087</v>
      </c>
      <c r="R61" s="14">
        <v>29189</v>
      </c>
      <c r="S61" s="15">
        <v>30419</v>
      </c>
      <c r="T61" s="15">
        <v>41566</v>
      </c>
      <c r="U61" s="15">
        <v>18169</v>
      </c>
      <c r="V61" s="20">
        <f>SUM(J61:U61)</f>
        <v>414306</v>
      </c>
    </row>
    <row r="62" spans="1:22" ht="16.5" thickBot="1" x14ac:dyDescent="0.3">
      <c r="A62" s="305"/>
      <c r="B62" s="308"/>
      <c r="C62" s="308"/>
      <c r="D62" s="311"/>
      <c r="E62" s="308"/>
      <c r="F62" s="308"/>
      <c r="G62" s="308"/>
      <c r="H62" s="308"/>
      <c r="I62" s="39" t="s">
        <v>164</v>
      </c>
      <c r="J62" s="50">
        <v>14585</v>
      </c>
      <c r="K62" s="30">
        <v>6677</v>
      </c>
      <c r="L62" s="30">
        <v>11680</v>
      </c>
      <c r="M62" s="30">
        <v>4908</v>
      </c>
      <c r="N62" s="30">
        <v>14892</v>
      </c>
      <c r="O62" s="30">
        <v>22304</v>
      </c>
      <c r="P62" s="30">
        <v>16646</v>
      </c>
      <c r="Q62" s="50">
        <v>22408</v>
      </c>
      <c r="R62" s="50">
        <v>16073</v>
      </c>
      <c r="S62" s="30">
        <v>21133</v>
      </c>
      <c r="T62" s="30">
        <v>13951</v>
      </c>
      <c r="U62" s="30">
        <v>12085</v>
      </c>
      <c r="V62" s="31">
        <f>SUM(J62:U62)</f>
        <v>177342</v>
      </c>
    </row>
    <row r="63" spans="1:22" ht="16.5" thickBot="1" x14ac:dyDescent="0.3">
      <c r="A63" s="36"/>
      <c r="B63" s="37"/>
      <c r="C63" s="37"/>
      <c r="D63" s="37"/>
      <c r="E63" s="37"/>
      <c r="F63" s="37"/>
      <c r="G63" s="37"/>
      <c r="H63" s="37"/>
      <c r="I63" s="37"/>
      <c r="J63" s="59"/>
      <c r="K63" s="28"/>
      <c r="L63" s="28"/>
      <c r="M63" s="28"/>
      <c r="N63" s="28"/>
      <c r="O63" s="28"/>
      <c r="P63" s="28"/>
      <c r="Q63" s="61"/>
      <c r="R63" s="53"/>
      <c r="S63" s="28"/>
      <c r="T63" s="28"/>
      <c r="U63" s="28"/>
      <c r="V63" s="29">
        <f>SUM(V60:V62)</f>
        <v>701926</v>
      </c>
    </row>
    <row r="64" spans="1:22" ht="16.5" thickBot="1" x14ac:dyDescent="0.3">
      <c r="A64" s="19">
        <v>596</v>
      </c>
      <c r="B64" s="67" t="s">
        <v>44</v>
      </c>
      <c r="C64" s="67" t="s">
        <v>84</v>
      </c>
      <c r="D64" s="67">
        <v>26</v>
      </c>
      <c r="E64" s="67" t="s">
        <v>17</v>
      </c>
      <c r="F64" s="67" t="s">
        <v>45</v>
      </c>
      <c r="G64" s="67" t="s">
        <v>18</v>
      </c>
      <c r="H64" s="57" t="s">
        <v>45</v>
      </c>
      <c r="I64" s="39" t="s">
        <v>93</v>
      </c>
      <c r="J64" s="26">
        <v>0</v>
      </c>
      <c r="K64" s="26">
        <v>0</v>
      </c>
      <c r="L64" s="26">
        <v>0</v>
      </c>
      <c r="M64" s="26">
        <v>0</v>
      </c>
      <c r="N64" s="26">
        <v>0</v>
      </c>
      <c r="O64" s="26">
        <v>0</v>
      </c>
      <c r="P64" s="26">
        <v>0</v>
      </c>
      <c r="Q64" s="23">
        <v>0</v>
      </c>
      <c r="R64" s="23">
        <v>0</v>
      </c>
      <c r="S64" s="23">
        <v>0</v>
      </c>
      <c r="T64" s="23">
        <v>0</v>
      </c>
      <c r="U64" s="26">
        <v>0</v>
      </c>
      <c r="V64" s="27">
        <f>SUM(J64:U64)</f>
        <v>0</v>
      </c>
    </row>
    <row r="65" spans="1:22" ht="16.5" thickBot="1" x14ac:dyDescent="0.3">
      <c r="A65" s="36"/>
      <c r="B65" s="37"/>
      <c r="C65" s="37"/>
      <c r="D65" s="37"/>
      <c r="E65" s="37"/>
      <c r="F65" s="37"/>
      <c r="G65" s="37"/>
      <c r="H65" s="37"/>
      <c r="I65" s="37"/>
      <c r="J65" s="59"/>
      <c r="K65" s="28"/>
      <c r="L65" s="28"/>
      <c r="M65" s="28"/>
      <c r="N65" s="28"/>
      <c r="O65" s="28"/>
      <c r="P65" s="28"/>
      <c r="Q65" s="61"/>
      <c r="R65" s="53"/>
      <c r="S65" s="28"/>
      <c r="T65" s="28"/>
      <c r="U65" s="28"/>
      <c r="V65" s="29">
        <f>SUM(V64)</f>
        <v>0</v>
      </c>
    </row>
    <row r="66" spans="1:22" ht="16.5" thickBot="1" x14ac:dyDescent="0.3">
      <c r="A66" s="38">
        <v>597</v>
      </c>
      <c r="B66" s="39" t="s">
        <v>44</v>
      </c>
      <c r="C66" s="39" t="s">
        <v>79</v>
      </c>
      <c r="D66" s="39">
        <v>26</v>
      </c>
      <c r="E66" s="39" t="s">
        <v>18</v>
      </c>
      <c r="F66" s="39" t="s">
        <v>45</v>
      </c>
      <c r="G66" s="39" t="s">
        <v>17</v>
      </c>
      <c r="H66" s="39" t="s">
        <v>45</v>
      </c>
      <c r="I66" s="39" t="s">
        <v>93</v>
      </c>
      <c r="J66" s="30">
        <v>0</v>
      </c>
      <c r="K66" s="30">
        <v>0</v>
      </c>
      <c r="L66" s="30">
        <v>0</v>
      </c>
      <c r="M66" s="30">
        <v>0</v>
      </c>
      <c r="N66" s="30">
        <v>0</v>
      </c>
      <c r="O66" s="30">
        <v>0</v>
      </c>
      <c r="P66" s="30">
        <v>0</v>
      </c>
      <c r="Q66" s="23">
        <v>0</v>
      </c>
      <c r="R66" s="50">
        <v>0</v>
      </c>
      <c r="S66" s="30">
        <v>0</v>
      </c>
      <c r="T66" s="30">
        <v>0</v>
      </c>
      <c r="U66" s="30">
        <v>0</v>
      </c>
      <c r="V66" s="31">
        <f>SUM(J66:U66)</f>
        <v>0</v>
      </c>
    </row>
    <row r="67" spans="1:22" ht="16.5" thickBot="1" x14ac:dyDescent="0.3">
      <c r="A67" s="36"/>
      <c r="B67" s="37"/>
      <c r="C67" s="37"/>
      <c r="D67" s="37"/>
      <c r="E67" s="37"/>
      <c r="F67" s="37"/>
      <c r="G67" s="37"/>
      <c r="H67" s="37"/>
      <c r="I67" s="37"/>
      <c r="J67" s="59"/>
      <c r="K67" s="28"/>
      <c r="L67" s="28"/>
      <c r="M67" s="28"/>
      <c r="N67" s="28"/>
      <c r="O67" s="28"/>
      <c r="P67" s="28"/>
      <c r="Q67" s="61"/>
      <c r="R67" s="53"/>
      <c r="S67" s="28"/>
      <c r="T67" s="28"/>
      <c r="U67" s="28"/>
      <c r="V67" s="29">
        <f>SUM(V66)</f>
        <v>0</v>
      </c>
    </row>
    <row r="68" spans="1:22" ht="15.75" x14ac:dyDescent="0.25">
      <c r="A68" s="304">
        <v>598</v>
      </c>
      <c r="B68" s="307" t="s">
        <v>46</v>
      </c>
      <c r="C68" s="307" t="s">
        <v>84</v>
      </c>
      <c r="D68" s="307">
        <v>16</v>
      </c>
      <c r="E68" s="307" t="s">
        <v>18</v>
      </c>
      <c r="F68" s="307" t="s">
        <v>45</v>
      </c>
      <c r="G68" s="307" t="s">
        <v>150</v>
      </c>
      <c r="H68" s="307" t="s">
        <v>45</v>
      </c>
      <c r="I68" s="35" t="s">
        <v>92</v>
      </c>
      <c r="J68" s="13">
        <v>8153</v>
      </c>
      <c r="K68" s="13">
        <v>8255</v>
      </c>
      <c r="L68" s="13">
        <v>8300</v>
      </c>
      <c r="M68" s="13">
        <v>8900</v>
      </c>
      <c r="N68" s="13">
        <v>9924</v>
      </c>
      <c r="O68" s="13">
        <v>8472</v>
      </c>
      <c r="P68" s="13">
        <v>4179</v>
      </c>
      <c r="Q68" s="14">
        <v>10788</v>
      </c>
      <c r="R68" s="12">
        <v>3961</v>
      </c>
      <c r="S68" s="13">
        <v>12263</v>
      </c>
      <c r="T68" s="13">
        <v>10553</v>
      </c>
      <c r="U68" s="13">
        <v>10985</v>
      </c>
      <c r="V68" s="21">
        <f>SUM(J68:U68)</f>
        <v>104733</v>
      </c>
    </row>
    <row r="69" spans="1:22" ht="16.5" thickBot="1" x14ac:dyDescent="0.3">
      <c r="A69" s="304"/>
      <c r="B69" s="307"/>
      <c r="C69" s="307"/>
      <c r="D69" s="307"/>
      <c r="E69" s="307"/>
      <c r="F69" s="307"/>
      <c r="G69" s="307"/>
      <c r="H69" s="307"/>
      <c r="I69" s="16" t="s">
        <v>98</v>
      </c>
      <c r="J69" s="26">
        <v>0</v>
      </c>
      <c r="K69" s="26">
        <v>0</v>
      </c>
      <c r="L69" s="26">
        <v>320</v>
      </c>
      <c r="M69" s="26">
        <v>0</v>
      </c>
      <c r="N69" s="26">
        <v>0</v>
      </c>
      <c r="O69" s="26">
        <v>0</v>
      </c>
      <c r="P69" s="26">
        <v>1422</v>
      </c>
      <c r="Q69" s="23">
        <v>0</v>
      </c>
      <c r="R69" s="49">
        <v>534</v>
      </c>
      <c r="S69" s="26">
        <v>811</v>
      </c>
      <c r="T69" s="26">
        <v>3772</v>
      </c>
      <c r="U69" s="26">
        <v>1674</v>
      </c>
      <c r="V69" s="27">
        <f>SUM(J69:U69)</f>
        <v>8533</v>
      </c>
    </row>
    <row r="70" spans="1:22" ht="16.5" thickBot="1" x14ac:dyDescent="0.3">
      <c r="A70" s="36"/>
      <c r="B70" s="37"/>
      <c r="C70" s="37"/>
      <c r="D70" s="37"/>
      <c r="E70" s="37"/>
      <c r="F70" s="37"/>
      <c r="G70" s="37"/>
      <c r="H70" s="37"/>
      <c r="I70" s="37"/>
      <c r="J70" s="59"/>
      <c r="K70" s="28"/>
      <c r="L70" s="28"/>
      <c r="M70" s="28"/>
      <c r="N70" s="28"/>
      <c r="O70" s="28"/>
      <c r="P70" s="28"/>
      <c r="Q70" s="61"/>
      <c r="R70" s="53"/>
      <c r="S70" s="28"/>
      <c r="T70" s="28"/>
      <c r="U70" s="28"/>
      <c r="V70" s="29">
        <f>SUM(V68:V69)</f>
        <v>113266</v>
      </c>
    </row>
    <row r="71" spans="1:22" ht="15.75" x14ac:dyDescent="0.25">
      <c r="A71" s="304">
        <v>608</v>
      </c>
      <c r="B71" s="307" t="s">
        <v>47</v>
      </c>
      <c r="C71" s="307" t="s">
        <v>85</v>
      </c>
      <c r="D71" s="307">
        <v>98</v>
      </c>
      <c r="E71" s="307" t="s">
        <v>151</v>
      </c>
      <c r="F71" s="307" t="s">
        <v>45</v>
      </c>
      <c r="G71" s="307" t="s">
        <v>18</v>
      </c>
      <c r="H71" s="307" t="s">
        <v>45</v>
      </c>
      <c r="I71" s="35" t="s">
        <v>94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4">
        <v>0</v>
      </c>
      <c r="R71" s="32">
        <v>0</v>
      </c>
      <c r="S71" s="32">
        <v>0</v>
      </c>
      <c r="T71" s="32">
        <v>0</v>
      </c>
      <c r="U71" s="13">
        <v>0</v>
      </c>
      <c r="V71" s="21">
        <f>SUM(J71:U71)</f>
        <v>0</v>
      </c>
    </row>
    <row r="72" spans="1:22" ht="15.75" x14ac:dyDescent="0.25">
      <c r="A72" s="304"/>
      <c r="B72" s="307"/>
      <c r="C72" s="307"/>
      <c r="D72" s="307"/>
      <c r="E72" s="307"/>
      <c r="F72" s="307"/>
      <c r="G72" s="307"/>
      <c r="H72" s="307"/>
      <c r="I72" s="3" t="s">
        <v>91</v>
      </c>
      <c r="J72" s="15">
        <v>0</v>
      </c>
      <c r="K72" s="15">
        <v>0</v>
      </c>
      <c r="L72" s="15">
        <v>0</v>
      </c>
      <c r="M72" s="15">
        <v>0</v>
      </c>
      <c r="N72" s="15">
        <v>0</v>
      </c>
      <c r="O72" s="15">
        <v>0</v>
      </c>
      <c r="P72" s="15">
        <v>0</v>
      </c>
      <c r="Q72" s="14">
        <v>0</v>
      </c>
      <c r="R72" s="15">
        <v>0</v>
      </c>
      <c r="S72" s="15">
        <v>0</v>
      </c>
      <c r="T72" s="15">
        <v>0</v>
      </c>
      <c r="U72" s="15">
        <v>0</v>
      </c>
      <c r="V72" s="20">
        <f>SUM(J72:U72)</f>
        <v>0</v>
      </c>
    </row>
    <row r="73" spans="1:22" ht="15.75" x14ac:dyDescent="0.25">
      <c r="A73" s="304"/>
      <c r="B73" s="307"/>
      <c r="C73" s="307"/>
      <c r="D73" s="307"/>
      <c r="E73" s="307"/>
      <c r="F73" s="307"/>
      <c r="G73" s="307"/>
      <c r="H73" s="307"/>
      <c r="I73" s="3" t="s">
        <v>93</v>
      </c>
      <c r="J73" s="15">
        <v>0</v>
      </c>
      <c r="K73" s="15">
        <v>0</v>
      </c>
      <c r="L73" s="15">
        <v>0</v>
      </c>
      <c r="M73" s="15">
        <v>0</v>
      </c>
      <c r="N73" s="15">
        <v>0</v>
      </c>
      <c r="O73" s="15">
        <v>0</v>
      </c>
      <c r="P73" s="15">
        <v>0</v>
      </c>
      <c r="Q73" s="14">
        <v>0</v>
      </c>
      <c r="R73" s="15">
        <v>0</v>
      </c>
      <c r="S73" s="15">
        <v>0</v>
      </c>
      <c r="T73" s="15">
        <v>0</v>
      </c>
      <c r="U73" s="15">
        <v>0</v>
      </c>
      <c r="V73" s="20">
        <f>SUM(J73:U73)</f>
        <v>0</v>
      </c>
    </row>
    <row r="74" spans="1:22" ht="16.5" thickBot="1" x14ac:dyDescent="0.3">
      <c r="A74" s="304"/>
      <c r="B74" s="307"/>
      <c r="C74" s="307"/>
      <c r="D74" s="307"/>
      <c r="E74" s="307"/>
      <c r="F74" s="307"/>
      <c r="G74" s="307"/>
      <c r="H74" s="307"/>
      <c r="I74" s="16" t="s">
        <v>96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3">
        <v>0</v>
      </c>
      <c r="R74" s="24">
        <v>0</v>
      </c>
      <c r="S74" s="24">
        <v>0</v>
      </c>
      <c r="T74" s="24">
        <v>0</v>
      </c>
      <c r="U74" s="26">
        <v>12236</v>
      </c>
      <c r="V74" s="27">
        <f>SUM(J74:U74)</f>
        <v>12236</v>
      </c>
    </row>
    <row r="75" spans="1:22" ht="16.5" thickBot="1" x14ac:dyDescent="0.3">
      <c r="A75" s="36"/>
      <c r="B75" s="37"/>
      <c r="C75" s="37"/>
      <c r="D75" s="37"/>
      <c r="E75" s="37"/>
      <c r="F75" s="37"/>
      <c r="G75" s="37"/>
      <c r="H75" s="37"/>
      <c r="I75" s="37"/>
      <c r="J75" s="59"/>
      <c r="K75" s="28"/>
      <c r="L75" s="28"/>
      <c r="M75" s="28"/>
      <c r="N75" s="28"/>
      <c r="O75" s="28"/>
      <c r="P75" s="28"/>
      <c r="Q75" s="61"/>
      <c r="R75" s="53"/>
      <c r="S75" s="28"/>
      <c r="T75" s="28"/>
      <c r="U75" s="28"/>
      <c r="V75" s="29">
        <f>SUM(V71:V74)</f>
        <v>12236</v>
      </c>
    </row>
    <row r="76" spans="1:22" ht="15.75" x14ac:dyDescent="0.25">
      <c r="A76" s="303">
        <v>611</v>
      </c>
      <c r="B76" s="306" t="s">
        <v>38</v>
      </c>
      <c r="C76" s="306" t="s">
        <v>77</v>
      </c>
      <c r="D76" s="306">
        <v>66</v>
      </c>
      <c r="E76" s="306" t="s">
        <v>146</v>
      </c>
      <c r="F76" s="306" t="s">
        <v>40</v>
      </c>
      <c r="G76" s="312" t="s">
        <v>152</v>
      </c>
      <c r="H76" s="306" t="s">
        <v>40</v>
      </c>
      <c r="I76" s="35" t="s">
        <v>94</v>
      </c>
      <c r="J76" s="13">
        <v>7759</v>
      </c>
      <c r="K76" s="13">
        <v>9844</v>
      </c>
      <c r="L76" s="13">
        <v>7305</v>
      </c>
      <c r="M76" s="13">
        <v>8266</v>
      </c>
      <c r="N76" s="13">
        <v>10472</v>
      </c>
      <c r="O76" s="13">
        <v>7629</v>
      </c>
      <c r="P76" s="13">
        <v>9494</v>
      </c>
      <c r="Q76" s="14">
        <v>7606</v>
      </c>
      <c r="R76" s="12">
        <v>7192</v>
      </c>
      <c r="S76" s="13">
        <v>7826</v>
      </c>
      <c r="T76" s="13">
        <v>10372</v>
      </c>
      <c r="U76" s="13">
        <v>7994</v>
      </c>
      <c r="V76" s="21">
        <f>SUM(J76:U76)</f>
        <v>101759</v>
      </c>
    </row>
    <row r="77" spans="1:22" ht="15.75" x14ac:dyDescent="0.25">
      <c r="A77" s="304"/>
      <c r="B77" s="307"/>
      <c r="C77" s="307"/>
      <c r="D77" s="307"/>
      <c r="E77" s="307"/>
      <c r="F77" s="307"/>
      <c r="G77" s="313"/>
      <c r="H77" s="307"/>
      <c r="I77" s="3" t="s">
        <v>92</v>
      </c>
      <c r="J77" s="15">
        <v>19999</v>
      </c>
      <c r="K77" s="15">
        <v>15785</v>
      </c>
      <c r="L77" s="15">
        <v>13463</v>
      </c>
      <c r="M77" s="15">
        <v>13023</v>
      </c>
      <c r="N77" s="15">
        <v>16229</v>
      </c>
      <c r="O77" s="15">
        <v>15725</v>
      </c>
      <c r="P77" s="15">
        <v>18899</v>
      </c>
      <c r="Q77" s="14">
        <v>16849</v>
      </c>
      <c r="R77" s="14">
        <v>17045</v>
      </c>
      <c r="S77" s="15">
        <v>19539</v>
      </c>
      <c r="T77" s="15">
        <v>12388</v>
      </c>
      <c r="U77" s="15">
        <v>12003</v>
      </c>
      <c r="V77" s="20">
        <f>SUM(J77:U77)</f>
        <v>190947</v>
      </c>
    </row>
    <row r="78" spans="1:22" ht="15.75" x14ac:dyDescent="0.25">
      <c r="A78" s="304"/>
      <c r="B78" s="307"/>
      <c r="C78" s="307"/>
      <c r="D78" s="307"/>
      <c r="E78" s="307"/>
      <c r="F78" s="307"/>
      <c r="G78" s="313"/>
      <c r="H78" s="307"/>
      <c r="I78" s="3" t="s">
        <v>91</v>
      </c>
      <c r="J78" s="15">
        <v>21098</v>
      </c>
      <c r="K78" s="15">
        <v>21072</v>
      </c>
      <c r="L78" s="15">
        <v>17222</v>
      </c>
      <c r="M78" s="15">
        <v>13690</v>
      </c>
      <c r="N78" s="15">
        <v>19110</v>
      </c>
      <c r="O78" s="15">
        <v>14990</v>
      </c>
      <c r="P78" s="15">
        <v>15612</v>
      </c>
      <c r="Q78" s="14">
        <v>18684</v>
      </c>
      <c r="R78" s="14">
        <v>17282</v>
      </c>
      <c r="S78" s="15">
        <v>15876</v>
      </c>
      <c r="T78" s="15">
        <v>18522</v>
      </c>
      <c r="U78" s="15">
        <v>20722</v>
      </c>
      <c r="V78" s="20">
        <f>SUM(J78:U78)</f>
        <v>213880</v>
      </c>
    </row>
    <row r="79" spans="1:22" ht="16.5" thickBot="1" x14ac:dyDescent="0.3">
      <c r="A79" s="305"/>
      <c r="B79" s="308"/>
      <c r="C79" s="308"/>
      <c r="D79" s="308"/>
      <c r="E79" s="308"/>
      <c r="F79" s="308"/>
      <c r="G79" s="314"/>
      <c r="H79" s="308"/>
      <c r="I79" s="39" t="s">
        <v>95</v>
      </c>
      <c r="J79" s="50">
        <v>0</v>
      </c>
      <c r="K79" s="30">
        <v>0</v>
      </c>
      <c r="L79" s="30">
        <v>0</v>
      </c>
      <c r="M79" s="30">
        <v>0</v>
      </c>
      <c r="N79" s="30">
        <v>0</v>
      </c>
      <c r="O79" s="30">
        <v>0</v>
      </c>
      <c r="P79" s="30">
        <v>0</v>
      </c>
      <c r="Q79" s="62">
        <v>0</v>
      </c>
      <c r="R79" s="50">
        <v>0</v>
      </c>
      <c r="S79" s="30">
        <v>0</v>
      </c>
      <c r="T79" s="30">
        <v>0</v>
      </c>
      <c r="U79" s="30">
        <v>0</v>
      </c>
      <c r="V79" s="31">
        <f>SUM(J79:U79)</f>
        <v>0</v>
      </c>
    </row>
    <row r="80" spans="1:22" ht="16.5" thickBot="1" x14ac:dyDescent="0.3">
      <c r="A80" s="43"/>
      <c r="B80" s="37"/>
      <c r="C80" s="37"/>
      <c r="D80" s="37"/>
      <c r="E80" s="37"/>
      <c r="F80" s="37"/>
      <c r="G80" s="37"/>
      <c r="H80" s="37"/>
      <c r="I80" s="37"/>
      <c r="J80" s="59"/>
      <c r="K80" s="28"/>
      <c r="L80" s="28"/>
      <c r="M80" s="28"/>
      <c r="N80" s="28"/>
      <c r="O80" s="28"/>
      <c r="P80" s="28"/>
      <c r="Q80" s="61"/>
      <c r="R80" s="53"/>
      <c r="S80" s="28"/>
      <c r="T80" s="28"/>
      <c r="U80" s="28"/>
      <c r="V80" s="29">
        <f>SUM(V76:V79)</f>
        <v>506586</v>
      </c>
    </row>
    <row r="81" spans="1:22" ht="15.75" x14ac:dyDescent="0.25">
      <c r="A81" s="304">
        <v>624</v>
      </c>
      <c r="B81" s="307" t="s">
        <v>56</v>
      </c>
      <c r="C81" s="324" t="s">
        <v>88</v>
      </c>
      <c r="D81" s="327" t="s">
        <v>89</v>
      </c>
      <c r="E81" s="307" t="s">
        <v>100</v>
      </c>
      <c r="F81" s="307" t="s">
        <v>42</v>
      </c>
      <c r="G81" s="307" t="s">
        <v>153</v>
      </c>
      <c r="H81" s="307" t="s">
        <v>57</v>
      </c>
      <c r="I81" s="35" t="s">
        <v>92</v>
      </c>
      <c r="J81" s="13">
        <v>299912</v>
      </c>
      <c r="K81" s="13">
        <v>206683</v>
      </c>
      <c r="L81" s="13">
        <v>360853</v>
      </c>
      <c r="M81" s="13">
        <v>359293</v>
      </c>
      <c r="N81" s="13">
        <v>351471</v>
      </c>
      <c r="O81" s="13">
        <v>393180</v>
      </c>
      <c r="P81" s="13">
        <v>364716</v>
      </c>
      <c r="Q81" s="14">
        <v>389217</v>
      </c>
      <c r="R81" s="12">
        <v>359112</v>
      </c>
      <c r="S81" s="13">
        <v>397432</v>
      </c>
      <c r="T81" s="13">
        <v>375164</v>
      </c>
      <c r="U81" s="13">
        <v>316999</v>
      </c>
      <c r="V81" s="21">
        <f>SUM(J81:U81)</f>
        <v>4174032</v>
      </c>
    </row>
    <row r="82" spans="1:22" ht="15.75" x14ac:dyDescent="0.25">
      <c r="A82" s="304"/>
      <c r="B82" s="307"/>
      <c r="C82" s="342"/>
      <c r="D82" s="310"/>
      <c r="E82" s="307"/>
      <c r="F82" s="307"/>
      <c r="G82" s="307"/>
      <c r="H82" s="307"/>
      <c r="I82" s="3" t="s">
        <v>91</v>
      </c>
      <c r="J82" s="15">
        <v>155779</v>
      </c>
      <c r="K82" s="15">
        <v>149471</v>
      </c>
      <c r="L82" s="15">
        <v>134382</v>
      </c>
      <c r="M82" s="15">
        <v>165085</v>
      </c>
      <c r="N82" s="15">
        <v>167061</v>
      </c>
      <c r="O82" s="15">
        <v>134270</v>
      </c>
      <c r="P82" s="15">
        <v>160850</v>
      </c>
      <c r="Q82" s="14">
        <v>148356</v>
      </c>
      <c r="R82" s="14">
        <v>156281</v>
      </c>
      <c r="S82" s="15">
        <v>155146</v>
      </c>
      <c r="T82" s="15">
        <v>138578</v>
      </c>
      <c r="U82" s="15">
        <v>170497</v>
      </c>
      <c r="V82" s="20">
        <f>SUM(J82:U82)</f>
        <v>1835756</v>
      </c>
    </row>
    <row r="83" spans="1:22" ht="15.75" x14ac:dyDescent="0.25">
      <c r="A83" s="304"/>
      <c r="B83" s="307"/>
      <c r="C83" s="342"/>
      <c r="D83" s="310"/>
      <c r="E83" s="307"/>
      <c r="F83" s="307"/>
      <c r="G83" s="307"/>
      <c r="H83" s="307"/>
      <c r="I83" s="16" t="s">
        <v>103</v>
      </c>
      <c r="J83" s="26">
        <v>12093</v>
      </c>
      <c r="K83" s="26">
        <v>0</v>
      </c>
      <c r="L83" s="26">
        <v>0</v>
      </c>
      <c r="M83" s="26">
        <v>0</v>
      </c>
      <c r="N83" s="26">
        <v>0</v>
      </c>
      <c r="O83" s="26">
        <v>0</v>
      </c>
      <c r="P83" s="26">
        <v>0</v>
      </c>
      <c r="Q83" s="49">
        <v>0</v>
      </c>
      <c r="R83" s="49">
        <v>0</v>
      </c>
      <c r="S83" s="26">
        <v>0</v>
      </c>
      <c r="T83" s="26">
        <v>0</v>
      </c>
      <c r="U83" s="26">
        <v>0</v>
      </c>
      <c r="V83" s="27">
        <f>SUM(J83:U83)</f>
        <v>12093</v>
      </c>
    </row>
    <row r="84" spans="1:22" ht="16.5" thickBot="1" x14ac:dyDescent="0.3">
      <c r="A84" s="304"/>
      <c r="B84" s="307"/>
      <c r="C84" s="342"/>
      <c r="D84" s="310"/>
      <c r="E84" s="307"/>
      <c r="F84" s="307"/>
      <c r="G84" s="307"/>
      <c r="H84" s="307"/>
      <c r="I84" s="16" t="s">
        <v>90</v>
      </c>
      <c r="J84" s="26">
        <v>7392</v>
      </c>
      <c r="K84" s="26">
        <v>5172</v>
      </c>
      <c r="L84" s="26">
        <v>6475</v>
      </c>
      <c r="M84" s="26">
        <v>5890</v>
      </c>
      <c r="N84" s="26">
        <v>5856</v>
      </c>
      <c r="O84" s="26">
        <v>5066</v>
      </c>
      <c r="P84" s="26">
        <v>5282</v>
      </c>
      <c r="Q84" s="23">
        <v>5869</v>
      </c>
      <c r="R84" s="49">
        <v>5538</v>
      </c>
      <c r="S84" s="26">
        <v>0</v>
      </c>
      <c r="T84" s="26">
        <v>0</v>
      </c>
      <c r="U84" s="26">
        <v>0</v>
      </c>
      <c r="V84" s="27">
        <f>SUM(J84:U84)</f>
        <v>52540</v>
      </c>
    </row>
    <row r="85" spans="1:22" ht="16.5" thickBot="1" x14ac:dyDescent="0.3">
      <c r="A85" s="36"/>
      <c r="B85" s="37"/>
      <c r="C85" s="37"/>
      <c r="D85" s="37"/>
      <c r="E85" s="37"/>
      <c r="F85" s="37"/>
      <c r="G85" s="37"/>
      <c r="H85" s="37"/>
      <c r="I85" s="37"/>
      <c r="J85" s="59"/>
      <c r="K85" s="28"/>
      <c r="L85" s="28"/>
      <c r="M85" s="28"/>
      <c r="N85" s="28"/>
      <c r="O85" s="28"/>
      <c r="P85" s="28"/>
      <c r="Q85" s="61"/>
      <c r="R85" s="53"/>
      <c r="S85" s="28"/>
      <c r="T85" s="28"/>
      <c r="U85" s="28"/>
      <c r="V85" s="29">
        <f>SUM(V81:V84)</f>
        <v>6074421</v>
      </c>
    </row>
    <row r="86" spans="1:22" ht="15.75" x14ac:dyDescent="0.25">
      <c r="A86" s="303">
        <v>625</v>
      </c>
      <c r="B86" s="306" t="s">
        <v>53</v>
      </c>
      <c r="C86" s="306" t="s">
        <v>85</v>
      </c>
      <c r="D86" s="306">
        <v>372</v>
      </c>
      <c r="E86" s="306" t="s">
        <v>154</v>
      </c>
      <c r="F86" s="306" t="s">
        <v>42</v>
      </c>
      <c r="G86" s="306" t="s">
        <v>9</v>
      </c>
      <c r="H86" s="306" t="s">
        <v>37</v>
      </c>
      <c r="I86" s="35" t="s">
        <v>94</v>
      </c>
      <c r="J86" s="13">
        <v>0</v>
      </c>
      <c r="K86" s="13">
        <v>0</v>
      </c>
      <c r="L86" s="13">
        <v>0</v>
      </c>
      <c r="M86" s="13">
        <v>0</v>
      </c>
      <c r="N86" s="13">
        <v>15802</v>
      </c>
      <c r="O86" s="13">
        <v>19192</v>
      </c>
      <c r="P86" s="13">
        <v>25276</v>
      </c>
      <c r="Q86" s="14">
        <v>34774</v>
      </c>
      <c r="R86" s="12">
        <v>0</v>
      </c>
      <c r="S86" s="13">
        <v>19520</v>
      </c>
      <c r="T86" s="13">
        <v>13052</v>
      </c>
      <c r="U86" s="13">
        <v>9993</v>
      </c>
      <c r="V86" s="21">
        <f t="shared" ref="V86:V96" si="1">SUM(J86:U86)</f>
        <v>137609</v>
      </c>
    </row>
    <row r="87" spans="1:22" ht="15.75" x14ac:dyDescent="0.25">
      <c r="A87" s="304"/>
      <c r="B87" s="307"/>
      <c r="C87" s="307"/>
      <c r="D87" s="307"/>
      <c r="E87" s="307"/>
      <c r="F87" s="307"/>
      <c r="G87" s="307"/>
      <c r="H87" s="307"/>
      <c r="I87" s="3" t="s">
        <v>92</v>
      </c>
      <c r="J87" s="15">
        <v>122837</v>
      </c>
      <c r="K87" s="15">
        <v>104925</v>
      </c>
      <c r="L87" s="15">
        <v>86741</v>
      </c>
      <c r="M87" s="15">
        <v>175651</v>
      </c>
      <c r="N87" s="15">
        <v>183169</v>
      </c>
      <c r="O87" s="15">
        <v>137613</v>
      </c>
      <c r="P87" s="15">
        <v>149677</v>
      </c>
      <c r="Q87" s="14">
        <v>190289</v>
      </c>
      <c r="R87" s="14">
        <v>236027</v>
      </c>
      <c r="S87" s="15">
        <v>213931</v>
      </c>
      <c r="T87" s="15">
        <v>205216</v>
      </c>
      <c r="U87" s="15">
        <v>218098</v>
      </c>
      <c r="V87" s="20">
        <f t="shared" si="1"/>
        <v>2024174</v>
      </c>
    </row>
    <row r="88" spans="1:22" ht="15.75" x14ac:dyDescent="0.25">
      <c r="A88" s="304"/>
      <c r="B88" s="307"/>
      <c r="C88" s="307"/>
      <c r="D88" s="307"/>
      <c r="E88" s="307"/>
      <c r="F88" s="307"/>
      <c r="G88" s="307"/>
      <c r="H88" s="307"/>
      <c r="I88" s="3" t="s">
        <v>98</v>
      </c>
      <c r="J88" s="15">
        <v>0</v>
      </c>
      <c r="K88" s="15">
        <v>0</v>
      </c>
      <c r="L88" s="15">
        <v>0</v>
      </c>
      <c r="M88" s="15">
        <v>0</v>
      </c>
      <c r="N88" s="15">
        <v>0</v>
      </c>
      <c r="O88" s="15">
        <v>0</v>
      </c>
      <c r="P88" s="15">
        <v>0</v>
      </c>
      <c r="Q88" s="14">
        <v>0</v>
      </c>
      <c r="R88" s="14">
        <v>0</v>
      </c>
      <c r="S88" s="15">
        <v>0</v>
      </c>
      <c r="T88" s="15">
        <v>0</v>
      </c>
      <c r="U88" s="15">
        <v>0</v>
      </c>
      <c r="V88" s="20">
        <f t="shared" si="1"/>
        <v>0</v>
      </c>
    </row>
    <row r="89" spans="1:22" ht="15.75" x14ac:dyDescent="0.25">
      <c r="A89" s="304"/>
      <c r="B89" s="307"/>
      <c r="C89" s="307"/>
      <c r="D89" s="307"/>
      <c r="E89" s="307"/>
      <c r="F89" s="307"/>
      <c r="G89" s="307"/>
      <c r="H89" s="307"/>
      <c r="I89" s="3" t="s">
        <v>91</v>
      </c>
      <c r="J89" s="15">
        <v>38950</v>
      </c>
      <c r="K89" s="15">
        <v>12833</v>
      </c>
      <c r="L89" s="15">
        <v>2073</v>
      </c>
      <c r="M89" s="15">
        <v>15882</v>
      </c>
      <c r="N89" s="15">
        <v>10262</v>
      </c>
      <c r="O89" s="15">
        <v>3748</v>
      </c>
      <c r="P89" s="15">
        <v>0</v>
      </c>
      <c r="Q89" s="14">
        <v>19484</v>
      </c>
      <c r="R89" s="14">
        <v>59845</v>
      </c>
      <c r="S89" s="15">
        <v>33848</v>
      </c>
      <c r="T89" s="15">
        <v>3980</v>
      </c>
      <c r="U89" s="15">
        <v>8748</v>
      </c>
      <c r="V89" s="20">
        <f t="shared" si="1"/>
        <v>209653</v>
      </c>
    </row>
    <row r="90" spans="1:22" ht="15.75" x14ac:dyDescent="0.25">
      <c r="A90" s="304"/>
      <c r="B90" s="307"/>
      <c r="C90" s="307"/>
      <c r="D90" s="307"/>
      <c r="E90" s="307"/>
      <c r="F90" s="307"/>
      <c r="G90" s="307"/>
      <c r="H90" s="307"/>
      <c r="I90" s="3" t="s">
        <v>103</v>
      </c>
      <c r="J90" s="15">
        <v>0</v>
      </c>
      <c r="K90" s="15">
        <v>0</v>
      </c>
      <c r="L90" s="15">
        <v>0</v>
      </c>
      <c r="M90" s="15">
        <v>0</v>
      </c>
      <c r="N90" s="15">
        <v>0</v>
      </c>
      <c r="O90" s="15">
        <v>0</v>
      </c>
      <c r="P90" s="15">
        <v>0</v>
      </c>
      <c r="Q90" s="14">
        <v>0</v>
      </c>
      <c r="R90" s="14">
        <v>0</v>
      </c>
      <c r="S90" s="15">
        <v>0</v>
      </c>
      <c r="T90" s="15">
        <v>0</v>
      </c>
      <c r="U90" s="15">
        <v>0</v>
      </c>
      <c r="V90" s="20">
        <f t="shared" si="1"/>
        <v>0</v>
      </c>
    </row>
    <row r="91" spans="1:22" ht="15.75" x14ac:dyDescent="0.25">
      <c r="A91" s="304"/>
      <c r="B91" s="307"/>
      <c r="C91" s="307"/>
      <c r="D91" s="307"/>
      <c r="E91" s="307"/>
      <c r="F91" s="307"/>
      <c r="G91" s="307"/>
      <c r="H91" s="307"/>
      <c r="I91" s="39" t="s">
        <v>69</v>
      </c>
      <c r="J91" s="30">
        <v>0</v>
      </c>
      <c r="K91" s="30">
        <v>0</v>
      </c>
      <c r="L91" s="30">
        <v>0</v>
      </c>
      <c r="M91" s="30">
        <v>0</v>
      </c>
      <c r="N91" s="30">
        <v>0</v>
      </c>
      <c r="O91" s="30">
        <v>0</v>
      </c>
      <c r="P91" s="30">
        <v>0</v>
      </c>
      <c r="Q91" s="50">
        <v>0</v>
      </c>
      <c r="R91" s="50">
        <v>0</v>
      </c>
      <c r="S91" s="30">
        <v>0</v>
      </c>
      <c r="T91" s="30">
        <v>0</v>
      </c>
      <c r="U91" s="30">
        <v>0</v>
      </c>
      <c r="V91" s="31">
        <f t="shared" si="1"/>
        <v>0</v>
      </c>
    </row>
    <row r="92" spans="1:22" ht="15.75" x14ac:dyDescent="0.25">
      <c r="A92" s="304"/>
      <c r="B92" s="307"/>
      <c r="C92" s="307"/>
      <c r="D92" s="307"/>
      <c r="E92" s="307"/>
      <c r="F92" s="307"/>
      <c r="G92" s="307"/>
      <c r="H92" s="307"/>
      <c r="I92" s="3" t="s">
        <v>70</v>
      </c>
      <c r="J92" s="14">
        <v>0</v>
      </c>
      <c r="K92" s="14">
        <v>0</v>
      </c>
      <c r="L92" s="15">
        <v>0</v>
      </c>
      <c r="M92" s="15">
        <v>0</v>
      </c>
      <c r="N92" s="15">
        <v>0</v>
      </c>
      <c r="O92" s="15">
        <v>0</v>
      </c>
      <c r="P92" s="15">
        <v>0</v>
      </c>
      <c r="Q92" s="14">
        <v>0</v>
      </c>
      <c r="R92" s="14">
        <v>0</v>
      </c>
      <c r="S92" s="15">
        <v>0</v>
      </c>
      <c r="T92" s="15">
        <v>0</v>
      </c>
      <c r="U92" s="15">
        <v>0</v>
      </c>
      <c r="V92" s="20">
        <f t="shared" si="1"/>
        <v>0</v>
      </c>
    </row>
    <row r="93" spans="1:22" ht="15.75" x14ac:dyDescent="0.25">
      <c r="A93" s="304"/>
      <c r="B93" s="307"/>
      <c r="C93" s="307"/>
      <c r="D93" s="307"/>
      <c r="E93" s="307"/>
      <c r="F93" s="307"/>
      <c r="G93" s="307"/>
      <c r="H93" s="307"/>
      <c r="I93" s="3" t="s">
        <v>123</v>
      </c>
      <c r="J93" s="14">
        <v>0</v>
      </c>
      <c r="K93" s="14">
        <v>0</v>
      </c>
      <c r="L93" s="15">
        <v>5518</v>
      </c>
      <c r="M93" s="15">
        <v>0</v>
      </c>
      <c r="N93" s="15">
        <v>0</v>
      </c>
      <c r="O93" s="15">
        <v>0</v>
      </c>
      <c r="P93" s="15">
        <v>0</v>
      </c>
      <c r="Q93" s="14">
        <v>0</v>
      </c>
      <c r="R93" s="14">
        <v>0</v>
      </c>
      <c r="S93" s="15">
        <v>0</v>
      </c>
      <c r="T93" s="15">
        <v>0</v>
      </c>
      <c r="U93" s="15">
        <v>0</v>
      </c>
      <c r="V93" s="20">
        <f t="shared" si="1"/>
        <v>5518</v>
      </c>
    </row>
    <row r="94" spans="1:22" ht="15.75" x14ac:dyDescent="0.25">
      <c r="A94" s="304"/>
      <c r="B94" s="307"/>
      <c r="C94" s="307"/>
      <c r="D94" s="307"/>
      <c r="E94" s="307"/>
      <c r="F94" s="307"/>
      <c r="G94" s="307"/>
      <c r="H94" s="307"/>
      <c r="I94" s="3" t="s">
        <v>93</v>
      </c>
      <c r="J94" s="34">
        <v>8623</v>
      </c>
      <c r="K94" s="14">
        <v>15844</v>
      </c>
      <c r="L94" s="15">
        <v>0</v>
      </c>
      <c r="M94" s="15">
        <v>13226</v>
      </c>
      <c r="N94" s="15">
        <v>37569</v>
      </c>
      <c r="O94" s="15">
        <v>19675</v>
      </c>
      <c r="P94" s="15">
        <v>5462</v>
      </c>
      <c r="Q94" s="14">
        <v>7407</v>
      </c>
      <c r="R94" s="14">
        <v>777</v>
      </c>
      <c r="S94" s="15">
        <v>5996</v>
      </c>
      <c r="T94" s="15">
        <v>8016</v>
      </c>
      <c r="U94" s="15">
        <v>1178</v>
      </c>
      <c r="V94" s="20">
        <f t="shared" si="1"/>
        <v>123773</v>
      </c>
    </row>
    <row r="95" spans="1:22" ht="15.75" x14ac:dyDescent="0.25">
      <c r="A95" s="304"/>
      <c r="B95" s="307"/>
      <c r="C95" s="307"/>
      <c r="D95" s="307"/>
      <c r="E95" s="307"/>
      <c r="F95" s="307"/>
      <c r="G95" s="307"/>
      <c r="H95" s="307"/>
      <c r="I95" s="3" t="s">
        <v>96</v>
      </c>
      <c r="J95" s="14">
        <v>0</v>
      </c>
      <c r="K95" s="14">
        <v>0</v>
      </c>
      <c r="L95" s="15">
        <v>0</v>
      </c>
      <c r="M95" s="15">
        <v>0</v>
      </c>
      <c r="N95" s="15">
        <v>0</v>
      </c>
      <c r="O95" s="15">
        <v>0</v>
      </c>
      <c r="P95" s="15">
        <v>0</v>
      </c>
      <c r="Q95" s="14">
        <v>0</v>
      </c>
      <c r="R95" s="14">
        <v>0</v>
      </c>
      <c r="S95" s="15">
        <v>0</v>
      </c>
      <c r="T95" s="15">
        <v>0</v>
      </c>
      <c r="U95" s="15">
        <v>0</v>
      </c>
      <c r="V95" s="20">
        <f t="shared" si="1"/>
        <v>0</v>
      </c>
    </row>
    <row r="96" spans="1:22" ht="16.5" thickBot="1" x14ac:dyDescent="0.3">
      <c r="A96" s="305"/>
      <c r="B96" s="308"/>
      <c r="C96" s="308"/>
      <c r="D96" s="308"/>
      <c r="E96" s="308"/>
      <c r="F96" s="308"/>
      <c r="G96" s="308"/>
      <c r="H96" s="308"/>
      <c r="I96" s="39" t="s">
        <v>90</v>
      </c>
      <c r="J96" s="50">
        <v>0</v>
      </c>
      <c r="K96" s="50">
        <v>0</v>
      </c>
      <c r="L96" s="30">
        <v>0</v>
      </c>
      <c r="M96" s="30">
        <v>0</v>
      </c>
      <c r="N96" s="30">
        <v>0</v>
      </c>
      <c r="O96" s="30">
        <v>0</v>
      </c>
      <c r="P96" s="30">
        <v>0</v>
      </c>
      <c r="Q96" s="62">
        <v>0</v>
      </c>
      <c r="R96" s="50">
        <v>25185</v>
      </c>
      <c r="S96" s="30">
        <v>363</v>
      </c>
      <c r="T96" s="30">
        <v>0</v>
      </c>
      <c r="U96" s="30">
        <v>0</v>
      </c>
      <c r="V96" s="31">
        <f t="shared" si="1"/>
        <v>25548</v>
      </c>
    </row>
    <row r="97" spans="1:22" ht="16.5" thickBot="1" x14ac:dyDescent="0.3">
      <c r="A97" s="36"/>
      <c r="B97" s="37"/>
      <c r="C97" s="37"/>
      <c r="D97" s="37"/>
      <c r="E97" s="37"/>
      <c r="F97" s="37"/>
      <c r="G97" s="37"/>
      <c r="H97" s="37"/>
      <c r="I97" s="37"/>
      <c r="J97" s="59"/>
      <c r="K97" s="28"/>
      <c r="L97" s="28"/>
      <c r="M97" s="28"/>
      <c r="N97" s="28"/>
      <c r="O97" s="28"/>
      <c r="P97" s="28"/>
      <c r="Q97" s="53"/>
      <c r="R97" s="53"/>
      <c r="S97" s="28"/>
      <c r="T97" s="28"/>
      <c r="U97" s="28"/>
      <c r="V97" s="29">
        <f>SUM(V86:V96)</f>
        <v>2526275</v>
      </c>
    </row>
    <row r="98" spans="1:22" ht="15.75" x14ac:dyDescent="0.25">
      <c r="A98" s="303">
        <v>631</v>
      </c>
      <c r="B98" s="306" t="s">
        <v>58</v>
      </c>
      <c r="C98" s="306" t="s">
        <v>80</v>
      </c>
      <c r="D98" s="306">
        <v>50</v>
      </c>
      <c r="E98" s="312" t="s">
        <v>155</v>
      </c>
      <c r="F98" s="306" t="s">
        <v>42</v>
      </c>
      <c r="G98" s="306" t="s">
        <v>156</v>
      </c>
      <c r="H98" s="306" t="s">
        <v>42</v>
      </c>
      <c r="I98" s="35" t="s">
        <v>94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4">
        <v>0</v>
      </c>
      <c r="R98" s="12">
        <v>0</v>
      </c>
      <c r="S98" s="13">
        <v>0</v>
      </c>
      <c r="T98" s="13">
        <v>0</v>
      </c>
      <c r="U98" s="13">
        <v>0</v>
      </c>
      <c r="V98" s="21">
        <f t="shared" ref="V98:V104" si="2">SUM(J98:U98)</f>
        <v>0</v>
      </c>
    </row>
    <row r="99" spans="1:22" ht="15.75" x14ac:dyDescent="0.25">
      <c r="A99" s="304"/>
      <c r="B99" s="307"/>
      <c r="C99" s="307"/>
      <c r="D99" s="307"/>
      <c r="E99" s="307"/>
      <c r="F99" s="307"/>
      <c r="G99" s="307"/>
      <c r="H99" s="307"/>
      <c r="I99" s="35" t="s">
        <v>92</v>
      </c>
      <c r="J99" s="13">
        <v>102295</v>
      </c>
      <c r="K99" s="13">
        <v>90815</v>
      </c>
      <c r="L99" s="13">
        <v>139633</v>
      </c>
      <c r="M99" s="13">
        <v>230527</v>
      </c>
      <c r="N99" s="13">
        <v>155667</v>
      </c>
      <c r="O99" s="13">
        <v>174810</v>
      </c>
      <c r="P99" s="13">
        <v>189858</v>
      </c>
      <c r="Q99" s="14">
        <v>173040</v>
      </c>
      <c r="R99" s="12">
        <v>176741</v>
      </c>
      <c r="S99" s="13">
        <v>177940</v>
      </c>
      <c r="T99" s="13">
        <v>165196</v>
      </c>
      <c r="U99" s="13">
        <v>155933</v>
      </c>
      <c r="V99" s="21">
        <f t="shared" si="2"/>
        <v>1932455</v>
      </c>
    </row>
    <row r="100" spans="1:22" ht="15.75" x14ac:dyDescent="0.25">
      <c r="A100" s="304"/>
      <c r="B100" s="307"/>
      <c r="C100" s="307"/>
      <c r="D100" s="307"/>
      <c r="E100" s="307"/>
      <c r="F100" s="307"/>
      <c r="G100" s="307"/>
      <c r="H100" s="307"/>
      <c r="I100" s="35" t="s">
        <v>98</v>
      </c>
      <c r="J100" s="13">
        <v>4445</v>
      </c>
      <c r="K100" s="13">
        <v>0</v>
      </c>
      <c r="L100" s="13">
        <v>0</v>
      </c>
      <c r="M100" s="13">
        <v>0</v>
      </c>
      <c r="N100" s="13">
        <v>0</v>
      </c>
      <c r="O100" s="13">
        <v>0</v>
      </c>
      <c r="P100" s="13">
        <v>0</v>
      </c>
      <c r="Q100" s="14">
        <v>0</v>
      </c>
      <c r="R100" s="12">
        <v>0</v>
      </c>
      <c r="S100" s="13">
        <v>0</v>
      </c>
      <c r="T100" s="13">
        <v>7570</v>
      </c>
      <c r="U100" s="13">
        <v>0</v>
      </c>
      <c r="V100" s="21">
        <f t="shared" si="2"/>
        <v>12015</v>
      </c>
    </row>
    <row r="101" spans="1:22" ht="15.75" x14ac:dyDescent="0.25">
      <c r="A101" s="304"/>
      <c r="B101" s="307"/>
      <c r="C101" s="307"/>
      <c r="D101" s="307"/>
      <c r="E101" s="307"/>
      <c r="F101" s="307"/>
      <c r="G101" s="307"/>
      <c r="H101" s="307"/>
      <c r="I101" s="3" t="s">
        <v>91</v>
      </c>
      <c r="J101" s="15">
        <v>59230</v>
      </c>
      <c r="K101" s="15">
        <v>81707</v>
      </c>
      <c r="L101" s="15">
        <v>106272</v>
      </c>
      <c r="M101" s="15">
        <v>57547</v>
      </c>
      <c r="N101" s="15">
        <v>41430</v>
      </c>
      <c r="O101" s="15">
        <v>31326</v>
      </c>
      <c r="P101" s="15">
        <v>23482</v>
      </c>
      <c r="Q101" s="14">
        <v>6511</v>
      </c>
      <c r="R101" s="14">
        <v>12352</v>
      </c>
      <c r="S101" s="15">
        <v>14896</v>
      </c>
      <c r="T101" s="15">
        <v>11839</v>
      </c>
      <c r="U101" s="15">
        <v>21014</v>
      </c>
      <c r="V101" s="20">
        <f t="shared" si="2"/>
        <v>467606</v>
      </c>
    </row>
    <row r="102" spans="1:22" ht="15.75" x14ac:dyDescent="0.25">
      <c r="A102" s="304"/>
      <c r="B102" s="307"/>
      <c r="C102" s="307"/>
      <c r="D102" s="307"/>
      <c r="E102" s="307"/>
      <c r="F102" s="307"/>
      <c r="G102" s="307"/>
      <c r="H102" s="307"/>
      <c r="I102" s="3" t="s">
        <v>103</v>
      </c>
      <c r="J102" s="15">
        <v>0</v>
      </c>
      <c r="K102" s="15">
        <v>0</v>
      </c>
      <c r="L102" s="15">
        <v>0</v>
      </c>
      <c r="M102" s="15">
        <v>0</v>
      </c>
      <c r="N102" s="15">
        <v>0</v>
      </c>
      <c r="O102" s="15">
        <v>0</v>
      </c>
      <c r="P102" s="15">
        <v>0</v>
      </c>
      <c r="Q102" s="14">
        <v>0</v>
      </c>
      <c r="R102" s="14">
        <v>0</v>
      </c>
      <c r="S102" s="15">
        <v>1104</v>
      </c>
      <c r="T102" s="15">
        <v>0</v>
      </c>
      <c r="U102" s="15">
        <v>0</v>
      </c>
      <c r="V102" s="20">
        <f t="shared" si="2"/>
        <v>1104</v>
      </c>
    </row>
    <row r="103" spans="1:22" ht="15.75" x14ac:dyDescent="0.25">
      <c r="A103" s="304"/>
      <c r="B103" s="307"/>
      <c r="C103" s="307"/>
      <c r="D103" s="307"/>
      <c r="E103" s="307"/>
      <c r="F103" s="307"/>
      <c r="G103" s="307"/>
      <c r="H103" s="307"/>
      <c r="I103" s="3" t="s">
        <v>93</v>
      </c>
      <c r="J103" s="15">
        <v>0</v>
      </c>
      <c r="K103" s="15">
        <v>0</v>
      </c>
      <c r="L103" s="15">
        <v>0</v>
      </c>
      <c r="M103" s="15">
        <v>3999</v>
      </c>
      <c r="N103" s="15">
        <v>0</v>
      </c>
      <c r="O103" s="15">
        <v>0</v>
      </c>
      <c r="P103" s="15">
        <v>0</v>
      </c>
      <c r="Q103" s="14">
        <v>0</v>
      </c>
      <c r="R103" s="14">
        <v>0</v>
      </c>
      <c r="S103" s="15">
        <v>0</v>
      </c>
      <c r="T103" s="15">
        <v>0</v>
      </c>
      <c r="U103" s="15">
        <v>0</v>
      </c>
      <c r="V103" s="20">
        <f t="shared" si="2"/>
        <v>3999</v>
      </c>
    </row>
    <row r="104" spans="1:22" ht="16.5" thickBot="1" x14ac:dyDescent="0.3">
      <c r="A104" s="305"/>
      <c r="B104" s="308"/>
      <c r="C104" s="308"/>
      <c r="D104" s="308"/>
      <c r="E104" s="308"/>
      <c r="F104" s="308"/>
      <c r="G104" s="308"/>
      <c r="H104" s="308"/>
      <c r="I104" s="39" t="s">
        <v>95</v>
      </c>
      <c r="J104" s="50">
        <v>836</v>
      </c>
      <c r="K104" s="30">
        <v>951</v>
      </c>
      <c r="L104" s="30">
        <v>1103</v>
      </c>
      <c r="M104" s="30">
        <v>1256</v>
      </c>
      <c r="N104" s="30">
        <v>659</v>
      </c>
      <c r="O104" s="30">
        <v>649</v>
      </c>
      <c r="P104" s="30">
        <v>1153</v>
      </c>
      <c r="Q104" s="62">
        <v>1474</v>
      </c>
      <c r="R104" s="50">
        <v>1711</v>
      </c>
      <c r="S104" s="30">
        <v>2553</v>
      </c>
      <c r="T104" s="30">
        <v>1570</v>
      </c>
      <c r="U104" s="30">
        <v>640</v>
      </c>
      <c r="V104" s="31">
        <f t="shared" si="2"/>
        <v>14555</v>
      </c>
    </row>
    <row r="105" spans="1:22" ht="16.5" thickBot="1" x14ac:dyDescent="0.3">
      <c r="A105" s="43"/>
      <c r="B105" s="37"/>
      <c r="C105" s="37"/>
      <c r="D105" s="37"/>
      <c r="E105" s="37"/>
      <c r="F105" s="37"/>
      <c r="G105" s="37"/>
      <c r="H105" s="37"/>
      <c r="I105" s="37"/>
      <c r="J105" s="59"/>
      <c r="K105" s="28"/>
      <c r="L105" s="28"/>
      <c r="M105" s="28"/>
      <c r="N105" s="28"/>
      <c r="O105" s="28"/>
      <c r="P105" s="28"/>
      <c r="Q105" s="61"/>
      <c r="R105" s="53"/>
      <c r="S105" s="28"/>
      <c r="T105" s="28"/>
      <c r="U105" s="28"/>
      <c r="V105" s="29">
        <f>SUM(V98:V104)</f>
        <v>2431734</v>
      </c>
    </row>
    <row r="106" spans="1:22" ht="15.75" x14ac:dyDescent="0.25">
      <c r="A106" s="303">
        <v>632</v>
      </c>
      <c r="B106" s="306" t="s">
        <v>48</v>
      </c>
      <c r="C106" s="306" t="s">
        <v>80</v>
      </c>
      <c r="D106" s="309">
        <v>50.4</v>
      </c>
      <c r="E106" s="306" t="s">
        <v>156</v>
      </c>
      <c r="F106" s="306" t="s">
        <v>42</v>
      </c>
      <c r="G106" s="312" t="s">
        <v>155</v>
      </c>
      <c r="H106" s="306" t="s">
        <v>42</v>
      </c>
      <c r="I106" s="35" t="s">
        <v>98</v>
      </c>
      <c r="J106" s="13">
        <v>7949</v>
      </c>
      <c r="K106" s="13">
        <v>0</v>
      </c>
      <c r="L106" s="13">
        <v>4572</v>
      </c>
      <c r="M106" s="13">
        <v>24550</v>
      </c>
      <c r="N106" s="13">
        <v>5332</v>
      </c>
      <c r="O106" s="13">
        <v>23297</v>
      </c>
      <c r="P106" s="13">
        <v>9430</v>
      </c>
      <c r="Q106" s="14">
        <v>25338</v>
      </c>
      <c r="R106" s="12">
        <v>56806</v>
      </c>
      <c r="S106" s="13">
        <v>18860</v>
      </c>
      <c r="T106" s="13">
        <v>38187</v>
      </c>
      <c r="U106" s="13">
        <v>99287</v>
      </c>
      <c r="V106" s="21">
        <f t="shared" ref="V106:V111" si="3">SUM(J106:U106)</f>
        <v>313608</v>
      </c>
    </row>
    <row r="107" spans="1:22" ht="15.75" x14ac:dyDescent="0.25">
      <c r="A107" s="304"/>
      <c r="B107" s="307"/>
      <c r="C107" s="307"/>
      <c r="D107" s="310"/>
      <c r="E107" s="307"/>
      <c r="F107" s="307"/>
      <c r="G107" s="307"/>
      <c r="H107" s="307"/>
      <c r="I107" s="3" t="s">
        <v>75</v>
      </c>
      <c r="J107" s="15">
        <v>19739</v>
      </c>
      <c r="K107" s="15">
        <v>47670</v>
      </c>
      <c r="L107" s="15">
        <v>10472</v>
      </c>
      <c r="M107" s="15">
        <v>0</v>
      </c>
      <c r="N107" s="15">
        <v>0</v>
      </c>
      <c r="O107" s="15">
        <v>0</v>
      </c>
      <c r="P107" s="15">
        <v>0</v>
      </c>
      <c r="Q107" s="14">
        <v>47765</v>
      </c>
      <c r="R107" s="14">
        <v>815</v>
      </c>
      <c r="S107" s="15">
        <v>0</v>
      </c>
      <c r="T107" s="15">
        <v>86824</v>
      </c>
      <c r="U107" s="15">
        <v>0</v>
      </c>
      <c r="V107" s="20">
        <f t="shared" si="3"/>
        <v>213285</v>
      </c>
    </row>
    <row r="108" spans="1:22" ht="15.75" x14ac:dyDescent="0.25">
      <c r="A108" s="304"/>
      <c r="B108" s="307"/>
      <c r="C108" s="307"/>
      <c r="D108" s="310"/>
      <c r="E108" s="307"/>
      <c r="F108" s="307"/>
      <c r="G108" s="307"/>
      <c r="H108" s="307"/>
      <c r="I108" s="3" t="s">
        <v>101</v>
      </c>
      <c r="J108" s="15">
        <v>86511</v>
      </c>
      <c r="K108" s="15">
        <v>91938</v>
      </c>
      <c r="L108" s="15">
        <v>57026</v>
      </c>
      <c r="M108" s="15">
        <v>0</v>
      </c>
      <c r="N108" s="15">
        <v>0</v>
      </c>
      <c r="O108" s="15">
        <v>0</v>
      </c>
      <c r="P108" s="15">
        <v>0</v>
      </c>
      <c r="Q108" s="14">
        <v>0</v>
      </c>
      <c r="R108" s="14">
        <v>0</v>
      </c>
      <c r="S108" s="15">
        <v>0</v>
      </c>
      <c r="T108" s="15">
        <v>0</v>
      </c>
      <c r="U108" s="15">
        <v>0</v>
      </c>
      <c r="V108" s="20">
        <f t="shared" si="3"/>
        <v>235475</v>
      </c>
    </row>
    <row r="109" spans="1:22" ht="15.75" x14ac:dyDescent="0.25">
      <c r="A109" s="304"/>
      <c r="B109" s="307"/>
      <c r="C109" s="307"/>
      <c r="D109" s="310"/>
      <c r="E109" s="307"/>
      <c r="F109" s="307"/>
      <c r="G109" s="307"/>
      <c r="H109" s="307"/>
      <c r="I109" s="3" t="s">
        <v>71</v>
      </c>
      <c r="J109" s="15">
        <v>0</v>
      </c>
      <c r="K109" s="15">
        <v>0</v>
      </c>
      <c r="L109" s="15">
        <v>0</v>
      </c>
      <c r="M109" s="15">
        <v>0</v>
      </c>
      <c r="N109" s="15">
        <v>0</v>
      </c>
      <c r="O109" s="15">
        <v>0</v>
      </c>
      <c r="P109" s="15">
        <v>0</v>
      </c>
      <c r="Q109" s="14">
        <v>0</v>
      </c>
      <c r="R109" s="14">
        <v>0</v>
      </c>
      <c r="S109" s="15">
        <v>0</v>
      </c>
      <c r="T109" s="15">
        <v>0</v>
      </c>
      <c r="U109" s="15">
        <v>0</v>
      </c>
      <c r="V109" s="20">
        <f t="shared" si="3"/>
        <v>0</v>
      </c>
    </row>
    <row r="110" spans="1:22" ht="15.75" x14ac:dyDescent="0.25">
      <c r="A110" s="304"/>
      <c r="B110" s="307"/>
      <c r="C110" s="307"/>
      <c r="D110" s="310"/>
      <c r="E110" s="307"/>
      <c r="F110" s="307"/>
      <c r="G110" s="307"/>
      <c r="H110" s="307"/>
      <c r="I110" s="3" t="s">
        <v>97</v>
      </c>
      <c r="J110" s="15">
        <v>0</v>
      </c>
      <c r="K110" s="15">
        <v>0</v>
      </c>
      <c r="L110" s="15">
        <v>0</v>
      </c>
      <c r="M110" s="15">
        <v>24635</v>
      </c>
      <c r="N110" s="15">
        <v>0</v>
      </c>
      <c r="O110" s="15">
        <v>90466</v>
      </c>
      <c r="P110" s="15">
        <v>80541</v>
      </c>
      <c r="Q110" s="14">
        <v>78878</v>
      </c>
      <c r="R110" s="14">
        <v>40165</v>
      </c>
      <c r="S110" s="15">
        <v>4304</v>
      </c>
      <c r="T110" s="15">
        <v>8352</v>
      </c>
      <c r="U110" s="15">
        <v>3324</v>
      </c>
      <c r="V110" s="20">
        <f t="shared" si="3"/>
        <v>330665</v>
      </c>
    </row>
    <row r="111" spans="1:22" ht="16.5" thickBot="1" x14ac:dyDescent="0.3">
      <c r="A111" s="305"/>
      <c r="B111" s="308"/>
      <c r="C111" s="308"/>
      <c r="D111" s="311"/>
      <c r="E111" s="308"/>
      <c r="F111" s="308"/>
      <c r="G111" s="308"/>
      <c r="H111" s="308"/>
      <c r="I111" s="39" t="s">
        <v>102</v>
      </c>
      <c r="J111" s="30">
        <v>0</v>
      </c>
      <c r="K111" s="30">
        <v>0</v>
      </c>
      <c r="L111" s="30">
        <v>0</v>
      </c>
      <c r="M111" s="30">
        <v>0</v>
      </c>
      <c r="N111" s="30">
        <v>0</v>
      </c>
      <c r="O111" s="30">
        <v>0</v>
      </c>
      <c r="P111" s="30">
        <v>0</v>
      </c>
      <c r="Q111" s="50">
        <v>0</v>
      </c>
      <c r="R111" s="50">
        <v>0</v>
      </c>
      <c r="S111" s="30">
        <v>0</v>
      </c>
      <c r="T111" s="30">
        <v>0</v>
      </c>
      <c r="U111" s="30">
        <v>0</v>
      </c>
      <c r="V111" s="31">
        <f t="shared" si="3"/>
        <v>0</v>
      </c>
    </row>
    <row r="112" spans="1:22" ht="16.5" thickBot="1" x14ac:dyDescent="0.3">
      <c r="A112" s="36"/>
      <c r="B112" s="37"/>
      <c r="C112" s="37"/>
      <c r="D112" s="37"/>
      <c r="E112" s="37"/>
      <c r="F112" s="37"/>
      <c r="G112" s="37"/>
      <c r="H112" s="37"/>
      <c r="I112" s="37"/>
      <c r="J112" s="59"/>
      <c r="K112" s="28"/>
      <c r="L112" s="28"/>
      <c r="M112" s="28"/>
      <c r="N112" s="28"/>
      <c r="O112" s="28"/>
      <c r="P112" s="28"/>
      <c r="Q112" s="61"/>
      <c r="R112" s="53"/>
      <c r="S112" s="28"/>
      <c r="T112" s="28"/>
      <c r="U112" s="28"/>
      <c r="V112" s="29">
        <f>SUM(V106:V111)</f>
        <v>1093033</v>
      </c>
    </row>
    <row r="113" spans="1:22" ht="15.75" x14ac:dyDescent="0.25">
      <c r="A113" s="303">
        <v>645</v>
      </c>
      <c r="B113" s="306" t="s">
        <v>50</v>
      </c>
      <c r="C113" s="306" t="s">
        <v>80</v>
      </c>
      <c r="D113" s="306">
        <v>46</v>
      </c>
      <c r="E113" s="312" t="s">
        <v>157</v>
      </c>
      <c r="F113" s="306" t="s">
        <v>42</v>
      </c>
      <c r="G113" s="312" t="s">
        <v>155</v>
      </c>
      <c r="H113" s="306" t="s">
        <v>42</v>
      </c>
      <c r="I113" s="56" t="s">
        <v>92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2">
        <v>0</v>
      </c>
      <c r="S113" s="13">
        <v>0</v>
      </c>
      <c r="T113" s="13">
        <v>0</v>
      </c>
      <c r="U113" s="13">
        <v>0</v>
      </c>
      <c r="V113" s="21">
        <f>SUM(J113:U113)</f>
        <v>0</v>
      </c>
    </row>
    <row r="114" spans="1:22" ht="15.75" x14ac:dyDescent="0.25">
      <c r="A114" s="304"/>
      <c r="B114" s="307"/>
      <c r="C114" s="307"/>
      <c r="D114" s="307"/>
      <c r="E114" s="307"/>
      <c r="F114" s="307"/>
      <c r="G114" s="307"/>
      <c r="H114" s="307"/>
      <c r="I114" s="55" t="s">
        <v>91</v>
      </c>
      <c r="J114" s="15">
        <v>0</v>
      </c>
      <c r="K114" s="15">
        <v>0</v>
      </c>
      <c r="L114" s="15">
        <v>0</v>
      </c>
      <c r="M114" s="15">
        <v>0</v>
      </c>
      <c r="N114" s="15">
        <v>0</v>
      </c>
      <c r="O114" s="15">
        <v>0</v>
      </c>
      <c r="P114" s="15">
        <v>0</v>
      </c>
      <c r="Q114" s="15">
        <v>0</v>
      </c>
      <c r="R114" s="51">
        <v>0</v>
      </c>
      <c r="S114" s="15">
        <v>4621</v>
      </c>
      <c r="T114" s="15">
        <v>0</v>
      </c>
      <c r="U114" s="15">
        <v>0</v>
      </c>
      <c r="V114" s="47">
        <f>SUM(J114:U114)</f>
        <v>4621</v>
      </c>
    </row>
    <row r="115" spans="1:22" ht="15.75" x14ac:dyDescent="0.25">
      <c r="A115" s="304"/>
      <c r="B115" s="307"/>
      <c r="C115" s="307"/>
      <c r="D115" s="307"/>
      <c r="E115" s="307"/>
      <c r="F115" s="307"/>
      <c r="G115" s="307"/>
      <c r="H115" s="307"/>
      <c r="I115" s="3" t="s">
        <v>103</v>
      </c>
      <c r="J115" s="15">
        <v>26894</v>
      </c>
      <c r="K115" s="15">
        <v>38878</v>
      </c>
      <c r="L115" s="15">
        <v>45227</v>
      </c>
      <c r="M115" s="15">
        <v>40572</v>
      </c>
      <c r="N115" s="15">
        <v>35721</v>
      </c>
      <c r="O115" s="15">
        <v>76615</v>
      </c>
      <c r="P115" s="15">
        <v>46078</v>
      </c>
      <c r="Q115" s="15">
        <v>51311</v>
      </c>
      <c r="R115" s="51">
        <v>48852</v>
      </c>
      <c r="S115" s="15">
        <v>35755</v>
      </c>
      <c r="T115" s="15">
        <v>45961</v>
      </c>
      <c r="U115" s="15">
        <v>69173</v>
      </c>
      <c r="V115" s="47">
        <f>SUM(J115:U115)</f>
        <v>561037</v>
      </c>
    </row>
    <row r="116" spans="1:22" ht="16.5" thickBot="1" x14ac:dyDescent="0.3">
      <c r="A116" s="305"/>
      <c r="B116" s="308"/>
      <c r="C116" s="308"/>
      <c r="D116" s="308"/>
      <c r="E116" s="308"/>
      <c r="F116" s="308"/>
      <c r="G116" s="308"/>
      <c r="H116" s="308"/>
      <c r="I116" s="48" t="s">
        <v>93</v>
      </c>
      <c r="J116" s="30">
        <v>0</v>
      </c>
      <c r="K116" s="30">
        <v>0</v>
      </c>
      <c r="L116" s="30">
        <v>0</v>
      </c>
      <c r="M116" s="30">
        <v>0</v>
      </c>
      <c r="N116" s="30">
        <v>0</v>
      </c>
      <c r="O116" s="30">
        <v>0</v>
      </c>
      <c r="P116" s="30">
        <v>0</v>
      </c>
      <c r="Q116" s="30">
        <v>0</v>
      </c>
      <c r="R116" s="50">
        <v>0</v>
      </c>
      <c r="S116" s="30">
        <v>0</v>
      </c>
      <c r="T116" s="30">
        <v>0</v>
      </c>
      <c r="U116" s="30">
        <v>0</v>
      </c>
      <c r="V116" s="31">
        <f>SUM(J116:U116)</f>
        <v>0</v>
      </c>
    </row>
    <row r="117" spans="1:22" ht="16.5" thickBot="1" x14ac:dyDescent="0.3">
      <c r="A117" s="36"/>
      <c r="B117" s="37"/>
      <c r="C117" s="37"/>
      <c r="D117" s="37"/>
      <c r="E117" s="37"/>
      <c r="F117" s="37"/>
      <c r="G117" s="37"/>
      <c r="H117" s="37"/>
      <c r="I117" s="37"/>
      <c r="J117" s="59"/>
      <c r="K117" s="28"/>
      <c r="L117" s="28"/>
      <c r="M117" s="28"/>
      <c r="N117" s="28"/>
      <c r="O117" s="28"/>
      <c r="P117" s="28"/>
      <c r="Q117" s="61"/>
      <c r="R117" s="53"/>
      <c r="S117" s="28"/>
      <c r="T117" s="28"/>
      <c r="U117" s="28"/>
      <c r="V117" s="29">
        <f>SUM(V113:V116)</f>
        <v>565658</v>
      </c>
    </row>
    <row r="118" spans="1:22" ht="15.75" x14ac:dyDescent="0.25">
      <c r="A118" s="303">
        <v>646</v>
      </c>
      <c r="B118" s="307" t="s">
        <v>51</v>
      </c>
      <c r="C118" s="307" t="s">
        <v>79</v>
      </c>
      <c r="D118" s="307">
        <v>37</v>
      </c>
      <c r="E118" s="307" t="s">
        <v>157</v>
      </c>
      <c r="F118" s="307" t="s">
        <v>42</v>
      </c>
      <c r="G118" s="313" t="s">
        <v>155</v>
      </c>
      <c r="H118" s="307" t="s">
        <v>42</v>
      </c>
      <c r="I118" s="64" t="s">
        <v>92</v>
      </c>
      <c r="J118" s="13">
        <v>0</v>
      </c>
      <c r="K118" s="13">
        <v>0</v>
      </c>
      <c r="L118" s="13">
        <v>3978</v>
      </c>
      <c r="M118" s="13">
        <v>0</v>
      </c>
      <c r="N118" s="13">
        <v>0</v>
      </c>
      <c r="O118" s="13">
        <v>4022</v>
      </c>
      <c r="P118" s="13">
        <v>0</v>
      </c>
      <c r="Q118" s="12">
        <v>0</v>
      </c>
      <c r="R118" s="12">
        <v>0</v>
      </c>
      <c r="S118" s="13">
        <v>0</v>
      </c>
      <c r="T118" s="13">
        <v>0</v>
      </c>
      <c r="U118" s="13">
        <v>0</v>
      </c>
      <c r="V118" s="21">
        <f>SUM(J118:U118)</f>
        <v>8000</v>
      </c>
    </row>
    <row r="119" spans="1:22" ht="15.75" x14ac:dyDescent="0.25">
      <c r="A119" s="304"/>
      <c r="B119" s="307"/>
      <c r="C119" s="307"/>
      <c r="D119" s="307"/>
      <c r="E119" s="307"/>
      <c r="F119" s="307"/>
      <c r="G119" s="307"/>
      <c r="H119" s="307"/>
      <c r="I119" s="3" t="s">
        <v>91</v>
      </c>
      <c r="J119" s="15">
        <v>195520</v>
      </c>
      <c r="K119" s="15">
        <v>198719</v>
      </c>
      <c r="L119" s="15">
        <v>115209</v>
      </c>
      <c r="M119" s="15">
        <v>68970</v>
      </c>
      <c r="N119" s="15">
        <v>80414</v>
      </c>
      <c r="O119" s="15">
        <v>70204</v>
      </c>
      <c r="P119" s="15">
        <v>75785</v>
      </c>
      <c r="Q119" s="49">
        <v>4500</v>
      </c>
      <c r="R119" s="50">
        <v>2105</v>
      </c>
      <c r="S119" s="30">
        <v>0</v>
      </c>
      <c r="T119" s="30">
        <v>0</v>
      </c>
      <c r="U119" s="30">
        <v>0</v>
      </c>
      <c r="V119" s="31">
        <f>SUM(J119:U119)</f>
        <v>811426</v>
      </c>
    </row>
    <row r="120" spans="1:22" ht="15.75" x14ac:dyDescent="0.25">
      <c r="A120" s="304"/>
      <c r="B120" s="307"/>
      <c r="C120" s="307"/>
      <c r="D120" s="307"/>
      <c r="E120" s="307"/>
      <c r="F120" s="307"/>
      <c r="G120" s="307"/>
      <c r="H120" s="307"/>
      <c r="I120" s="3" t="s">
        <v>103</v>
      </c>
      <c r="J120" s="26">
        <v>0</v>
      </c>
      <c r="K120" s="26">
        <v>0</v>
      </c>
      <c r="L120" s="26">
        <v>0</v>
      </c>
      <c r="M120" s="26">
        <v>0</v>
      </c>
      <c r="N120" s="26">
        <v>0</v>
      </c>
      <c r="O120" s="26">
        <v>0</v>
      </c>
      <c r="P120" s="26">
        <v>0</v>
      </c>
      <c r="Q120" s="49">
        <v>0</v>
      </c>
      <c r="R120" s="15">
        <v>0</v>
      </c>
      <c r="S120" s="15">
        <v>0</v>
      </c>
      <c r="T120" s="15">
        <v>444</v>
      </c>
      <c r="U120" s="15">
        <v>0</v>
      </c>
      <c r="V120" s="20">
        <f>SUM(J120:U120)</f>
        <v>444</v>
      </c>
    </row>
    <row r="121" spans="1:22" ht="15.75" x14ac:dyDescent="0.25">
      <c r="A121" s="304"/>
      <c r="B121" s="307"/>
      <c r="C121" s="307"/>
      <c r="D121" s="307"/>
      <c r="E121" s="307"/>
      <c r="F121" s="307"/>
      <c r="G121" s="307"/>
      <c r="H121" s="307"/>
      <c r="I121" s="3" t="s">
        <v>115</v>
      </c>
      <c r="J121" s="15">
        <v>0</v>
      </c>
      <c r="K121" s="15">
        <v>0</v>
      </c>
      <c r="L121" s="15">
        <v>0</v>
      </c>
      <c r="M121" s="15">
        <v>0</v>
      </c>
      <c r="N121" s="15">
        <v>0</v>
      </c>
      <c r="O121" s="15">
        <v>0</v>
      </c>
      <c r="P121" s="15">
        <v>0</v>
      </c>
      <c r="Q121" s="14">
        <v>8710</v>
      </c>
      <c r="R121" s="14">
        <v>8288</v>
      </c>
      <c r="S121" s="15">
        <v>9787</v>
      </c>
      <c r="T121" s="15">
        <v>7459</v>
      </c>
      <c r="U121" s="15">
        <v>0</v>
      </c>
      <c r="V121" s="20">
        <f>SUM(J121:U121)</f>
        <v>34244</v>
      </c>
    </row>
    <row r="122" spans="1:22" ht="16.5" thickBot="1" x14ac:dyDescent="0.3">
      <c r="A122" s="305"/>
      <c r="B122" s="307"/>
      <c r="C122" s="307"/>
      <c r="D122" s="307"/>
      <c r="E122" s="307"/>
      <c r="F122" s="307"/>
      <c r="G122" s="307"/>
      <c r="H122" s="307"/>
      <c r="I122" s="48" t="s">
        <v>93</v>
      </c>
      <c r="J122" s="30">
        <v>0</v>
      </c>
      <c r="K122" s="30">
        <v>17786</v>
      </c>
      <c r="L122" s="30">
        <v>27143</v>
      </c>
      <c r="M122" s="30">
        <v>38534</v>
      </c>
      <c r="N122" s="30">
        <v>14978</v>
      </c>
      <c r="O122" s="30">
        <v>0</v>
      </c>
      <c r="P122" s="30">
        <v>0</v>
      </c>
      <c r="Q122" s="50">
        <v>0</v>
      </c>
      <c r="R122" s="50">
        <v>0</v>
      </c>
      <c r="S122" s="30">
        <v>0</v>
      </c>
      <c r="T122" s="30">
        <v>0</v>
      </c>
      <c r="U122" s="30">
        <v>0</v>
      </c>
      <c r="V122" s="31">
        <f>SUM(J122:U122)</f>
        <v>98441</v>
      </c>
    </row>
    <row r="123" spans="1:22" ht="16.5" thickBot="1" x14ac:dyDescent="0.3">
      <c r="A123" s="36"/>
      <c r="B123" s="37"/>
      <c r="C123" s="37"/>
      <c r="D123" s="37"/>
      <c r="E123" s="37"/>
      <c r="F123" s="37"/>
      <c r="G123" s="37"/>
      <c r="H123" s="37"/>
      <c r="I123" s="37"/>
      <c r="J123" s="59"/>
      <c r="K123" s="28"/>
      <c r="L123" s="28"/>
      <c r="M123" s="28"/>
      <c r="N123" s="28"/>
      <c r="O123" s="28"/>
      <c r="P123" s="28"/>
      <c r="Q123" s="61"/>
      <c r="R123" s="53"/>
      <c r="S123" s="28"/>
      <c r="T123" s="28"/>
      <c r="U123" s="28"/>
      <c r="V123" s="29">
        <f>SUM(V118:V122)</f>
        <v>952555</v>
      </c>
    </row>
    <row r="124" spans="1:22" ht="15.75" x14ac:dyDescent="0.25">
      <c r="A124" s="303">
        <v>647</v>
      </c>
      <c r="B124" s="306" t="s">
        <v>59</v>
      </c>
      <c r="C124" s="306" t="s">
        <v>83</v>
      </c>
      <c r="D124" s="309">
        <v>37.9</v>
      </c>
      <c r="E124" s="312" t="s">
        <v>155</v>
      </c>
      <c r="F124" s="306" t="s">
        <v>42</v>
      </c>
      <c r="G124" s="306" t="s">
        <v>157</v>
      </c>
      <c r="H124" s="306" t="s">
        <v>42</v>
      </c>
      <c r="I124" s="35" t="s">
        <v>98</v>
      </c>
      <c r="J124" s="13">
        <v>3549</v>
      </c>
      <c r="K124" s="13">
        <v>3729</v>
      </c>
      <c r="L124" s="13">
        <v>8919</v>
      </c>
      <c r="M124" s="13">
        <v>10360</v>
      </c>
      <c r="N124" s="13">
        <v>9309</v>
      </c>
      <c r="O124" s="13">
        <v>28162</v>
      </c>
      <c r="P124" s="13">
        <v>10471</v>
      </c>
      <c r="Q124" s="12">
        <v>22321</v>
      </c>
      <c r="R124" s="12">
        <v>10868</v>
      </c>
      <c r="S124" s="13">
        <v>2644</v>
      </c>
      <c r="T124" s="13">
        <v>20898</v>
      </c>
      <c r="U124" s="13">
        <v>56165</v>
      </c>
      <c r="V124" s="21">
        <f t="shared" ref="V124:V130" si="4">SUM(J124:U124)</f>
        <v>187395</v>
      </c>
    </row>
    <row r="125" spans="1:22" ht="15.75" x14ac:dyDescent="0.25">
      <c r="A125" s="304"/>
      <c r="B125" s="307"/>
      <c r="C125" s="307"/>
      <c r="D125" s="310"/>
      <c r="E125" s="307"/>
      <c r="F125" s="307"/>
      <c r="G125" s="307"/>
      <c r="H125" s="307"/>
      <c r="I125" s="16" t="s">
        <v>75</v>
      </c>
      <c r="J125" s="26">
        <v>19259</v>
      </c>
      <c r="K125" s="26">
        <v>35282</v>
      </c>
      <c r="L125" s="26">
        <v>18847</v>
      </c>
      <c r="M125" s="26">
        <v>0</v>
      </c>
      <c r="N125" s="26">
        <v>21571</v>
      </c>
      <c r="O125" s="26">
        <v>30534</v>
      </c>
      <c r="P125" s="26">
        <v>0</v>
      </c>
      <c r="Q125" s="49">
        <v>0</v>
      </c>
      <c r="R125" s="49">
        <v>0</v>
      </c>
      <c r="S125" s="26">
        <v>0</v>
      </c>
      <c r="T125" s="26">
        <v>0</v>
      </c>
      <c r="U125" s="26">
        <v>0</v>
      </c>
      <c r="V125" s="27">
        <f t="shared" si="4"/>
        <v>125493</v>
      </c>
    </row>
    <row r="126" spans="1:22" ht="15.75" x14ac:dyDescent="0.25">
      <c r="A126" s="304"/>
      <c r="B126" s="307"/>
      <c r="C126" s="307"/>
      <c r="D126" s="310"/>
      <c r="E126" s="307"/>
      <c r="F126" s="307"/>
      <c r="G126" s="307"/>
      <c r="H126" s="307"/>
      <c r="I126" s="16" t="s">
        <v>101</v>
      </c>
      <c r="J126" s="49">
        <v>81191</v>
      </c>
      <c r="K126" s="26">
        <v>99067</v>
      </c>
      <c r="L126" s="26">
        <v>1015</v>
      </c>
      <c r="M126" s="26">
        <v>0</v>
      </c>
      <c r="N126" s="26">
        <v>0</v>
      </c>
      <c r="O126" s="26">
        <v>0</v>
      </c>
      <c r="P126" s="26">
        <v>0</v>
      </c>
      <c r="Q126" s="49">
        <v>0</v>
      </c>
      <c r="R126" s="49">
        <v>0</v>
      </c>
      <c r="S126" s="26">
        <v>0</v>
      </c>
      <c r="T126" s="26">
        <v>0</v>
      </c>
      <c r="U126" s="26">
        <v>0</v>
      </c>
      <c r="V126" s="27">
        <f t="shared" si="4"/>
        <v>181273</v>
      </c>
    </row>
    <row r="127" spans="1:22" ht="15.75" x14ac:dyDescent="0.25">
      <c r="A127" s="304"/>
      <c r="B127" s="307"/>
      <c r="C127" s="307"/>
      <c r="D127" s="310"/>
      <c r="E127" s="307"/>
      <c r="F127" s="307"/>
      <c r="G127" s="307"/>
      <c r="H127" s="307"/>
      <c r="I127" s="3" t="s">
        <v>71</v>
      </c>
      <c r="J127" s="14">
        <v>0</v>
      </c>
      <c r="K127" s="15">
        <v>0</v>
      </c>
      <c r="L127" s="15">
        <v>0</v>
      </c>
      <c r="M127" s="15">
        <v>0</v>
      </c>
      <c r="N127" s="15">
        <v>0</v>
      </c>
      <c r="O127" s="15">
        <v>0</v>
      </c>
      <c r="P127" s="15">
        <v>0</v>
      </c>
      <c r="Q127" s="15">
        <v>0</v>
      </c>
      <c r="R127" s="15">
        <v>0</v>
      </c>
      <c r="S127" s="15">
        <v>0</v>
      </c>
      <c r="T127" s="15">
        <v>0</v>
      </c>
      <c r="U127" s="15">
        <v>0</v>
      </c>
      <c r="V127" s="20">
        <f t="shared" si="4"/>
        <v>0</v>
      </c>
    </row>
    <row r="128" spans="1:22" ht="15.75" x14ac:dyDescent="0.25">
      <c r="A128" s="304"/>
      <c r="B128" s="307"/>
      <c r="C128" s="307"/>
      <c r="D128" s="310"/>
      <c r="E128" s="307"/>
      <c r="F128" s="307"/>
      <c r="G128" s="307"/>
      <c r="H128" s="307"/>
      <c r="I128" s="3" t="s">
        <v>97</v>
      </c>
      <c r="J128" s="14">
        <v>300449</v>
      </c>
      <c r="K128" s="15">
        <v>205885</v>
      </c>
      <c r="L128" s="15">
        <v>246499</v>
      </c>
      <c r="M128" s="15">
        <v>226803</v>
      </c>
      <c r="N128" s="15">
        <v>226362</v>
      </c>
      <c r="O128" s="15">
        <v>310768</v>
      </c>
      <c r="P128" s="15">
        <v>341874</v>
      </c>
      <c r="Q128" s="14">
        <v>236494</v>
      </c>
      <c r="R128" s="14">
        <v>231695</v>
      </c>
      <c r="S128" s="15">
        <v>312271</v>
      </c>
      <c r="T128" s="15">
        <v>222384</v>
      </c>
      <c r="U128" s="15">
        <v>374784</v>
      </c>
      <c r="V128" s="20">
        <f t="shared" si="4"/>
        <v>3236268</v>
      </c>
    </row>
    <row r="129" spans="1:22" ht="15.75" x14ac:dyDescent="0.25">
      <c r="A129" s="304"/>
      <c r="B129" s="307"/>
      <c r="C129" s="307"/>
      <c r="D129" s="310"/>
      <c r="E129" s="307"/>
      <c r="F129" s="307"/>
      <c r="G129" s="307"/>
      <c r="H129" s="307"/>
      <c r="I129" s="3" t="s">
        <v>96</v>
      </c>
      <c r="J129" s="14">
        <v>0</v>
      </c>
      <c r="K129" s="15">
        <v>0</v>
      </c>
      <c r="L129" s="15">
        <v>0</v>
      </c>
      <c r="M129" s="15">
        <v>0</v>
      </c>
      <c r="N129" s="15">
        <v>0</v>
      </c>
      <c r="O129" s="15">
        <v>0</v>
      </c>
      <c r="P129" s="15">
        <v>0</v>
      </c>
      <c r="Q129" s="14">
        <v>0</v>
      </c>
      <c r="R129" s="14">
        <v>0</v>
      </c>
      <c r="S129" s="15">
        <v>0</v>
      </c>
      <c r="T129" s="15">
        <v>0</v>
      </c>
      <c r="U129" s="15">
        <v>0</v>
      </c>
      <c r="V129" s="20">
        <f t="shared" si="4"/>
        <v>0</v>
      </c>
    </row>
    <row r="130" spans="1:22" ht="16.5" thickBot="1" x14ac:dyDescent="0.3">
      <c r="A130" s="305"/>
      <c r="B130" s="308"/>
      <c r="C130" s="308"/>
      <c r="D130" s="311"/>
      <c r="E130" s="308"/>
      <c r="F130" s="308"/>
      <c r="G130" s="308"/>
      <c r="H130" s="308"/>
      <c r="I130" s="39" t="s">
        <v>102</v>
      </c>
      <c r="J130" s="50">
        <v>0</v>
      </c>
      <c r="K130" s="30">
        <v>0</v>
      </c>
      <c r="L130" s="30">
        <v>0</v>
      </c>
      <c r="M130" s="30">
        <v>0</v>
      </c>
      <c r="N130" s="30">
        <v>0</v>
      </c>
      <c r="O130" s="30">
        <v>0</v>
      </c>
      <c r="P130" s="30">
        <v>16020</v>
      </c>
      <c r="Q130" s="50">
        <v>0</v>
      </c>
      <c r="R130" s="50">
        <v>0</v>
      </c>
      <c r="S130" s="30">
        <v>0</v>
      </c>
      <c r="T130" s="30">
        <v>0</v>
      </c>
      <c r="U130" s="30">
        <v>0</v>
      </c>
      <c r="V130" s="31">
        <f t="shared" si="4"/>
        <v>16020</v>
      </c>
    </row>
    <row r="131" spans="1:22" ht="16.5" thickBot="1" x14ac:dyDescent="0.3">
      <c r="A131" s="36"/>
      <c r="B131" s="37"/>
      <c r="C131" s="37"/>
      <c r="D131" s="37"/>
      <c r="E131" s="37"/>
      <c r="F131" s="37"/>
      <c r="G131" s="37"/>
      <c r="H131" s="37"/>
      <c r="I131" s="37"/>
      <c r="J131" s="59"/>
      <c r="K131" s="28"/>
      <c r="L131" s="28"/>
      <c r="M131" s="28"/>
      <c r="N131" s="28"/>
      <c r="O131" s="28"/>
      <c r="P131" s="28"/>
      <c r="Q131" s="61"/>
      <c r="R131" s="53"/>
      <c r="S131" s="28"/>
      <c r="T131" s="28"/>
      <c r="U131" s="28"/>
      <c r="V131" s="29">
        <f>SUM(V124:V130)</f>
        <v>3746449</v>
      </c>
    </row>
    <row r="132" spans="1:22" ht="15.75" x14ac:dyDescent="0.25">
      <c r="A132" s="303">
        <v>648</v>
      </c>
      <c r="B132" s="307" t="s">
        <v>52</v>
      </c>
      <c r="C132" s="307" t="s">
        <v>83</v>
      </c>
      <c r="D132" s="310">
        <v>37.799999999999997</v>
      </c>
      <c r="E132" s="307" t="s">
        <v>157</v>
      </c>
      <c r="F132" s="307" t="s">
        <v>42</v>
      </c>
      <c r="G132" s="313" t="s">
        <v>155</v>
      </c>
      <c r="H132" s="307" t="s">
        <v>42</v>
      </c>
      <c r="I132" s="35" t="s">
        <v>92</v>
      </c>
      <c r="J132" s="13">
        <v>173511</v>
      </c>
      <c r="K132" s="13">
        <v>156631</v>
      </c>
      <c r="L132" s="13">
        <v>184511</v>
      </c>
      <c r="M132" s="13">
        <v>208099</v>
      </c>
      <c r="N132" s="13">
        <v>207066</v>
      </c>
      <c r="O132" s="13">
        <v>195824</v>
      </c>
      <c r="P132" s="13">
        <v>190213</v>
      </c>
      <c r="Q132" s="12">
        <v>197107</v>
      </c>
      <c r="R132" s="12">
        <v>188427</v>
      </c>
      <c r="S132" s="13">
        <v>149727</v>
      </c>
      <c r="T132" s="13">
        <v>156914</v>
      </c>
      <c r="U132" s="13">
        <v>184495</v>
      </c>
      <c r="V132" s="21">
        <f>SUM(J132:U132)</f>
        <v>2192525</v>
      </c>
    </row>
    <row r="133" spans="1:22" ht="15.75" x14ac:dyDescent="0.25">
      <c r="A133" s="304"/>
      <c r="B133" s="307"/>
      <c r="C133" s="307"/>
      <c r="D133" s="310"/>
      <c r="E133" s="307"/>
      <c r="F133" s="307"/>
      <c r="G133" s="307"/>
      <c r="H133" s="307"/>
      <c r="I133" s="3" t="s">
        <v>91</v>
      </c>
      <c r="J133" s="15">
        <v>0</v>
      </c>
      <c r="K133" s="15">
        <v>35949</v>
      </c>
      <c r="L133" s="15">
        <v>59613</v>
      </c>
      <c r="M133" s="15">
        <v>14853</v>
      </c>
      <c r="N133" s="15">
        <v>0</v>
      </c>
      <c r="O133" s="15">
        <v>4514</v>
      </c>
      <c r="P133" s="15">
        <v>0</v>
      </c>
      <c r="Q133" s="14">
        <v>4053</v>
      </c>
      <c r="R133" s="14">
        <v>0</v>
      </c>
      <c r="S133" s="15">
        <v>15087</v>
      </c>
      <c r="T133" s="15">
        <v>5716</v>
      </c>
      <c r="U133" s="15">
        <v>18032</v>
      </c>
      <c r="V133" s="20">
        <f>SUM(J133:U133)</f>
        <v>157817</v>
      </c>
    </row>
    <row r="134" spans="1:22" ht="16.5" thickBot="1" x14ac:dyDescent="0.3">
      <c r="A134" s="305"/>
      <c r="B134" s="307"/>
      <c r="C134" s="307"/>
      <c r="D134" s="310"/>
      <c r="E134" s="307"/>
      <c r="F134" s="307"/>
      <c r="G134" s="307"/>
      <c r="H134" s="307"/>
      <c r="I134" s="16" t="s">
        <v>93</v>
      </c>
      <c r="J134" s="26">
        <v>3984</v>
      </c>
      <c r="K134" s="26">
        <v>0</v>
      </c>
      <c r="L134" s="26">
        <v>14256</v>
      </c>
      <c r="M134" s="26">
        <v>0</v>
      </c>
      <c r="N134" s="26">
        <v>28002</v>
      </c>
      <c r="O134" s="26">
        <v>15038</v>
      </c>
      <c r="P134" s="26">
        <v>0</v>
      </c>
      <c r="Q134" s="49">
        <v>33822</v>
      </c>
      <c r="R134" s="49">
        <v>35446</v>
      </c>
      <c r="S134" s="26">
        <v>50401</v>
      </c>
      <c r="T134" s="26">
        <v>23294</v>
      </c>
      <c r="U134" s="26">
        <v>22052</v>
      </c>
      <c r="V134" s="27">
        <f>SUM(J134:U134)</f>
        <v>226295</v>
      </c>
    </row>
    <row r="135" spans="1:22" ht="16.5" thickBot="1" x14ac:dyDescent="0.3">
      <c r="A135" s="36"/>
      <c r="B135" s="37"/>
      <c r="C135" s="37"/>
      <c r="D135" s="37"/>
      <c r="E135" s="37"/>
      <c r="F135" s="37"/>
      <c r="G135" s="37"/>
      <c r="H135" s="37"/>
      <c r="I135" s="37"/>
      <c r="J135" s="59"/>
      <c r="K135" s="28"/>
      <c r="L135" s="28"/>
      <c r="M135" s="28"/>
      <c r="N135" s="28"/>
      <c r="O135" s="28"/>
      <c r="P135" s="28"/>
      <c r="Q135" s="61"/>
      <c r="R135" s="53"/>
      <c r="S135" s="28"/>
      <c r="T135" s="28"/>
      <c r="U135" s="28"/>
      <c r="V135" s="29">
        <f>SUM(V132:V134)</f>
        <v>2576637</v>
      </c>
    </row>
    <row r="136" spans="1:22" ht="15.75" x14ac:dyDescent="0.25">
      <c r="A136" s="303">
        <v>658</v>
      </c>
      <c r="B136" s="306" t="s">
        <v>54</v>
      </c>
      <c r="C136" s="306" t="s">
        <v>83</v>
      </c>
      <c r="D136" s="309">
        <v>152.69999999999999</v>
      </c>
      <c r="E136" s="306" t="s">
        <v>100</v>
      </c>
      <c r="F136" s="306" t="s">
        <v>42</v>
      </c>
      <c r="G136" s="306" t="s">
        <v>154</v>
      </c>
      <c r="H136" s="306" t="s">
        <v>42</v>
      </c>
      <c r="I136" s="35" t="s">
        <v>94</v>
      </c>
      <c r="J136" s="13">
        <v>15099</v>
      </c>
      <c r="K136" s="13">
        <v>17353</v>
      </c>
      <c r="L136" s="13">
        <v>0</v>
      </c>
      <c r="M136" s="13">
        <v>0</v>
      </c>
      <c r="N136" s="13">
        <v>15802</v>
      </c>
      <c r="O136" s="13">
        <v>14677</v>
      </c>
      <c r="P136" s="13">
        <v>28619</v>
      </c>
      <c r="Q136" s="12">
        <v>51045</v>
      </c>
      <c r="R136" s="12">
        <v>0</v>
      </c>
      <c r="S136" s="13">
        <v>19520</v>
      </c>
      <c r="T136" s="13">
        <v>13052</v>
      </c>
      <c r="U136" s="13">
        <v>9993</v>
      </c>
      <c r="V136" s="21">
        <f t="shared" ref="V136:V142" si="5">SUM(J136:U136)</f>
        <v>185160</v>
      </c>
    </row>
    <row r="137" spans="1:22" ht="15.75" x14ac:dyDescent="0.25">
      <c r="A137" s="304"/>
      <c r="B137" s="307"/>
      <c r="C137" s="307"/>
      <c r="D137" s="310"/>
      <c r="E137" s="307"/>
      <c r="F137" s="307"/>
      <c r="G137" s="307"/>
      <c r="H137" s="307"/>
      <c r="I137" s="3" t="s">
        <v>92</v>
      </c>
      <c r="J137" s="15">
        <v>129457</v>
      </c>
      <c r="K137" s="15">
        <v>170207</v>
      </c>
      <c r="L137" s="15">
        <v>17112</v>
      </c>
      <c r="M137" s="15">
        <v>29845</v>
      </c>
      <c r="N137" s="15">
        <v>36200</v>
      </c>
      <c r="O137" s="15">
        <v>84633</v>
      </c>
      <c r="P137" s="15">
        <v>67782</v>
      </c>
      <c r="Q137" s="14">
        <v>37888</v>
      </c>
      <c r="R137" s="14">
        <v>99258</v>
      </c>
      <c r="S137" s="15">
        <v>120574</v>
      </c>
      <c r="T137" s="15">
        <v>47082</v>
      </c>
      <c r="U137" s="15">
        <v>166737</v>
      </c>
      <c r="V137" s="20">
        <f t="shared" si="5"/>
        <v>1006775</v>
      </c>
    </row>
    <row r="138" spans="1:22" ht="15.75" x14ac:dyDescent="0.25">
      <c r="A138" s="304"/>
      <c r="B138" s="307"/>
      <c r="C138" s="307"/>
      <c r="D138" s="310"/>
      <c r="E138" s="307"/>
      <c r="F138" s="307"/>
      <c r="G138" s="307"/>
      <c r="H138" s="307"/>
      <c r="I138" s="3" t="s">
        <v>91</v>
      </c>
      <c r="J138" s="15">
        <v>0</v>
      </c>
      <c r="K138" s="15">
        <v>25918</v>
      </c>
      <c r="L138" s="15">
        <v>0</v>
      </c>
      <c r="M138" s="15">
        <v>0</v>
      </c>
      <c r="N138" s="15">
        <v>16189</v>
      </c>
      <c r="O138" s="15">
        <v>0</v>
      </c>
      <c r="P138" s="15">
        <v>0</v>
      </c>
      <c r="Q138" s="14">
        <v>22568</v>
      </c>
      <c r="R138" s="14">
        <v>21727</v>
      </c>
      <c r="S138" s="15">
        <v>29984</v>
      </c>
      <c r="T138" s="15">
        <v>33334</v>
      </c>
      <c r="U138" s="15">
        <v>6968</v>
      </c>
      <c r="V138" s="20">
        <f t="shared" si="5"/>
        <v>156688</v>
      </c>
    </row>
    <row r="139" spans="1:22" ht="15.75" x14ac:dyDescent="0.25">
      <c r="A139" s="304"/>
      <c r="B139" s="307"/>
      <c r="C139" s="307"/>
      <c r="D139" s="310"/>
      <c r="E139" s="307"/>
      <c r="F139" s="307"/>
      <c r="G139" s="307"/>
      <c r="H139" s="307"/>
      <c r="I139" s="3" t="s">
        <v>70</v>
      </c>
      <c r="J139" s="15">
        <v>0</v>
      </c>
      <c r="K139" s="15">
        <v>0</v>
      </c>
      <c r="L139" s="15">
        <v>0</v>
      </c>
      <c r="M139" s="15">
        <v>0</v>
      </c>
      <c r="N139" s="15">
        <v>0</v>
      </c>
      <c r="O139" s="15">
        <v>0</v>
      </c>
      <c r="P139" s="15">
        <v>0</v>
      </c>
      <c r="Q139" s="14">
        <v>0</v>
      </c>
      <c r="R139" s="14">
        <v>0</v>
      </c>
      <c r="S139" s="15">
        <v>0</v>
      </c>
      <c r="T139" s="15">
        <v>0</v>
      </c>
      <c r="U139" s="15">
        <v>0</v>
      </c>
      <c r="V139" s="20">
        <f t="shared" si="5"/>
        <v>0</v>
      </c>
    </row>
    <row r="140" spans="1:22" ht="15.75" x14ac:dyDescent="0.25">
      <c r="A140" s="304"/>
      <c r="B140" s="307"/>
      <c r="C140" s="307"/>
      <c r="D140" s="310"/>
      <c r="E140" s="307"/>
      <c r="F140" s="307"/>
      <c r="G140" s="307"/>
      <c r="H140" s="307"/>
      <c r="I140" s="3" t="s">
        <v>123</v>
      </c>
      <c r="J140" s="15">
        <v>0</v>
      </c>
      <c r="K140" s="15">
        <v>0</v>
      </c>
      <c r="L140" s="15">
        <v>0</v>
      </c>
      <c r="M140" s="15">
        <v>0</v>
      </c>
      <c r="N140" s="15">
        <v>0</v>
      </c>
      <c r="O140" s="15">
        <v>0</v>
      </c>
      <c r="P140" s="15">
        <v>0</v>
      </c>
      <c r="Q140" s="14">
        <v>0</v>
      </c>
      <c r="R140" s="14">
        <v>0</v>
      </c>
      <c r="S140" s="15">
        <v>0</v>
      </c>
      <c r="T140" s="15">
        <v>0</v>
      </c>
      <c r="U140" s="15">
        <v>0</v>
      </c>
      <c r="V140" s="20">
        <f t="shared" si="5"/>
        <v>0</v>
      </c>
    </row>
    <row r="141" spans="1:22" ht="15.75" x14ac:dyDescent="0.25">
      <c r="A141" s="304"/>
      <c r="B141" s="307"/>
      <c r="C141" s="307"/>
      <c r="D141" s="310"/>
      <c r="E141" s="307"/>
      <c r="F141" s="307"/>
      <c r="G141" s="307"/>
      <c r="H141" s="307"/>
      <c r="I141" s="3" t="s">
        <v>93</v>
      </c>
      <c r="J141" s="15">
        <v>108078</v>
      </c>
      <c r="K141" s="15">
        <v>58137</v>
      </c>
      <c r="L141" s="15">
        <v>0</v>
      </c>
      <c r="M141" s="15">
        <v>0</v>
      </c>
      <c r="N141" s="15">
        <v>29924</v>
      </c>
      <c r="O141" s="15">
        <v>73580</v>
      </c>
      <c r="P141" s="15">
        <v>143922</v>
      </c>
      <c r="Q141" s="14">
        <v>93276</v>
      </c>
      <c r="R141" s="14">
        <v>69900</v>
      </c>
      <c r="S141" s="15">
        <v>76422</v>
      </c>
      <c r="T141" s="15">
        <v>73578</v>
      </c>
      <c r="U141" s="15">
        <v>37113</v>
      </c>
      <c r="V141" s="20">
        <f t="shared" si="5"/>
        <v>763930</v>
      </c>
    </row>
    <row r="142" spans="1:22" ht="16.5" thickBot="1" x14ac:dyDescent="0.3">
      <c r="A142" s="305"/>
      <c r="B142" s="308"/>
      <c r="C142" s="308"/>
      <c r="D142" s="311"/>
      <c r="E142" s="308"/>
      <c r="F142" s="308"/>
      <c r="G142" s="308"/>
      <c r="H142" s="308"/>
      <c r="I142" s="39" t="s">
        <v>90</v>
      </c>
      <c r="J142" s="30">
        <v>24836</v>
      </c>
      <c r="K142" s="30">
        <v>16473</v>
      </c>
      <c r="L142" s="30">
        <v>0</v>
      </c>
      <c r="M142" s="30">
        <v>0</v>
      </c>
      <c r="N142" s="30">
        <v>0</v>
      </c>
      <c r="O142" s="30">
        <v>21941</v>
      </c>
      <c r="P142" s="30">
        <v>29919</v>
      </c>
      <c r="Q142" s="50">
        <v>35460</v>
      </c>
      <c r="R142" s="50">
        <v>53058</v>
      </c>
      <c r="S142" s="30">
        <v>37219</v>
      </c>
      <c r="T142" s="30">
        <v>13959</v>
      </c>
      <c r="U142" s="30">
        <v>0</v>
      </c>
      <c r="V142" s="31">
        <f t="shared" si="5"/>
        <v>232865</v>
      </c>
    </row>
    <row r="143" spans="1:22" ht="16.5" thickBot="1" x14ac:dyDescent="0.3">
      <c r="A143" s="36"/>
      <c r="B143" s="37"/>
      <c r="C143" s="37"/>
      <c r="D143" s="37"/>
      <c r="E143" s="37"/>
      <c r="F143" s="37"/>
      <c r="G143" s="37"/>
      <c r="H143" s="37"/>
      <c r="I143" s="37"/>
      <c r="J143" s="59"/>
      <c r="K143" s="28"/>
      <c r="L143" s="28"/>
      <c r="M143" s="28"/>
      <c r="N143" s="28"/>
      <c r="O143" s="28"/>
      <c r="P143" s="28"/>
      <c r="Q143" s="61"/>
      <c r="R143" s="53"/>
      <c r="S143" s="28"/>
      <c r="T143" s="28"/>
      <c r="U143" s="28"/>
      <c r="V143" s="29">
        <f>SUM(V136:V142)</f>
        <v>2345418</v>
      </c>
    </row>
    <row r="144" spans="1:22" ht="15.75" x14ac:dyDescent="0.25">
      <c r="A144" s="303">
        <v>667</v>
      </c>
      <c r="B144" s="307" t="s">
        <v>49</v>
      </c>
      <c r="C144" s="307" t="s">
        <v>79</v>
      </c>
      <c r="D144" s="310">
        <v>98.8</v>
      </c>
      <c r="E144" s="307" t="s">
        <v>156</v>
      </c>
      <c r="F144" s="307" t="s">
        <v>42</v>
      </c>
      <c r="G144" s="307" t="s">
        <v>100</v>
      </c>
      <c r="H144" s="307" t="s">
        <v>42</v>
      </c>
      <c r="I144" s="35" t="s">
        <v>94</v>
      </c>
      <c r="J144" s="13">
        <v>0</v>
      </c>
      <c r="K144" s="13">
        <v>0</v>
      </c>
      <c r="L144" s="13">
        <v>0</v>
      </c>
      <c r="M144" s="13">
        <v>3593</v>
      </c>
      <c r="N144" s="13">
        <v>0</v>
      </c>
      <c r="O144" s="13">
        <v>7668</v>
      </c>
      <c r="P144" s="13">
        <v>7282</v>
      </c>
      <c r="Q144" s="12">
        <v>3026</v>
      </c>
      <c r="R144" s="12">
        <v>3000</v>
      </c>
      <c r="S144" s="13">
        <v>4455</v>
      </c>
      <c r="T144" s="13">
        <v>4079</v>
      </c>
      <c r="U144" s="13">
        <v>3599</v>
      </c>
      <c r="V144" s="21">
        <f t="shared" ref="V144:V149" si="6">SUM(J144:U144)</f>
        <v>36702</v>
      </c>
    </row>
    <row r="145" spans="1:22" ht="15.75" x14ac:dyDescent="0.25">
      <c r="A145" s="304"/>
      <c r="B145" s="307"/>
      <c r="C145" s="307"/>
      <c r="D145" s="310"/>
      <c r="E145" s="307"/>
      <c r="F145" s="307"/>
      <c r="G145" s="307"/>
      <c r="H145" s="307"/>
      <c r="I145" s="3" t="s">
        <v>92</v>
      </c>
      <c r="J145" s="15">
        <v>0</v>
      </c>
      <c r="K145" s="15">
        <v>0</v>
      </c>
      <c r="L145" s="15">
        <v>0</v>
      </c>
      <c r="M145" s="15">
        <v>5117</v>
      </c>
      <c r="N145" s="15">
        <v>0</v>
      </c>
      <c r="O145" s="15">
        <v>0</v>
      </c>
      <c r="P145" s="15">
        <v>0</v>
      </c>
      <c r="Q145" s="14">
        <v>0</v>
      </c>
      <c r="R145" s="14">
        <v>0</v>
      </c>
      <c r="S145" s="15">
        <v>0</v>
      </c>
      <c r="T145" s="15">
        <v>0</v>
      </c>
      <c r="U145" s="15">
        <v>25897</v>
      </c>
      <c r="V145" s="20">
        <f t="shared" si="6"/>
        <v>31014</v>
      </c>
    </row>
    <row r="146" spans="1:22" ht="15.75" x14ac:dyDescent="0.25">
      <c r="A146" s="304"/>
      <c r="B146" s="307"/>
      <c r="C146" s="307"/>
      <c r="D146" s="310"/>
      <c r="E146" s="307"/>
      <c r="F146" s="307"/>
      <c r="G146" s="307"/>
      <c r="H146" s="307"/>
      <c r="I146" s="3" t="s">
        <v>91</v>
      </c>
      <c r="J146" s="15">
        <v>13596</v>
      </c>
      <c r="K146" s="15">
        <v>5286</v>
      </c>
      <c r="L146" s="15">
        <v>0</v>
      </c>
      <c r="M146" s="15">
        <v>24184</v>
      </c>
      <c r="N146" s="15">
        <v>13784</v>
      </c>
      <c r="O146" s="15">
        <v>44185</v>
      </c>
      <c r="P146" s="15">
        <v>32995</v>
      </c>
      <c r="Q146" s="14">
        <v>37745</v>
      </c>
      <c r="R146" s="14">
        <v>74635</v>
      </c>
      <c r="S146" s="15">
        <v>47398</v>
      </c>
      <c r="T146" s="15">
        <v>63308</v>
      </c>
      <c r="U146" s="15">
        <v>38736</v>
      </c>
      <c r="V146" s="20">
        <f t="shared" si="6"/>
        <v>395852</v>
      </c>
    </row>
    <row r="147" spans="1:22" ht="15.75" x14ac:dyDescent="0.25">
      <c r="A147" s="304"/>
      <c r="B147" s="307"/>
      <c r="C147" s="307"/>
      <c r="D147" s="310"/>
      <c r="E147" s="307"/>
      <c r="F147" s="307"/>
      <c r="G147" s="307"/>
      <c r="H147" s="307"/>
      <c r="I147" s="16" t="s">
        <v>103</v>
      </c>
      <c r="J147" s="26">
        <v>0</v>
      </c>
      <c r="K147" s="26">
        <v>0</v>
      </c>
      <c r="L147" s="26">
        <v>0</v>
      </c>
      <c r="M147" s="26">
        <v>0</v>
      </c>
      <c r="N147" s="26">
        <v>0</v>
      </c>
      <c r="O147" s="26">
        <v>0</v>
      </c>
      <c r="P147" s="26">
        <v>3413</v>
      </c>
      <c r="Q147" s="49">
        <v>0</v>
      </c>
      <c r="R147" s="49">
        <v>0</v>
      </c>
      <c r="S147" s="26">
        <v>1267</v>
      </c>
      <c r="T147" s="26">
        <v>0</v>
      </c>
      <c r="U147" s="26">
        <v>0</v>
      </c>
      <c r="V147" s="27">
        <f t="shared" si="6"/>
        <v>4680</v>
      </c>
    </row>
    <row r="148" spans="1:22" ht="15.75" x14ac:dyDescent="0.25">
      <c r="A148" s="304"/>
      <c r="B148" s="307"/>
      <c r="C148" s="307"/>
      <c r="D148" s="310"/>
      <c r="E148" s="307"/>
      <c r="F148" s="307"/>
      <c r="G148" s="307"/>
      <c r="H148" s="307"/>
      <c r="I148" s="16" t="s">
        <v>93</v>
      </c>
      <c r="J148" s="26">
        <v>0</v>
      </c>
      <c r="K148" s="26">
        <v>0</v>
      </c>
      <c r="L148" s="26">
        <v>5105</v>
      </c>
      <c r="M148" s="26">
        <v>14400</v>
      </c>
      <c r="N148" s="26">
        <v>0</v>
      </c>
      <c r="O148" s="26">
        <v>205</v>
      </c>
      <c r="P148" s="26">
        <v>0</v>
      </c>
      <c r="Q148" s="49">
        <v>0</v>
      </c>
      <c r="R148" s="49">
        <v>0</v>
      </c>
      <c r="S148" s="26">
        <v>0</v>
      </c>
      <c r="T148" s="26">
        <v>0</v>
      </c>
      <c r="U148" s="26">
        <v>0</v>
      </c>
      <c r="V148" s="27">
        <f t="shared" si="6"/>
        <v>19710</v>
      </c>
    </row>
    <row r="149" spans="1:22" ht="16.5" thickBot="1" x14ac:dyDescent="0.3">
      <c r="A149" s="305"/>
      <c r="B149" s="307"/>
      <c r="C149" s="307"/>
      <c r="D149" s="310"/>
      <c r="E149" s="307"/>
      <c r="F149" s="307"/>
      <c r="G149" s="307"/>
      <c r="H149" s="307"/>
      <c r="I149" s="16" t="s">
        <v>95</v>
      </c>
      <c r="J149" s="26">
        <v>0</v>
      </c>
      <c r="K149" s="26">
        <v>8777</v>
      </c>
      <c r="L149" s="26">
        <v>0</v>
      </c>
      <c r="M149" s="26">
        <v>0</v>
      </c>
      <c r="N149" s="26">
        <v>0</v>
      </c>
      <c r="O149" s="26">
        <v>0</v>
      </c>
      <c r="P149" s="26">
        <v>0</v>
      </c>
      <c r="Q149" s="49">
        <v>8684</v>
      </c>
      <c r="R149" s="49">
        <v>0</v>
      </c>
      <c r="S149" s="26">
        <v>0</v>
      </c>
      <c r="T149" s="26">
        <v>8294</v>
      </c>
      <c r="U149" s="26">
        <v>0</v>
      </c>
      <c r="V149" s="27">
        <f t="shared" si="6"/>
        <v>25755</v>
      </c>
    </row>
    <row r="150" spans="1:22" ht="16.5" thickBot="1" x14ac:dyDescent="0.3">
      <c r="A150" s="36"/>
      <c r="B150" s="37"/>
      <c r="C150" s="37"/>
      <c r="D150" s="37"/>
      <c r="E150" s="37"/>
      <c r="F150" s="37"/>
      <c r="G150" s="37"/>
      <c r="H150" s="37"/>
      <c r="I150" s="37"/>
      <c r="J150" s="59"/>
      <c r="K150" s="28"/>
      <c r="L150" s="28"/>
      <c r="M150" s="28"/>
      <c r="N150" s="28"/>
      <c r="O150" s="28"/>
      <c r="P150" s="28"/>
      <c r="Q150" s="61"/>
      <c r="R150" s="53"/>
      <c r="S150" s="28"/>
      <c r="T150" s="28"/>
      <c r="U150" s="28"/>
      <c r="V150" s="29">
        <f>SUM(V144:V149)</f>
        <v>513713</v>
      </c>
    </row>
    <row r="151" spans="1:22" ht="15.75" x14ac:dyDescent="0.25">
      <c r="A151" s="303">
        <v>668</v>
      </c>
      <c r="B151" s="306" t="s">
        <v>49</v>
      </c>
      <c r="C151" s="306" t="s">
        <v>80</v>
      </c>
      <c r="D151" s="309">
        <v>98.8</v>
      </c>
      <c r="E151" s="306" t="s">
        <v>100</v>
      </c>
      <c r="F151" s="306" t="s">
        <v>42</v>
      </c>
      <c r="G151" s="306" t="s">
        <v>156</v>
      </c>
      <c r="H151" s="306" t="s">
        <v>42</v>
      </c>
      <c r="I151" s="35" t="s">
        <v>94</v>
      </c>
      <c r="J151" s="15">
        <v>0</v>
      </c>
      <c r="K151" s="15">
        <v>0</v>
      </c>
      <c r="L151" s="15">
        <v>0</v>
      </c>
      <c r="M151" s="15">
        <v>0</v>
      </c>
      <c r="N151" s="15">
        <v>0</v>
      </c>
      <c r="O151" s="15">
        <v>0</v>
      </c>
      <c r="P151" s="15">
        <v>0</v>
      </c>
      <c r="Q151" s="14">
        <v>0</v>
      </c>
      <c r="R151" s="14">
        <v>0</v>
      </c>
      <c r="S151" s="15">
        <v>0</v>
      </c>
      <c r="T151" s="15">
        <v>0</v>
      </c>
      <c r="U151" s="15">
        <v>0</v>
      </c>
      <c r="V151" s="20">
        <f>SUM(J151:U151)</f>
        <v>0</v>
      </c>
    </row>
    <row r="152" spans="1:22" ht="15.75" x14ac:dyDescent="0.25">
      <c r="A152" s="304"/>
      <c r="B152" s="307"/>
      <c r="C152" s="307"/>
      <c r="D152" s="310"/>
      <c r="E152" s="307"/>
      <c r="F152" s="307"/>
      <c r="G152" s="307"/>
      <c r="H152" s="307"/>
      <c r="I152" s="3" t="s">
        <v>92</v>
      </c>
      <c r="J152" s="15">
        <v>20650</v>
      </c>
      <c r="K152" s="15">
        <v>36112</v>
      </c>
      <c r="L152" s="15">
        <v>62616</v>
      </c>
      <c r="M152" s="15">
        <v>167647</v>
      </c>
      <c r="N152" s="15">
        <v>84369</v>
      </c>
      <c r="O152" s="15">
        <v>89637</v>
      </c>
      <c r="P152" s="15">
        <v>123408</v>
      </c>
      <c r="Q152" s="14">
        <v>144229</v>
      </c>
      <c r="R152" s="14">
        <v>100325</v>
      </c>
      <c r="S152" s="15">
        <v>103546</v>
      </c>
      <c r="T152" s="15">
        <v>89021</v>
      </c>
      <c r="U152" s="15">
        <v>93766</v>
      </c>
      <c r="V152" s="20">
        <f>SUM(J152:U152)</f>
        <v>1115326</v>
      </c>
    </row>
    <row r="153" spans="1:22" ht="15.75" x14ac:dyDescent="0.25">
      <c r="A153" s="304"/>
      <c r="B153" s="307"/>
      <c r="C153" s="307"/>
      <c r="D153" s="310"/>
      <c r="E153" s="307"/>
      <c r="F153" s="307"/>
      <c r="G153" s="307"/>
      <c r="H153" s="307"/>
      <c r="I153" s="3" t="s">
        <v>91</v>
      </c>
      <c r="J153" s="15">
        <v>0</v>
      </c>
      <c r="K153" s="15">
        <v>36009</v>
      </c>
      <c r="L153" s="15">
        <v>46747</v>
      </c>
      <c r="M153" s="15">
        <v>0</v>
      </c>
      <c r="N153" s="15">
        <v>0</v>
      </c>
      <c r="O153" s="15">
        <v>0</v>
      </c>
      <c r="P153" s="15">
        <v>0</v>
      </c>
      <c r="Q153" s="14">
        <v>17808</v>
      </c>
      <c r="R153" s="14">
        <v>0</v>
      </c>
      <c r="S153" s="15">
        <v>0</v>
      </c>
      <c r="T153" s="15">
        <v>0</v>
      </c>
      <c r="U153" s="15">
        <v>0</v>
      </c>
      <c r="V153" s="20">
        <f>SUM(J153:U153)</f>
        <v>100564</v>
      </c>
    </row>
    <row r="154" spans="1:22" ht="15.75" x14ac:dyDescent="0.25">
      <c r="A154" s="304"/>
      <c r="B154" s="307"/>
      <c r="C154" s="307"/>
      <c r="D154" s="310"/>
      <c r="E154" s="307"/>
      <c r="F154" s="307"/>
      <c r="G154" s="307"/>
      <c r="H154" s="307"/>
      <c r="I154" s="3" t="s">
        <v>93</v>
      </c>
      <c r="J154" s="15">
        <v>0</v>
      </c>
      <c r="K154" s="15">
        <v>0</v>
      </c>
      <c r="L154" s="15">
        <v>0</v>
      </c>
      <c r="M154" s="15">
        <v>0</v>
      </c>
      <c r="N154" s="15">
        <v>0</v>
      </c>
      <c r="O154" s="15">
        <v>0</v>
      </c>
      <c r="P154" s="15">
        <v>0</v>
      </c>
      <c r="Q154" s="14">
        <v>0</v>
      </c>
      <c r="R154" s="14">
        <v>0</v>
      </c>
      <c r="S154" s="15">
        <v>0</v>
      </c>
      <c r="T154" s="15">
        <v>0</v>
      </c>
      <c r="U154" s="15">
        <v>0</v>
      </c>
      <c r="V154" s="20">
        <f>SUM(J154:U154)</f>
        <v>0</v>
      </c>
    </row>
    <row r="155" spans="1:22" ht="16.5" thickBot="1" x14ac:dyDescent="0.3">
      <c r="A155" s="305"/>
      <c r="B155" s="308"/>
      <c r="C155" s="308"/>
      <c r="D155" s="311"/>
      <c r="E155" s="308"/>
      <c r="F155" s="308"/>
      <c r="G155" s="308"/>
      <c r="H155" s="308"/>
      <c r="I155" s="39" t="s">
        <v>95</v>
      </c>
      <c r="J155" s="30">
        <v>0</v>
      </c>
      <c r="K155" s="30">
        <v>0</v>
      </c>
      <c r="L155" s="30">
        <v>0</v>
      </c>
      <c r="M155" s="30">
        <v>7772</v>
      </c>
      <c r="N155" s="30">
        <v>0</v>
      </c>
      <c r="O155" s="30">
        <v>0</v>
      </c>
      <c r="P155" s="30">
        <v>0</v>
      </c>
      <c r="Q155" s="50">
        <v>0</v>
      </c>
      <c r="R155" s="50">
        <v>0</v>
      </c>
      <c r="S155" s="30">
        <v>0</v>
      </c>
      <c r="T155" s="30">
        <v>0</v>
      </c>
      <c r="U155" s="30">
        <v>0</v>
      </c>
      <c r="V155" s="31">
        <f>SUM(J155:U155)</f>
        <v>7772</v>
      </c>
    </row>
    <row r="156" spans="1:22" ht="16.5" thickBot="1" x14ac:dyDescent="0.3">
      <c r="A156" s="36"/>
      <c r="B156" s="37"/>
      <c r="C156" s="37"/>
      <c r="D156" s="37"/>
      <c r="E156" s="37"/>
      <c r="F156" s="37"/>
      <c r="G156" s="37"/>
      <c r="H156" s="37"/>
      <c r="I156" s="37"/>
      <c r="J156" s="59"/>
      <c r="K156" s="28"/>
      <c r="L156" s="28"/>
      <c r="M156" s="28"/>
      <c r="N156" s="28"/>
      <c r="O156" s="28"/>
      <c r="P156" s="28"/>
      <c r="Q156" s="61"/>
      <c r="R156" s="53"/>
      <c r="S156" s="28"/>
      <c r="T156" s="28"/>
      <c r="U156" s="28"/>
      <c r="V156" s="29">
        <f>SUM(V151:V155)</f>
        <v>1223662</v>
      </c>
    </row>
    <row r="157" spans="1:22" ht="15.75" x14ac:dyDescent="0.25">
      <c r="A157" s="303">
        <v>669</v>
      </c>
      <c r="B157" s="306" t="s">
        <v>49</v>
      </c>
      <c r="C157" s="306" t="s">
        <v>85</v>
      </c>
      <c r="D157" s="309">
        <v>98.8</v>
      </c>
      <c r="E157" s="306" t="s">
        <v>100</v>
      </c>
      <c r="F157" s="306" t="s">
        <v>42</v>
      </c>
      <c r="G157" s="306" t="s">
        <v>156</v>
      </c>
      <c r="H157" s="306" t="s">
        <v>42</v>
      </c>
      <c r="I157" s="35" t="s">
        <v>98</v>
      </c>
      <c r="J157" s="13">
        <v>8974</v>
      </c>
      <c r="K157" s="13">
        <v>0</v>
      </c>
      <c r="L157" s="13">
        <v>1444</v>
      </c>
      <c r="M157" s="13">
        <v>21525</v>
      </c>
      <c r="N157" s="13">
        <v>0</v>
      </c>
      <c r="O157" s="13">
        <v>20224</v>
      </c>
      <c r="P157" s="13">
        <v>21096</v>
      </c>
      <c r="Q157" s="12">
        <v>33111</v>
      </c>
      <c r="R157" s="12">
        <v>56517</v>
      </c>
      <c r="S157" s="13">
        <v>14957</v>
      </c>
      <c r="T157" s="13">
        <v>48107</v>
      </c>
      <c r="U157" s="13">
        <v>98067</v>
      </c>
      <c r="V157" s="21">
        <f t="shared" ref="V157:V163" si="7">SUM(J157:U157)</f>
        <v>324022</v>
      </c>
    </row>
    <row r="158" spans="1:22" ht="15.75" x14ac:dyDescent="0.25">
      <c r="A158" s="304"/>
      <c r="B158" s="307"/>
      <c r="C158" s="307"/>
      <c r="D158" s="310"/>
      <c r="E158" s="307"/>
      <c r="F158" s="307"/>
      <c r="G158" s="307"/>
      <c r="H158" s="307"/>
      <c r="I158" s="3" t="s">
        <v>75</v>
      </c>
      <c r="J158" s="15">
        <v>30947</v>
      </c>
      <c r="K158" s="15">
        <v>36023</v>
      </c>
      <c r="L158" s="15">
        <v>0</v>
      </c>
      <c r="M158" s="15">
        <v>0</v>
      </c>
      <c r="N158" s="15">
        <v>0</v>
      </c>
      <c r="O158" s="15">
        <v>0</v>
      </c>
      <c r="P158" s="15">
        <v>0</v>
      </c>
      <c r="Q158" s="14">
        <v>40702</v>
      </c>
      <c r="R158" s="14">
        <v>7296</v>
      </c>
      <c r="S158" s="15">
        <v>0</v>
      </c>
      <c r="T158" s="15">
        <v>81279</v>
      </c>
      <c r="U158" s="15">
        <v>0</v>
      </c>
      <c r="V158" s="20">
        <f t="shared" si="7"/>
        <v>196247</v>
      </c>
    </row>
    <row r="159" spans="1:22" ht="15.75" x14ac:dyDescent="0.25">
      <c r="A159" s="304"/>
      <c r="B159" s="307"/>
      <c r="C159" s="307"/>
      <c r="D159" s="310"/>
      <c r="E159" s="307"/>
      <c r="F159" s="307"/>
      <c r="G159" s="307"/>
      <c r="H159" s="307"/>
      <c r="I159" s="3" t="s">
        <v>101</v>
      </c>
      <c r="J159" s="15">
        <v>87573</v>
      </c>
      <c r="K159" s="15">
        <v>104711</v>
      </c>
      <c r="L159" s="15">
        <v>66269</v>
      </c>
      <c r="M159" s="15">
        <v>4195</v>
      </c>
      <c r="N159" s="15">
        <v>0</v>
      </c>
      <c r="O159" s="15">
        <v>0</v>
      </c>
      <c r="P159" s="15">
        <v>0</v>
      </c>
      <c r="Q159" s="14">
        <v>0</v>
      </c>
      <c r="R159" s="14">
        <v>0</v>
      </c>
      <c r="S159" s="15">
        <v>0</v>
      </c>
      <c r="T159" s="15">
        <v>0</v>
      </c>
      <c r="U159" s="15">
        <v>0</v>
      </c>
      <c r="V159" s="20">
        <f t="shared" si="7"/>
        <v>262748</v>
      </c>
    </row>
    <row r="160" spans="1:22" ht="15.75" x14ac:dyDescent="0.25">
      <c r="A160" s="304"/>
      <c r="B160" s="307"/>
      <c r="C160" s="307"/>
      <c r="D160" s="310"/>
      <c r="E160" s="307"/>
      <c r="F160" s="307"/>
      <c r="G160" s="307"/>
      <c r="H160" s="307"/>
      <c r="I160" s="3" t="s">
        <v>71</v>
      </c>
      <c r="J160" s="15">
        <v>0</v>
      </c>
      <c r="K160" s="15">
        <v>0</v>
      </c>
      <c r="L160" s="15">
        <v>0</v>
      </c>
      <c r="M160" s="15">
        <v>0</v>
      </c>
      <c r="N160" s="15">
        <v>0</v>
      </c>
      <c r="O160" s="15">
        <v>0</v>
      </c>
      <c r="P160" s="15">
        <v>0</v>
      </c>
      <c r="Q160" s="14">
        <v>0</v>
      </c>
      <c r="R160" s="14">
        <v>0</v>
      </c>
      <c r="S160" s="15">
        <v>0</v>
      </c>
      <c r="T160" s="15">
        <v>0</v>
      </c>
      <c r="U160" s="15">
        <v>0</v>
      </c>
      <c r="V160" s="20">
        <f t="shared" si="7"/>
        <v>0</v>
      </c>
    </row>
    <row r="161" spans="1:22" ht="15.75" x14ac:dyDescent="0.25">
      <c r="A161" s="304"/>
      <c r="B161" s="307"/>
      <c r="C161" s="307"/>
      <c r="D161" s="310"/>
      <c r="E161" s="307"/>
      <c r="F161" s="307"/>
      <c r="G161" s="307"/>
      <c r="H161" s="307"/>
      <c r="I161" s="3" t="s">
        <v>97</v>
      </c>
      <c r="J161" s="15">
        <v>4011</v>
      </c>
      <c r="K161" s="15">
        <v>0</v>
      </c>
      <c r="L161" s="15">
        <v>0</v>
      </c>
      <c r="M161" s="15">
        <v>26190</v>
      </c>
      <c r="N161" s="15">
        <v>0</v>
      </c>
      <c r="O161" s="15">
        <v>105815</v>
      </c>
      <c r="P161" s="15">
        <v>79374</v>
      </c>
      <c r="Q161" s="14">
        <v>69508</v>
      </c>
      <c r="R161" s="14">
        <v>33173</v>
      </c>
      <c r="S161" s="15">
        <v>5941</v>
      </c>
      <c r="T161" s="15">
        <v>12328</v>
      </c>
      <c r="U161" s="15">
        <v>18743</v>
      </c>
      <c r="V161" s="20">
        <f t="shared" si="7"/>
        <v>355083</v>
      </c>
    </row>
    <row r="162" spans="1:22" ht="15.75" x14ac:dyDescent="0.25">
      <c r="A162" s="304"/>
      <c r="B162" s="307"/>
      <c r="C162" s="307"/>
      <c r="D162" s="310"/>
      <c r="E162" s="307"/>
      <c r="F162" s="307"/>
      <c r="G162" s="307"/>
      <c r="H162" s="307"/>
      <c r="I162" s="3" t="s">
        <v>102</v>
      </c>
      <c r="J162" s="34">
        <v>0</v>
      </c>
      <c r="K162" s="15">
        <v>0</v>
      </c>
      <c r="L162" s="15">
        <v>0</v>
      </c>
      <c r="M162" s="15">
        <v>0</v>
      </c>
      <c r="N162" s="15">
        <v>0</v>
      </c>
      <c r="O162" s="15">
        <v>0</v>
      </c>
      <c r="P162" s="15">
        <v>0</v>
      </c>
      <c r="Q162" s="14">
        <v>0</v>
      </c>
      <c r="R162" s="14">
        <v>0</v>
      </c>
      <c r="S162" s="15">
        <v>0</v>
      </c>
      <c r="T162" s="15">
        <v>0</v>
      </c>
      <c r="U162" s="15">
        <v>0</v>
      </c>
      <c r="V162" s="20">
        <f t="shared" si="7"/>
        <v>0</v>
      </c>
    </row>
    <row r="163" spans="1:22" ht="16.5" thickBot="1" x14ac:dyDescent="0.3">
      <c r="A163" s="305"/>
      <c r="B163" s="308"/>
      <c r="C163" s="308"/>
      <c r="D163" s="311"/>
      <c r="E163" s="308"/>
      <c r="F163" s="308"/>
      <c r="G163" s="308"/>
      <c r="H163" s="308"/>
      <c r="I163" s="39" t="s">
        <v>95</v>
      </c>
      <c r="J163" s="50">
        <v>0</v>
      </c>
      <c r="K163" s="30">
        <v>0</v>
      </c>
      <c r="L163" s="30">
        <v>0</v>
      </c>
      <c r="M163" s="30">
        <v>0</v>
      </c>
      <c r="N163" s="30">
        <v>0</v>
      </c>
      <c r="O163" s="26">
        <v>0</v>
      </c>
      <c r="P163" s="26">
        <v>0</v>
      </c>
      <c r="Q163" s="50">
        <v>0</v>
      </c>
      <c r="R163" s="50">
        <v>0</v>
      </c>
      <c r="S163" s="30">
        <v>0</v>
      </c>
      <c r="T163" s="30">
        <v>0</v>
      </c>
      <c r="U163" s="30">
        <v>0</v>
      </c>
      <c r="V163" s="31">
        <f t="shared" si="7"/>
        <v>0</v>
      </c>
    </row>
    <row r="164" spans="1:22" ht="16.5" thickBot="1" x14ac:dyDescent="0.3">
      <c r="A164" s="43"/>
      <c r="B164" s="37"/>
      <c r="C164" s="37"/>
      <c r="D164" s="37"/>
      <c r="E164" s="37"/>
      <c r="F164" s="37"/>
      <c r="G164" s="37"/>
      <c r="H164" s="37"/>
      <c r="I164" s="37"/>
      <c r="J164" s="59"/>
      <c r="K164" s="28"/>
      <c r="L164" s="28"/>
      <c r="M164" s="28"/>
      <c r="N164" s="28"/>
      <c r="O164" s="28"/>
      <c r="P164" s="28"/>
      <c r="Q164" s="61"/>
      <c r="R164" s="53"/>
      <c r="S164" s="28"/>
      <c r="T164" s="28"/>
      <c r="U164" s="28"/>
      <c r="V164" s="29">
        <f>SUM(V157:V163)</f>
        <v>1138100</v>
      </c>
    </row>
    <row r="165" spans="1:22" ht="15.75" customHeight="1" x14ac:dyDescent="0.25">
      <c r="A165" s="320" t="s">
        <v>125</v>
      </c>
      <c r="B165" s="306" t="s">
        <v>55</v>
      </c>
      <c r="C165" s="306" t="s">
        <v>86</v>
      </c>
      <c r="D165" s="309">
        <v>58.7</v>
      </c>
      <c r="E165" s="312" t="s">
        <v>158</v>
      </c>
      <c r="F165" s="306" t="s">
        <v>42</v>
      </c>
      <c r="G165" s="312" t="s">
        <v>159</v>
      </c>
      <c r="H165" s="306" t="s">
        <v>42</v>
      </c>
      <c r="I165" s="35" t="s">
        <v>94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3">
        <v>0</v>
      </c>
      <c r="Q165" s="12">
        <v>0</v>
      </c>
      <c r="R165" s="12">
        <v>0</v>
      </c>
      <c r="S165" s="13">
        <v>0</v>
      </c>
      <c r="T165" s="13">
        <v>0</v>
      </c>
      <c r="U165" s="13">
        <v>0</v>
      </c>
      <c r="V165" s="21">
        <f t="shared" ref="V165:V170" si="8">SUM(J165:U165)</f>
        <v>0</v>
      </c>
    </row>
    <row r="166" spans="1:22" ht="15.75" x14ac:dyDescent="0.25">
      <c r="A166" s="321"/>
      <c r="B166" s="307"/>
      <c r="C166" s="307"/>
      <c r="D166" s="310"/>
      <c r="E166" s="313"/>
      <c r="F166" s="307"/>
      <c r="G166" s="313"/>
      <c r="H166" s="307"/>
      <c r="I166" s="3" t="s">
        <v>92</v>
      </c>
      <c r="J166" s="15">
        <v>7777</v>
      </c>
      <c r="K166" s="15">
        <v>0</v>
      </c>
      <c r="L166" s="15">
        <v>81696</v>
      </c>
      <c r="M166" s="15">
        <v>23689</v>
      </c>
      <c r="N166" s="15">
        <v>8039</v>
      </c>
      <c r="O166" s="15">
        <v>0</v>
      </c>
      <c r="P166" s="15">
        <v>0</v>
      </c>
      <c r="Q166" s="14">
        <v>0</v>
      </c>
      <c r="R166" s="14">
        <v>30350</v>
      </c>
      <c r="S166" s="15">
        <v>642</v>
      </c>
      <c r="T166" s="15">
        <v>0</v>
      </c>
      <c r="U166" s="15">
        <v>0</v>
      </c>
      <c r="V166" s="20">
        <f t="shared" si="8"/>
        <v>152193</v>
      </c>
    </row>
    <row r="167" spans="1:22" ht="15.75" x14ac:dyDescent="0.25">
      <c r="A167" s="321"/>
      <c r="B167" s="307"/>
      <c r="C167" s="307"/>
      <c r="D167" s="310"/>
      <c r="E167" s="313"/>
      <c r="F167" s="307"/>
      <c r="G167" s="313"/>
      <c r="H167" s="307"/>
      <c r="I167" s="3" t="s">
        <v>91</v>
      </c>
      <c r="J167" s="15">
        <v>234363</v>
      </c>
      <c r="K167" s="15">
        <v>177438</v>
      </c>
      <c r="L167" s="15">
        <v>324384</v>
      </c>
      <c r="M167" s="15">
        <v>284425</v>
      </c>
      <c r="N167" s="15">
        <v>206240</v>
      </c>
      <c r="O167" s="15">
        <v>310186</v>
      </c>
      <c r="P167" s="15">
        <v>183029</v>
      </c>
      <c r="Q167" s="14">
        <v>347391</v>
      </c>
      <c r="R167" s="14">
        <v>229314</v>
      </c>
      <c r="S167" s="15">
        <v>269925</v>
      </c>
      <c r="T167" s="15">
        <v>218874</v>
      </c>
      <c r="U167" s="15">
        <v>200416</v>
      </c>
      <c r="V167" s="20">
        <f t="shared" si="8"/>
        <v>2985985</v>
      </c>
    </row>
    <row r="168" spans="1:22" ht="15.75" x14ac:dyDescent="0.25">
      <c r="A168" s="321"/>
      <c r="B168" s="307"/>
      <c r="C168" s="307"/>
      <c r="D168" s="310"/>
      <c r="E168" s="313"/>
      <c r="F168" s="307"/>
      <c r="G168" s="313"/>
      <c r="H168" s="307"/>
      <c r="I168" s="3" t="s">
        <v>93</v>
      </c>
      <c r="J168" s="15">
        <v>568114</v>
      </c>
      <c r="K168" s="15">
        <v>548051</v>
      </c>
      <c r="L168" s="15">
        <v>479224</v>
      </c>
      <c r="M168" s="15">
        <v>532588</v>
      </c>
      <c r="N168" s="15">
        <v>441028</v>
      </c>
      <c r="O168" s="15">
        <v>487106</v>
      </c>
      <c r="P168" s="15">
        <v>570301</v>
      </c>
      <c r="Q168" s="14">
        <v>419267</v>
      </c>
      <c r="R168" s="14">
        <v>511683</v>
      </c>
      <c r="S168" s="15">
        <v>437643</v>
      </c>
      <c r="T168" s="15">
        <v>537305</v>
      </c>
      <c r="U168" s="15">
        <v>470344</v>
      </c>
      <c r="V168" s="20">
        <f t="shared" si="8"/>
        <v>6002654</v>
      </c>
    </row>
    <row r="169" spans="1:22" ht="15.75" x14ac:dyDescent="0.25">
      <c r="A169" s="321"/>
      <c r="B169" s="307"/>
      <c r="C169" s="307"/>
      <c r="D169" s="310"/>
      <c r="E169" s="313"/>
      <c r="F169" s="307"/>
      <c r="G169" s="313"/>
      <c r="H169" s="307"/>
      <c r="I169" s="3" t="s">
        <v>96</v>
      </c>
      <c r="J169" s="14">
        <v>0</v>
      </c>
      <c r="K169" s="15">
        <v>0</v>
      </c>
      <c r="L169" s="15">
        <v>0</v>
      </c>
      <c r="M169" s="15">
        <v>0</v>
      </c>
      <c r="N169" s="15">
        <v>0</v>
      </c>
      <c r="O169" s="15">
        <v>0</v>
      </c>
      <c r="P169" s="15">
        <v>0</v>
      </c>
      <c r="Q169" s="14">
        <v>0</v>
      </c>
      <c r="R169" s="14">
        <v>0</v>
      </c>
      <c r="S169" s="15">
        <v>0</v>
      </c>
      <c r="T169" s="15">
        <v>0</v>
      </c>
      <c r="U169" s="15">
        <v>0</v>
      </c>
      <c r="V169" s="20">
        <f t="shared" si="8"/>
        <v>0</v>
      </c>
    </row>
    <row r="170" spans="1:22" ht="16.5" thickBot="1" x14ac:dyDescent="0.3">
      <c r="A170" s="322"/>
      <c r="B170" s="308"/>
      <c r="C170" s="308"/>
      <c r="D170" s="311"/>
      <c r="E170" s="314"/>
      <c r="F170" s="308"/>
      <c r="G170" s="314"/>
      <c r="H170" s="308"/>
      <c r="I170" s="39" t="s">
        <v>90</v>
      </c>
      <c r="J170" s="50">
        <v>0</v>
      </c>
      <c r="K170" s="30">
        <v>0</v>
      </c>
      <c r="L170" s="30">
        <v>0</v>
      </c>
      <c r="M170" s="30">
        <v>0</v>
      </c>
      <c r="N170" s="30">
        <v>0</v>
      </c>
      <c r="O170" s="30">
        <v>0</v>
      </c>
      <c r="P170" s="30">
        <v>0</v>
      </c>
      <c r="Q170" s="50">
        <v>0</v>
      </c>
      <c r="R170" s="50">
        <v>0</v>
      </c>
      <c r="S170" s="30">
        <v>0</v>
      </c>
      <c r="T170" s="30">
        <v>0</v>
      </c>
      <c r="U170" s="30">
        <v>0</v>
      </c>
      <c r="V170" s="31">
        <f t="shared" si="8"/>
        <v>0</v>
      </c>
    </row>
    <row r="171" spans="1:22" ht="16.5" thickBot="1" x14ac:dyDescent="0.3">
      <c r="A171" s="36"/>
      <c r="B171" s="37"/>
      <c r="C171" s="44"/>
      <c r="D171" s="44"/>
      <c r="E171" s="37"/>
      <c r="F171" s="37"/>
      <c r="G171" s="37"/>
      <c r="H171" s="37"/>
      <c r="I171" s="37"/>
      <c r="J171" s="59"/>
      <c r="K171" s="28"/>
      <c r="L171" s="28"/>
      <c r="M171" s="28"/>
      <c r="N171" s="28"/>
      <c r="O171" s="28"/>
      <c r="P171" s="28"/>
      <c r="Q171" s="61"/>
      <c r="R171" s="53"/>
      <c r="S171" s="28"/>
      <c r="T171" s="28"/>
      <c r="U171" s="28"/>
      <c r="V171" s="29">
        <f>SUM(V165:V170)</f>
        <v>9140832</v>
      </c>
    </row>
    <row r="172" spans="1:22" ht="15.75" x14ac:dyDescent="0.25">
      <c r="A172" s="320" t="s">
        <v>126</v>
      </c>
      <c r="B172" s="306" t="s">
        <v>55</v>
      </c>
      <c r="C172" s="306" t="s">
        <v>86</v>
      </c>
      <c r="D172" s="309">
        <v>36.200000000000003</v>
      </c>
      <c r="E172" s="306" t="s">
        <v>10</v>
      </c>
      <c r="F172" s="306" t="s">
        <v>42</v>
      </c>
      <c r="G172" s="312" t="s">
        <v>158</v>
      </c>
      <c r="H172" s="306" t="s">
        <v>42</v>
      </c>
      <c r="I172" s="3" t="s">
        <v>92</v>
      </c>
      <c r="J172" s="15">
        <v>138552</v>
      </c>
      <c r="K172" s="15">
        <v>66869</v>
      </c>
      <c r="L172" s="15">
        <v>179339</v>
      </c>
      <c r="M172" s="15">
        <v>40434</v>
      </c>
      <c r="N172" s="15">
        <v>8039</v>
      </c>
      <c r="O172" s="15">
        <v>0</v>
      </c>
      <c r="P172" s="15">
        <v>39275</v>
      </c>
      <c r="Q172" s="14">
        <v>0</v>
      </c>
      <c r="R172" s="14">
        <v>55974</v>
      </c>
      <c r="S172" s="15">
        <v>0</v>
      </c>
      <c r="T172" s="15">
        <v>0</v>
      </c>
      <c r="U172" s="15">
        <v>0</v>
      </c>
      <c r="V172" s="20">
        <f>SUM(J172:U172)</f>
        <v>528482</v>
      </c>
    </row>
    <row r="173" spans="1:22" ht="15.75" x14ac:dyDescent="0.25">
      <c r="A173" s="321"/>
      <c r="B173" s="307"/>
      <c r="C173" s="307"/>
      <c r="D173" s="310"/>
      <c r="E173" s="307"/>
      <c r="F173" s="307"/>
      <c r="G173" s="313"/>
      <c r="H173" s="307"/>
      <c r="I173" s="3" t="s">
        <v>91</v>
      </c>
      <c r="J173" s="15">
        <v>201154</v>
      </c>
      <c r="K173" s="15">
        <v>149050</v>
      </c>
      <c r="L173" s="15">
        <v>235003</v>
      </c>
      <c r="M173" s="15">
        <v>211406</v>
      </c>
      <c r="N173" s="15">
        <v>188280</v>
      </c>
      <c r="O173" s="15">
        <v>247467</v>
      </c>
      <c r="P173" s="15">
        <v>191768</v>
      </c>
      <c r="Q173" s="14">
        <v>243702</v>
      </c>
      <c r="R173" s="14">
        <v>114701</v>
      </c>
      <c r="S173" s="15">
        <v>229378</v>
      </c>
      <c r="T173" s="15">
        <v>161661</v>
      </c>
      <c r="U173" s="15">
        <v>156833</v>
      </c>
      <c r="V173" s="20">
        <f>SUM(J173:U173)</f>
        <v>2330403</v>
      </c>
    </row>
    <row r="174" spans="1:22" ht="15.75" customHeight="1" x14ac:dyDescent="0.25">
      <c r="A174" s="321"/>
      <c r="B174" s="307"/>
      <c r="C174" s="307"/>
      <c r="D174" s="310"/>
      <c r="E174" s="307"/>
      <c r="F174" s="307"/>
      <c r="G174" s="313"/>
      <c r="H174" s="307"/>
      <c r="I174" s="3" t="s">
        <v>93</v>
      </c>
      <c r="J174" s="15">
        <v>106078</v>
      </c>
      <c r="K174" s="15">
        <v>129815</v>
      </c>
      <c r="L174" s="15">
        <v>107833</v>
      </c>
      <c r="M174" s="15">
        <v>135484</v>
      </c>
      <c r="N174" s="15">
        <v>105674</v>
      </c>
      <c r="O174" s="15">
        <v>118035</v>
      </c>
      <c r="P174" s="15">
        <v>95362</v>
      </c>
      <c r="Q174" s="14">
        <v>80032</v>
      </c>
      <c r="R174" s="14">
        <v>129175</v>
      </c>
      <c r="S174" s="15">
        <v>102292</v>
      </c>
      <c r="T174" s="15">
        <v>138661</v>
      </c>
      <c r="U174" s="15">
        <v>71026</v>
      </c>
      <c r="V174" s="20">
        <f>SUM(J174:U174)</f>
        <v>1319467</v>
      </c>
    </row>
    <row r="175" spans="1:22" ht="15.75" customHeight="1" x14ac:dyDescent="0.25">
      <c r="A175" s="321"/>
      <c r="B175" s="307"/>
      <c r="C175" s="307"/>
      <c r="D175" s="310"/>
      <c r="E175" s="307"/>
      <c r="F175" s="307"/>
      <c r="G175" s="313"/>
      <c r="H175" s="307"/>
      <c r="I175" s="16" t="s">
        <v>111</v>
      </c>
      <c r="J175" s="26">
        <v>0</v>
      </c>
      <c r="K175" s="26">
        <v>0</v>
      </c>
      <c r="L175" s="26">
        <v>0</v>
      </c>
      <c r="M175" s="26">
        <v>0</v>
      </c>
      <c r="N175" s="26">
        <v>0</v>
      </c>
      <c r="O175" s="26">
        <v>0</v>
      </c>
      <c r="P175" s="26">
        <v>0</v>
      </c>
      <c r="Q175" s="49">
        <v>0</v>
      </c>
      <c r="R175" s="49">
        <v>0</v>
      </c>
      <c r="S175" s="26">
        <v>0</v>
      </c>
      <c r="T175" s="26">
        <v>0</v>
      </c>
      <c r="U175" s="26">
        <v>0</v>
      </c>
      <c r="V175" s="27">
        <f>SUM(J175:U175)</f>
        <v>0</v>
      </c>
    </row>
    <row r="176" spans="1:22" ht="16.5" thickBot="1" x14ac:dyDescent="0.3">
      <c r="A176" s="322"/>
      <c r="B176" s="308"/>
      <c r="C176" s="308"/>
      <c r="D176" s="311"/>
      <c r="E176" s="308"/>
      <c r="F176" s="308"/>
      <c r="G176" s="314"/>
      <c r="H176" s="308"/>
      <c r="I176" s="16" t="s">
        <v>90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49">
        <v>0</v>
      </c>
      <c r="R176" s="49">
        <v>0</v>
      </c>
      <c r="S176" s="26">
        <v>0</v>
      </c>
      <c r="T176" s="26">
        <v>0</v>
      </c>
      <c r="U176" s="26">
        <v>0</v>
      </c>
      <c r="V176" s="27">
        <f>SUM(J176:U176)</f>
        <v>0</v>
      </c>
    </row>
    <row r="177" spans="1:22" ht="16.5" thickBot="1" x14ac:dyDescent="0.3">
      <c r="A177" s="36"/>
      <c r="B177" s="37"/>
      <c r="C177" s="37"/>
      <c r="D177" s="37"/>
      <c r="E177" s="37"/>
      <c r="F177" s="37"/>
      <c r="G177" s="37"/>
      <c r="H177" s="37"/>
      <c r="I177" s="37"/>
      <c r="J177" s="59"/>
      <c r="K177" s="28"/>
      <c r="L177" s="28"/>
      <c r="M177" s="28"/>
      <c r="N177" s="28"/>
      <c r="O177" s="28"/>
      <c r="P177" s="28"/>
      <c r="Q177" s="61"/>
      <c r="R177" s="53"/>
      <c r="S177" s="28"/>
      <c r="T177" s="28"/>
      <c r="U177" s="28"/>
      <c r="V177" s="29">
        <f>SUM(V172:V176)</f>
        <v>4178352</v>
      </c>
    </row>
    <row r="178" spans="1:22" ht="16.5" customHeight="1" x14ac:dyDescent="0.25">
      <c r="A178" s="320" t="s">
        <v>127</v>
      </c>
      <c r="B178" s="306" t="s">
        <v>55</v>
      </c>
      <c r="C178" s="306" t="s">
        <v>86</v>
      </c>
      <c r="D178" s="309">
        <v>24.7</v>
      </c>
      <c r="E178" s="312" t="s">
        <v>159</v>
      </c>
      <c r="F178" s="306" t="s">
        <v>42</v>
      </c>
      <c r="G178" s="312" t="s">
        <v>155</v>
      </c>
      <c r="H178" s="306" t="s">
        <v>42</v>
      </c>
      <c r="I178" s="35" t="s">
        <v>94</v>
      </c>
      <c r="J178" s="13">
        <v>0</v>
      </c>
      <c r="K178" s="13">
        <v>0</v>
      </c>
      <c r="L178" s="13">
        <v>0</v>
      </c>
      <c r="M178" s="13">
        <v>0</v>
      </c>
      <c r="N178" s="13">
        <v>0</v>
      </c>
      <c r="O178" s="13">
        <v>0</v>
      </c>
      <c r="P178" s="13">
        <v>0</v>
      </c>
      <c r="Q178" s="12">
        <v>0</v>
      </c>
      <c r="R178" s="12">
        <v>0</v>
      </c>
      <c r="S178" s="13">
        <v>0</v>
      </c>
      <c r="T178" s="13">
        <v>0</v>
      </c>
      <c r="U178" s="13">
        <v>0</v>
      </c>
      <c r="V178" s="21">
        <f>SUM(J178:U178)</f>
        <v>0</v>
      </c>
    </row>
    <row r="179" spans="1:22" ht="15.75" x14ac:dyDescent="0.25">
      <c r="A179" s="321"/>
      <c r="B179" s="307"/>
      <c r="C179" s="307"/>
      <c r="D179" s="310"/>
      <c r="E179" s="313"/>
      <c r="F179" s="307"/>
      <c r="G179" s="307"/>
      <c r="H179" s="307"/>
      <c r="I179" s="3" t="s">
        <v>92</v>
      </c>
      <c r="J179" s="15">
        <v>3977</v>
      </c>
      <c r="K179" s="15">
        <v>0</v>
      </c>
      <c r="L179" s="15">
        <v>0</v>
      </c>
      <c r="M179" s="15">
        <v>0</v>
      </c>
      <c r="N179" s="15">
        <v>0</v>
      </c>
      <c r="O179" s="15">
        <v>0</v>
      </c>
      <c r="P179" s="15">
        <v>5014</v>
      </c>
      <c r="Q179" s="14">
        <v>0</v>
      </c>
      <c r="R179" s="14">
        <v>0</v>
      </c>
      <c r="S179" s="15">
        <v>0</v>
      </c>
      <c r="T179" s="15">
        <v>0</v>
      </c>
      <c r="U179" s="15">
        <v>0</v>
      </c>
      <c r="V179" s="20">
        <f>SUM(J179:U179)</f>
        <v>8991</v>
      </c>
    </row>
    <row r="180" spans="1:22" ht="15.75" x14ac:dyDescent="0.25">
      <c r="A180" s="321"/>
      <c r="B180" s="307"/>
      <c r="C180" s="307"/>
      <c r="D180" s="310"/>
      <c r="E180" s="313"/>
      <c r="F180" s="307"/>
      <c r="G180" s="307"/>
      <c r="H180" s="307"/>
      <c r="I180" s="3" t="s">
        <v>91</v>
      </c>
      <c r="J180" s="15">
        <v>0</v>
      </c>
      <c r="K180" s="15">
        <v>0</v>
      </c>
      <c r="L180" s="15">
        <v>0</v>
      </c>
      <c r="M180" s="15">
        <v>4977</v>
      </c>
      <c r="N180" s="15">
        <v>0</v>
      </c>
      <c r="O180" s="15">
        <v>0</v>
      </c>
      <c r="P180" s="15">
        <v>8209</v>
      </c>
      <c r="Q180" s="14">
        <v>0</v>
      </c>
      <c r="R180" s="14">
        <v>0</v>
      </c>
      <c r="S180" s="15">
        <v>0</v>
      </c>
      <c r="T180" s="15">
        <v>0</v>
      </c>
      <c r="U180" s="15">
        <v>0</v>
      </c>
      <c r="V180" s="20">
        <f>SUM(J180:U180)</f>
        <v>13186</v>
      </c>
    </row>
    <row r="181" spans="1:22" ht="15.75" x14ac:dyDescent="0.25">
      <c r="A181" s="321"/>
      <c r="B181" s="307"/>
      <c r="C181" s="307"/>
      <c r="D181" s="310"/>
      <c r="E181" s="313"/>
      <c r="F181" s="307"/>
      <c r="G181" s="307"/>
      <c r="H181" s="307"/>
      <c r="I181" s="3" t="s">
        <v>93</v>
      </c>
      <c r="J181" s="15">
        <v>2131</v>
      </c>
      <c r="K181" s="15">
        <v>0</v>
      </c>
      <c r="L181" s="15">
        <v>0</v>
      </c>
      <c r="M181" s="15">
        <v>0</v>
      </c>
      <c r="N181" s="15">
        <v>0</v>
      </c>
      <c r="O181" s="15">
        <v>0</v>
      </c>
      <c r="P181" s="15">
        <v>0</v>
      </c>
      <c r="Q181" s="14">
        <v>0</v>
      </c>
      <c r="R181" s="14">
        <v>0</v>
      </c>
      <c r="S181" s="15">
        <v>0</v>
      </c>
      <c r="T181" s="15">
        <v>0</v>
      </c>
      <c r="U181" s="15">
        <v>0</v>
      </c>
      <c r="V181" s="20">
        <f>SUM(J181:U181)</f>
        <v>2131</v>
      </c>
    </row>
    <row r="182" spans="1:22" ht="16.5" thickBot="1" x14ac:dyDescent="0.3">
      <c r="A182" s="322"/>
      <c r="B182" s="308"/>
      <c r="C182" s="308"/>
      <c r="D182" s="311"/>
      <c r="E182" s="314"/>
      <c r="F182" s="308"/>
      <c r="G182" s="308"/>
      <c r="H182" s="308"/>
      <c r="I182" s="3" t="s">
        <v>95</v>
      </c>
      <c r="J182" s="15">
        <v>0</v>
      </c>
      <c r="K182" s="15">
        <v>0</v>
      </c>
      <c r="L182" s="15">
        <v>0</v>
      </c>
      <c r="M182" s="15">
        <v>0</v>
      </c>
      <c r="N182" s="15">
        <v>0</v>
      </c>
      <c r="O182" s="15">
        <v>0</v>
      </c>
      <c r="P182" s="15">
        <v>0</v>
      </c>
      <c r="Q182" s="14">
        <v>0</v>
      </c>
      <c r="R182" s="14">
        <v>0</v>
      </c>
      <c r="S182" s="15">
        <v>0</v>
      </c>
      <c r="T182" s="15">
        <v>0</v>
      </c>
      <c r="U182" s="15">
        <v>0</v>
      </c>
      <c r="V182" s="20">
        <f>SUM(J182:U182)</f>
        <v>0</v>
      </c>
    </row>
    <row r="183" spans="1:22" ht="16.5" thickBot="1" x14ac:dyDescent="0.3">
      <c r="A183" s="43"/>
      <c r="B183" s="37"/>
      <c r="C183" s="37"/>
      <c r="D183" s="37"/>
      <c r="E183" s="37"/>
      <c r="F183" s="37"/>
      <c r="G183" s="37"/>
      <c r="H183" s="37"/>
      <c r="I183" s="37"/>
      <c r="J183" s="59"/>
      <c r="K183" s="28"/>
      <c r="L183" s="28"/>
      <c r="M183" s="28"/>
      <c r="N183" s="28"/>
      <c r="O183" s="28"/>
      <c r="P183" s="28"/>
      <c r="Q183" s="61"/>
      <c r="R183" s="53"/>
      <c r="S183" s="28"/>
      <c r="T183" s="28"/>
      <c r="U183" s="28"/>
      <c r="V183" s="29">
        <f>SUM(V178:V182)</f>
        <v>24308</v>
      </c>
    </row>
    <row r="184" spans="1:22" ht="15.75" x14ac:dyDescent="0.25">
      <c r="A184" s="303">
        <v>719</v>
      </c>
      <c r="B184" s="306" t="s">
        <v>55</v>
      </c>
      <c r="C184" s="306" t="s">
        <v>87</v>
      </c>
      <c r="D184" s="309">
        <v>120.3</v>
      </c>
      <c r="E184" s="306" t="s">
        <v>10</v>
      </c>
      <c r="F184" s="306" t="s">
        <v>42</v>
      </c>
      <c r="G184" s="312" t="s">
        <v>155</v>
      </c>
      <c r="H184" s="306" t="s">
        <v>42</v>
      </c>
      <c r="I184" s="35" t="s">
        <v>98</v>
      </c>
      <c r="J184" s="13">
        <v>2028</v>
      </c>
      <c r="K184" s="13">
        <v>3896</v>
      </c>
      <c r="L184" s="13">
        <v>40320</v>
      </c>
      <c r="M184" s="13">
        <v>2965</v>
      </c>
      <c r="N184" s="13">
        <v>5738</v>
      </c>
      <c r="O184" s="13">
        <v>4894</v>
      </c>
      <c r="P184" s="13">
        <v>0</v>
      </c>
      <c r="Q184" s="13">
        <v>0</v>
      </c>
      <c r="R184" s="12">
        <v>43106</v>
      </c>
      <c r="S184" s="13">
        <v>4994</v>
      </c>
      <c r="T184" s="13">
        <v>1975</v>
      </c>
      <c r="U184" s="13">
        <v>19219</v>
      </c>
      <c r="V184" s="21">
        <f t="shared" ref="V184:V190" si="9">SUM(J184:U184)</f>
        <v>129135</v>
      </c>
    </row>
    <row r="185" spans="1:22" ht="15.75" x14ac:dyDescent="0.25">
      <c r="A185" s="304"/>
      <c r="B185" s="307"/>
      <c r="C185" s="307"/>
      <c r="D185" s="310"/>
      <c r="E185" s="307"/>
      <c r="F185" s="307"/>
      <c r="G185" s="307"/>
      <c r="H185" s="307"/>
      <c r="I185" s="3" t="s">
        <v>75</v>
      </c>
      <c r="J185" s="15">
        <v>0</v>
      </c>
      <c r="K185" s="15">
        <v>0</v>
      </c>
      <c r="L185" s="15">
        <v>0</v>
      </c>
      <c r="M185" s="15">
        <v>0</v>
      </c>
      <c r="N185" s="15">
        <v>27364</v>
      </c>
      <c r="O185" s="15">
        <v>42035</v>
      </c>
      <c r="P185" s="15">
        <v>0</v>
      </c>
      <c r="Q185" s="15">
        <v>0</v>
      </c>
      <c r="R185" s="14">
        <v>0</v>
      </c>
      <c r="S185" s="15">
        <v>0</v>
      </c>
      <c r="T185" s="15">
        <v>29582</v>
      </c>
      <c r="U185" s="15">
        <v>0</v>
      </c>
      <c r="V185" s="20">
        <f t="shared" si="9"/>
        <v>98981</v>
      </c>
    </row>
    <row r="186" spans="1:22" ht="15.75" x14ac:dyDescent="0.25">
      <c r="A186" s="304"/>
      <c r="B186" s="307"/>
      <c r="C186" s="307"/>
      <c r="D186" s="310"/>
      <c r="E186" s="307"/>
      <c r="F186" s="307"/>
      <c r="G186" s="307"/>
      <c r="H186" s="307"/>
      <c r="I186" s="3" t="s">
        <v>101</v>
      </c>
      <c r="J186" s="15">
        <v>0</v>
      </c>
      <c r="K186" s="15">
        <v>0</v>
      </c>
      <c r="L186" s="15">
        <v>45343</v>
      </c>
      <c r="M186" s="15">
        <v>0</v>
      </c>
      <c r="N186" s="15">
        <v>0</v>
      </c>
      <c r="O186" s="15">
        <v>0</v>
      </c>
      <c r="P186" s="15">
        <v>0</v>
      </c>
      <c r="Q186" s="15">
        <v>0</v>
      </c>
      <c r="R186" s="14">
        <v>0</v>
      </c>
      <c r="S186" s="15">
        <v>0</v>
      </c>
      <c r="T186" s="15">
        <v>0</v>
      </c>
      <c r="U186" s="15">
        <v>0</v>
      </c>
      <c r="V186" s="20">
        <f t="shared" si="9"/>
        <v>45343</v>
      </c>
    </row>
    <row r="187" spans="1:22" ht="15.75" x14ac:dyDescent="0.25">
      <c r="A187" s="304"/>
      <c r="B187" s="307"/>
      <c r="C187" s="307"/>
      <c r="D187" s="310"/>
      <c r="E187" s="307"/>
      <c r="F187" s="307"/>
      <c r="G187" s="307"/>
      <c r="H187" s="307"/>
      <c r="I187" s="3" t="s">
        <v>71</v>
      </c>
      <c r="J187" s="15">
        <v>0</v>
      </c>
      <c r="K187" s="15">
        <v>0</v>
      </c>
      <c r="L187" s="15">
        <v>0</v>
      </c>
      <c r="M187" s="15">
        <v>0</v>
      </c>
      <c r="N187" s="15">
        <v>0</v>
      </c>
      <c r="O187" s="15">
        <v>0</v>
      </c>
      <c r="P187" s="15">
        <v>0</v>
      </c>
      <c r="Q187" s="15">
        <v>0</v>
      </c>
      <c r="R187" s="14">
        <v>0</v>
      </c>
      <c r="S187" s="15">
        <v>0</v>
      </c>
      <c r="T187" s="15">
        <v>0</v>
      </c>
      <c r="U187" s="15">
        <v>0</v>
      </c>
      <c r="V187" s="20">
        <f t="shared" si="9"/>
        <v>0</v>
      </c>
    </row>
    <row r="188" spans="1:22" ht="15.75" x14ac:dyDescent="0.25">
      <c r="A188" s="304"/>
      <c r="B188" s="307"/>
      <c r="C188" s="307"/>
      <c r="D188" s="310"/>
      <c r="E188" s="307"/>
      <c r="F188" s="307"/>
      <c r="G188" s="307"/>
      <c r="H188" s="307"/>
      <c r="I188" s="3" t="s">
        <v>97</v>
      </c>
      <c r="J188" s="15">
        <v>263507</v>
      </c>
      <c r="K188" s="15">
        <v>198275</v>
      </c>
      <c r="L188" s="15">
        <v>235439</v>
      </c>
      <c r="M188" s="15">
        <v>265178</v>
      </c>
      <c r="N188" s="15">
        <v>208991</v>
      </c>
      <c r="O188" s="15">
        <v>218323</v>
      </c>
      <c r="P188" s="15">
        <v>225050</v>
      </c>
      <c r="Q188" s="14">
        <v>165293</v>
      </c>
      <c r="R188" s="14">
        <v>197416</v>
      </c>
      <c r="S188" s="15">
        <v>273521</v>
      </c>
      <c r="T188" s="15">
        <v>232525</v>
      </c>
      <c r="U188" s="15">
        <v>306531</v>
      </c>
      <c r="V188" s="20">
        <f t="shared" si="9"/>
        <v>2790049</v>
      </c>
    </row>
    <row r="189" spans="1:22" ht="15.75" x14ac:dyDescent="0.25">
      <c r="A189" s="304"/>
      <c r="B189" s="307"/>
      <c r="C189" s="307"/>
      <c r="D189" s="310"/>
      <c r="E189" s="307"/>
      <c r="F189" s="307"/>
      <c r="G189" s="307"/>
      <c r="H189" s="307"/>
      <c r="I189" s="3" t="s">
        <v>96</v>
      </c>
      <c r="J189" s="15">
        <v>0</v>
      </c>
      <c r="K189" s="15">
        <v>0</v>
      </c>
      <c r="L189" s="15">
        <v>0</v>
      </c>
      <c r="M189" s="15">
        <v>0</v>
      </c>
      <c r="N189" s="15">
        <v>0</v>
      </c>
      <c r="O189" s="15">
        <v>0</v>
      </c>
      <c r="P189" s="15">
        <v>0</v>
      </c>
      <c r="Q189" s="14">
        <v>0</v>
      </c>
      <c r="R189" s="14">
        <v>0</v>
      </c>
      <c r="S189" s="15">
        <v>0</v>
      </c>
      <c r="T189" s="15">
        <v>0</v>
      </c>
      <c r="U189" s="15">
        <v>0</v>
      </c>
      <c r="V189" s="20">
        <f t="shared" si="9"/>
        <v>0</v>
      </c>
    </row>
    <row r="190" spans="1:22" ht="16.5" thickBot="1" x14ac:dyDescent="0.3">
      <c r="A190" s="305"/>
      <c r="B190" s="308"/>
      <c r="C190" s="308"/>
      <c r="D190" s="311"/>
      <c r="E190" s="308"/>
      <c r="F190" s="308"/>
      <c r="G190" s="308"/>
      <c r="H190" s="308"/>
      <c r="I190" s="39" t="s">
        <v>102</v>
      </c>
      <c r="J190" s="50">
        <v>0</v>
      </c>
      <c r="K190" s="30">
        <v>0</v>
      </c>
      <c r="L190" s="30">
        <v>0</v>
      </c>
      <c r="M190" s="30">
        <v>0</v>
      </c>
      <c r="N190" s="30">
        <v>0</v>
      </c>
      <c r="O190" s="30">
        <v>0</v>
      </c>
      <c r="P190" s="30">
        <v>0</v>
      </c>
      <c r="Q190" s="50">
        <v>0</v>
      </c>
      <c r="R190" s="50">
        <v>0</v>
      </c>
      <c r="S190" s="30">
        <v>0</v>
      </c>
      <c r="T190" s="30">
        <v>0</v>
      </c>
      <c r="U190" s="30">
        <v>0</v>
      </c>
      <c r="V190" s="31">
        <f t="shared" si="9"/>
        <v>0</v>
      </c>
    </row>
    <row r="191" spans="1:22" ht="16.5" thickBot="1" x14ac:dyDescent="0.3">
      <c r="A191" s="36"/>
      <c r="B191" s="37"/>
      <c r="C191" s="37"/>
      <c r="D191" s="37"/>
      <c r="E191" s="37"/>
      <c r="F191" s="37"/>
      <c r="G191" s="37"/>
      <c r="H191" s="37"/>
      <c r="I191" s="37"/>
      <c r="J191" s="59"/>
      <c r="K191" s="28"/>
      <c r="L191" s="28"/>
      <c r="M191" s="28"/>
      <c r="N191" s="28"/>
      <c r="O191" s="28"/>
      <c r="P191" s="28"/>
      <c r="Q191" s="61"/>
      <c r="R191" s="53"/>
      <c r="S191" s="28"/>
      <c r="T191" s="28"/>
      <c r="U191" s="28"/>
      <c r="V191" s="29">
        <f>SUM(V184:V190)</f>
        <v>3063508</v>
      </c>
    </row>
    <row r="192" spans="1:22" ht="16.149999999999999" customHeight="1" x14ac:dyDescent="0.25">
      <c r="A192" s="320" t="s">
        <v>128</v>
      </c>
      <c r="B192" s="312" t="s">
        <v>54</v>
      </c>
      <c r="C192" s="306" t="s">
        <v>87</v>
      </c>
      <c r="D192" s="309">
        <v>82.2</v>
      </c>
      <c r="E192" s="312" t="s">
        <v>160</v>
      </c>
      <c r="F192" s="306" t="s">
        <v>42</v>
      </c>
      <c r="G192" s="312" t="s">
        <v>158</v>
      </c>
      <c r="H192" s="306" t="s">
        <v>42</v>
      </c>
      <c r="I192" s="3" t="s">
        <v>92</v>
      </c>
      <c r="J192" s="15">
        <v>311606</v>
      </c>
      <c r="K192" s="15">
        <v>180074</v>
      </c>
      <c r="L192" s="15">
        <v>149497</v>
      </c>
      <c r="M192" s="15">
        <v>131732</v>
      </c>
      <c r="N192" s="15">
        <v>140369</v>
      </c>
      <c r="O192" s="15">
        <v>159342</v>
      </c>
      <c r="P192" s="15">
        <v>117688</v>
      </c>
      <c r="Q192" s="14">
        <v>138164</v>
      </c>
      <c r="R192" s="14">
        <v>189388</v>
      </c>
      <c r="S192" s="15">
        <v>220075</v>
      </c>
      <c r="T192" s="15">
        <v>130775</v>
      </c>
      <c r="U192" s="15">
        <v>199050</v>
      </c>
      <c r="V192" s="20">
        <f t="shared" ref="V192:V198" si="10">SUM(J192:U192)</f>
        <v>2067760</v>
      </c>
    </row>
    <row r="193" spans="1:22" ht="15.75" x14ac:dyDescent="0.25">
      <c r="A193" s="321"/>
      <c r="B193" s="307"/>
      <c r="C193" s="307"/>
      <c r="D193" s="310"/>
      <c r="E193" s="313"/>
      <c r="F193" s="307"/>
      <c r="G193" s="313"/>
      <c r="H193" s="307"/>
      <c r="I193" s="3" t="s">
        <v>98</v>
      </c>
      <c r="J193" s="15">
        <v>0</v>
      </c>
      <c r="K193" s="15">
        <v>0</v>
      </c>
      <c r="L193" s="15">
        <v>0</v>
      </c>
      <c r="M193" s="15">
        <v>0</v>
      </c>
      <c r="N193" s="15">
        <v>0</v>
      </c>
      <c r="O193" s="15">
        <v>0</v>
      </c>
      <c r="P193" s="15">
        <v>0</v>
      </c>
      <c r="Q193" s="14">
        <v>0</v>
      </c>
      <c r="R193" s="14">
        <v>0</v>
      </c>
      <c r="S193" s="15">
        <v>0</v>
      </c>
      <c r="T193" s="15">
        <v>0</v>
      </c>
      <c r="U193" s="15">
        <v>0</v>
      </c>
      <c r="V193" s="20">
        <f t="shared" si="10"/>
        <v>0</v>
      </c>
    </row>
    <row r="194" spans="1:22" ht="15.75" x14ac:dyDescent="0.25">
      <c r="A194" s="321"/>
      <c r="B194" s="307"/>
      <c r="C194" s="307"/>
      <c r="D194" s="310"/>
      <c r="E194" s="313"/>
      <c r="F194" s="307"/>
      <c r="G194" s="313"/>
      <c r="H194" s="307"/>
      <c r="I194" s="3" t="s">
        <v>91</v>
      </c>
      <c r="J194" s="15">
        <v>0</v>
      </c>
      <c r="K194" s="15">
        <v>0</v>
      </c>
      <c r="L194" s="15">
        <v>0</v>
      </c>
      <c r="M194" s="15">
        <v>0</v>
      </c>
      <c r="N194" s="15">
        <v>0</v>
      </c>
      <c r="O194" s="15">
        <v>0</v>
      </c>
      <c r="P194" s="15">
        <v>0</v>
      </c>
      <c r="Q194" s="14">
        <v>0</v>
      </c>
      <c r="R194" s="14">
        <v>165</v>
      </c>
      <c r="S194" s="15">
        <v>0</v>
      </c>
      <c r="T194" s="15">
        <v>20925</v>
      </c>
      <c r="U194" s="15">
        <v>23708</v>
      </c>
      <c r="V194" s="20">
        <f t="shared" si="10"/>
        <v>44798</v>
      </c>
    </row>
    <row r="195" spans="1:22" ht="15.75" x14ac:dyDescent="0.25">
      <c r="A195" s="321"/>
      <c r="B195" s="307"/>
      <c r="C195" s="307"/>
      <c r="D195" s="310"/>
      <c r="E195" s="313"/>
      <c r="F195" s="307"/>
      <c r="G195" s="313"/>
      <c r="H195" s="307"/>
      <c r="I195" s="3" t="s">
        <v>69</v>
      </c>
      <c r="J195" s="15">
        <v>0</v>
      </c>
      <c r="K195" s="15">
        <v>0</v>
      </c>
      <c r="L195" s="15">
        <v>0</v>
      </c>
      <c r="M195" s="15">
        <v>0</v>
      </c>
      <c r="N195" s="15">
        <v>0</v>
      </c>
      <c r="O195" s="15">
        <v>0</v>
      </c>
      <c r="P195" s="15">
        <v>0</v>
      </c>
      <c r="Q195" s="14">
        <v>0</v>
      </c>
      <c r="R195" s="14">
        <v>0</v>
      </c>
      <c r="S195" s="15">
        <v>0</v>
      </c>
      <c r="T195" s="15">
        <v>0</v>
      </c>
      <c r="U195" s="15">
        <v>0</v>
      </c>
      <c r="V195" s="20">
        <f t="shared" si="10"/>
        <v>0</v>
      </c>
    </row>
    <row r="196" spans="1:22" ht="15.75" x14ac:dyDescent="0.25">
      <c r="A196" s="321"/>
      <c r="B196" s="307"/>
      <c r="C196" s="307"/>
      <c r="D196" s="310"/>
      <c r="E196" s="313"/>
      <c r="F196" s="307"/>
      <c r="G196" s="313"/>
      <c r="H196" s="307"/>
      <c r="I196" s="3" t="s">
        <v>93</v>
      </c>
      <c r="J196" s="15">
        <v>17982</v>
      </c>
      <c r="K196" s="15">
        <v>85999</v>
      </c>
      <c r="L196" s="15">
        <v>168675</v>
      </c>
      <c r="M196" s="15">
        <v>81074</v>
      </c>
      <c r="N196" s="15">
        <v>75663</v>
      </c>
      <c r="O196" s="15">
        <v>63316</v>
      </c>
      <c r="P196" s="15">
        <v>24084</v>
      </c>
      <c r="Q196" s="14">
        <v>0</v>
      </c>
      <c r="R196" s="14">
        <v>24297</v>
      </c>
      <c r="S196" s="15">
        <v>0</v>
      </c>
      <c r="T196" s="15">
        <v>24419</v>
      </c>
      <c r="U196" s="15">
        <v>96453</v>
      </c>
      <c r="V196" s="20">
        <f t="shared" si="10"/>
        <v>661962</v>
      </c>
    </row>
    <row r="197" spans="1:22" ht="15.75" x14ac:dyDescent="0.25">
      <c r="A197" s="321"/>
      <c r="B197" s="307"/>
      <c r="C197" s="307"/>
      <c r="D197" s="310"/>
      <c r="E197" s="313"/>
      <c r="F197" s="307"/>
      <c r="G197" s="313"/>
      <c r="H197" s="307"/>
      <c r="I197" s="16" t="s">
        <v>111</v>
      </c>
      <c r="J197" s="34">
        <v>0</v>
      </c>
      <c r="K197" s="15">
        <v>0</v>
      </c>
      <c r="L197" s="15">
        <v>0</v>
      </c>
      <c r="M197" s="15">
        <v>0</v>
      </c>
      <c r="N197" s="15">
        <v>0</v>
      </c>
      <c r="O197" s="15">
        <v>0</v>
      </c>
      <c r="P197" s="15">
        <v>0</v>
      </c>
      <c r="Q197" s="14">
        <v>0</v>
      </c>
      <c r="R197" s="14">
        <v>0</v>
      </c>
      <c r="S197" s="15">
        <v>0</v>
      </c>
      <c r="T197" s="15">
        <v>0</v>
      </c>
      <c r="U197" s="15">
        <v>0</v>
      </c>
      <c r="V197" s="20">
        <f t="shared" si="10"/>
        <v>0</v>
      </c>
    </row>
    <row r="198" spans="1:22" ht="16.5" thickBot="1" x14ac:dyDescent="0.3">
      <c r="A198" s="322"/>
      <c r="B198" s="308"/>
      <c r="C198" s="308"/>
      <c r="D198" s="311"/>
      <c r="E198" s="314"/>
      <c r="F198" s="308"/>
      <c r="G198" s="314"/>
      <c r="H198" s="308"/>
      <c r="I198" s="66" t="s">
        <v>90</v>
      </c>
      <c r="J198" s="50">
        <v>0</v>
      </c>
      <c r="K198" s="30">
        <v>0</v>
      </c>
      <c r="L198" s="30">
        <v>0</v>
      </c>
      <c r="M198" s="30">
        <v>0</v>
      </c>
      <c r="N198" s="30">
        <v>0</v>
      </c>
      <c r="O198" s="30">
        <v>0</v>
      </c>
      <c r="P198" s="30">
        <v>0</v>
      </c>
      <c r="Q198" s="50">
        <v>0</v>
      </c>
      <c r="R198" s="50">
        <v>67803</v>
      </c>
      <c r="S198" s="30">
        <v>12998</v>
      </c>
      <c r="T198" s="30">
        <v>0</v>
      </c>
      <c r="U198" s="30">
        <v>0</v>
      </c>
      <c r="V198" s="31">
        <f t="shared" si="10"/>
        <v>80801</v>
      </c>
    </row>
    <row r="199" spans="1:22" ht="16.5" thickBot="1" x14ac:dyDescent="0.3">
      <c r="A199" s="36"/>
      <c r="B199" s="37"/>
      <c r="C199" s="37"/>
      <c r="D199" s="37"/>
      <c r="E199" s="37"/>
      <c r="F199" s="37"/>
      <c r="G199" s="37"/>
      <c r="H199" s="37"/>
      <c r="I199" s="63"/>
      <c r="J199" s="59"/>
      <c r="K199" s="28"/>
      <c r="L199" s="28"/>
      <c r="M199" s="28"/>
      <c r="N199" s="28"/>
      <c r="O199" s="28"/>
      <c r="P199" s="28"/>
      <c r="Q199" s="61"/>
      <c r="R199" s="53"/>
      <c r="S199" s="28"/>
      <c r="T199" s="28"/>
      <c r="U199" s="28"/>
      <c r="V199" s="29">
        <f>SUM(V192:V198)</f>
        <v>2855321</v>
      </c>
    </row>
    <row r="200" spans="1:22" ht="15.75" x14ac:dyDescent="0.25">
      <c r="A200" s="320" t="s">
        <v>129</v>
      </c>
      <c r="B200" s="312" t="s">
        <v>167</v>
      </c>
      <c r="C200" s="306" t="s">
        <v>87</v>
      </c>
      <c r="D200" s="309">
        <v>152.69999999999999</v>
      </c>
      <c r="E200" s="312" t="s">
        <v>158</v>
      </c>
      <c r="F200" s="306" t="s">
        <v>42</v>
      </c>
      <c r="G200" s="312" t="s">
        <v>100</v>
      </c>
      <c r="H200" s="306" t="s">
        <v>42</v>
      </c>
      <c r="I200" s="35" t="s">
        <v>94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2">
        <v>0</v>
      </c>
      <c r="R200" s="12">
        <v>0</v>
      </c>
      <c r="S200" s="13">
        <v>0</v>
      </c>
      <c r="T200" s="13">
        <v>0</v>
      </c>
      <c r="U200" s="13">
        <v>0</v>
      </c>
      <c r="V200" s="21">
        <f t="shared" ref="V200:V207" si="11">SUM(J200:U200)</f>
        <v>0</v>
      </c>
    </row>
    <row r="201" spans="1:22" ht="15.75" x14ac:dyDescent="0.25">
      <c r="A201" s="321"/>
      <c r="B201" s="307"/>
      <c r="C201" s="307"/>
      <c r="D201" s="310"/>
      <c r="E201" s="313"/>
      <c r="F201" s="307"/>
      <c r="G201" s="307"/>
      <c r="H201" s="307"/>
      <c r="I201" s="3" t="s">
        <v>92</v>
      </c>
      <c r="J201" s="15">
        <v>0</v>
      </c>
      <c r="K201" s="15">
        <v>10345</v>
      </c>
      <c r="L201" s="15">
        <v>77033</v>
      </c>
      <c r="M201" s="15">
        <v>0</v>
      </c>
      <c r="N201" s="15">
        <v>70003</v>
      </c>
      <c r="O201" s="15">
        <v>23011</v>
      </c>
      <c r="P201" s="15">
        <v>76259</v>
      </c>
      <c r="Q201" s="14">
        <v>34874</v>
      </c>
      <c r="R201" s="14">
        <v>91866</v>
      </c>
      <c r="S201" s="15">
        <v>126514</v>
      </c>
      <c r="T201" s="15">
        <v>228658</v>
      </c>
      <c r="U201" s="15">
        <v>0</v>
      </c>
      <c r="V201" s="20">
        <f t="shared" si="11"/>
        <v>738563</v>
      </c>
    </row>
    <row r="202" spans="1:22" ht="15.75" x14ac:dyDescent="0.25">
      <c r="A202" s="321"/>
      <c r="B202" s="307"/>
      <c r="C202" s="307"/>
      <c r="D202" s="310"/>
      <c r="E202" s="313"/>
      <c r="F202" s="307"/>
      <c r="G202" s="307"/>
      <c r="H202" s="307"/>
      <c r="I202" s="3" t="s">
        <v>91</v>
      </c>
      <c r="J202" s="15">
        <v>0</v>
      </c>
      <c r="K202" s="15">
        <v>0</v>
      </c>
      <c r="L202" s="15">
        <v>0</v>
      </c>
      <c r="M202" s="15">
        <v>0</v>
      </c>
      <c r="N202" s="15">
        <v>0</v>
      </c>
      <c r="O202" s="15">
        <v>51078</v>
      </c>
      <c r="P202" s="15">
        <v>0</v>
      </c>
      <c r="Q202" s="14">
        <v>0</v>
      </c>
      <c r="R202" s="14">
        <v>0</v>
      </c>
      <c r="S202" s="15">
        <v>64094</v>
      </c>
      <c r="T202" s="15">
        <v>0</v>
      </c>
      <c r="U202" s="15">
        <v>0</v>
      </c>
      <c r="V202" s="20">
        <f t="shared" si="11"/>
        <v>115172</v>
      </c>
    </row>
    <row r="203" spans="1:22" ht="15.75" x14ac:dyDescent="0.25">
      <c r="A203" s="321"/>
      <c r="B203" s="307"/>
      <c r="C203" s="307"/>
      <c r="D203" s="310"/>
      <c r="E203" s="313"/>
      <c r="F203" s="307"/>
      <c r="G203" s="307"/>
      <c r="H203" s="307"/>
      <c r="I203" s="3" t="s">
        <v>70</v>
      </c>
      <c r="J203" s="15">
        <v>0</v>
      </c>
      <c r="K203" s="15">
        <v>0</v>
      </c>
      <c r="L203" s="15">
        <v>0</v>
      </c>
      <c r="M203" s="15">
        <v>0</v>
      </c>
      <c r="N203" s="15">
        <v>0</v>
      </c>
      <c r="O203" s="15">
        <v>0</v>
      </c>
      <c r="P203" s="15">
        <v>0</v>
      </c>
      <c r="Q203" s="14">
        <v>0</v>
      </c>
      <c r="R203" s="14">
        <v>0</v>
      </c>
      <c r="S203" s="15">
        <v>0</v>
      </c>
      <c r="T203" s="15">
        <v>0</v>
      </c>
      <c r="U203" s="15">
        <v>0</v>
      </c>
      <c r="V203" s="20">
        <f t="shared" si="11"/>
        <v>0</v>
      </c>
    </row>
    <row r="204" spans="1:22" ht="15.75" x14ac:dyDescent="0.25">
      <c r="A204" s="321"/>
      <c r="B204" s="307"/>
      <c r="C204" s="307"/>
      <c r="D204" s="310"/>
      <c r="E204" s="313"/>
      <c r="F204" s="307"/>
      <c r="G204" s="307"/>
      <c r="H204" s="307"/>
      <c r="I204" s="16" t="s">
        <v>93</v>
      </c>
      <c r="J204" s="34">
        <v>0</v>
      </c>
      <c r="K204" s="15">
        <v>30919</v>
      </c>
      <c r="L204" s="15">
        <v>31466</v>
      </c>
      <c r="M204" s="15">
        <v>0</v>
      </c>
      <c r="N204" s="15">
        <v>1707</v>
      </c>
      <c r="O204" s="15">
        <v>27156</v>
      </c>
      <c r="P204" s="15">
        <v>0</v>
      </c>
      <c r="Q204" s="14">
        <v>15853</v>
      </c>
      <c r="R204" s="14">
        <v>0</v>
      </c>
      <c r="S204" s="15">
        <v>0</v>
      </c>
      <c r="T204" s="15">
        <v>0</v>
      </c>
      <c r="U204" s="15">
        <v>0</v>
      </c>
      <c r="V204" s="20">
        <f t="shared" si="11"/>
        <v>107101</v>
      </c>
    </row>
    <row r="205" spans="1:22" ht="15.75" x14ac:dyDescent="0.25">
      <c r="A205" s="321"/>
      <c r="B205" s="307"/>
      <c r="C205" s="307"/>
      <c r="D205" s="310"/>
      <c r="E205" s="313"/>
      <c r="F205" s="307"/>
      <c r="G205" s="307"/>
      <c r="H205" s="307"/>
      <c r="I205" s="16" t="s">
        <v>96</v>
      </c>
      <c r="J205" s="34">
        <v>0</v>
      </c>
      <c r="K205" s="15">
        <v>0</v>
      </c>
      <c r="L205" s="15">
        <v>306766</v>
      </c>
      <c r="M205" s="15">
        <v>814145</v>
      </c>
      <c r="N205" s="15">
        <v>157719</v>
      </c>
      <c r="O205" s="15">
        <v>0</v>
      </c>
      <c r="P205" s="15">
        <v>0</v>
      </c>
      <c r="Q205" s="14">
        <v>0</v>
      </c>
      <c r="R205" s="14">
        <v>0</v>
      </c>
      <c r="S205" s="15">
        <v>0</v>
      </c>
      <c r="T205" s="15">
        <v>0</v>
      </c>
      <c r="U205" s="15">
        <v>0</v>
      </c>
      <c r="V205" s="20">
        <f t="shared" si="11"/>
        <v>1278630</v>
      </c>
    </row>
    <row r="206" spans="1:22" ht="15.75" x14ac:dyDescent="0.25">
      <c r="A206" s="321"/>
      <c r="B206" s="307"/>
      <c r="C206" s="307"/>
      <c r="D206" s="310"/>
      <c r="E206" s="313"/>
      <c r="F206" s="307"/>
      <c r="G206" s="307"/>
      <c r="H206" s="307"/>
      <c r="I206" s="3" t="s">
        <v>90</v>
      </c>
      <c r="J206" s="14">
        <v>0</v>
      </c>
      <c r="K206" s="15">
        <v>0</v>
      </c>
      <c r="L206" s="15">
        <v>896</v>
      </c>
      <c r="M206" s="15">
        <v>0</v>
      </c>
      <c r="N206" s="15">
        <v>0</v>
      </c>
      <c r="O206" s="15">
        <v>303</v>
      </c>
      <c r="P206" s="15">
        <v>0</v>
      </c>
      <c r="Q206" s="14">
        <v>71</v>
      </c>
      <c r="R206" s="14">
        <v>16446</v>
      </c>
      <c r="S206" s="15">
        <v>0</v>
      </c>
      <c r="T206" s="15">
        <v>0</v>
      </c>
      <c r="U206" s="15">
        <v>0</v>
      </c>
      <c r="V206" s="20">
        <f t="shared" si="11"/>
        <v>17716</v>
      </c>
    </row>
    <row r="207" spans="1:22" ht="16.5" thickBot="1" x14ac:dyDescent="0.3">
      <c r="A207" s="322"/>
      <c r="B207" s="308"/>
      <c r="C207" s="308"/>
      <c r="D207" s="311"/>
      <c r="E207" s="314"/>
      <c r="F207" s="308"/>
      <c r="G207" s="308"/>
      <c r="H207" s="308"/>
      <c r="I207" s="70" t="s">
        <v>95</v>
      </c>
      <c r="J207" s="50">
        <v>0</v>
      </c>
      <c r="K207" s="30">
        <v>0</v>
      </c>
      <c r="L207" s="30">
        <v>0</v>
      </c>
      <c r="M207" s="30">
        <v>0</v>
      </c>
      <c r="N207" s="30">
        <v>0</v>
      </c>
      <c r="O207" s="30">
        <v>0</v>
      </c>
      <c r="P207" s="30">
        <v>0</v>
      </c>
      <c r="Q207" s="50">
        <v>0</v>
      </c>
      <c r="R207" s="50">
        <v>0</v>
      </c>
      <c r="S207" s="30">
        <v>0</v>
      </c>
      <c r="T207" s="30">
        <v>0</v>
      </c>
      <c r="U207" s="30">
        <v>0</v>
      </c>
      <c r="V207" s="31">
        <f t="shared" si="11"/>
        <v>0</v>
      </c>
    </row>
    <row r="208" spans="1:22" ht="16.5" thickBot="1" x14ac:dyDescent="0.3">
      <c r="A208" s="36"/>
      <c r="B208" s="37"/>
      <c r="C208" s="37"/>
      <c r="D208" s="37"/>
      <c r="E208" s="37"/>
      <c r="F208" s="37"/>
      <c r="G208" s="37"/>
      <c r="H208" s="37"/>
      <c r="I208" s="37"/>
      <c r="J208" s="59"/>
      <c r="K208" s="28"/>
      <c r="L208" s="28"/>
      <c r="M208" s="28"/>
      <c r="N208" s="28"/>
      <c r="O208" s="28"/>
      <c r="P208" s="28"/>
      <c r="Q208" s="61"/>
      <c r="R208" s="53"/>
      <c r="S208" s="28"/>
      <c r="T208" s="28"/>
      <c r="U208" s="28"/>
      <c r="V208" s="29">
        <f>SUM(V200:V207)</f>
        <v>2257182</v>
      </c>
    </row>
    <row r="209" spans="1:22" ht="15.75" x14ac:dyDescent="0.25">
      <c r="A209" s="304">
        <v>1366</v>
      </c>
      <c r="B209" s="307" t="s">
        <v>55</v>
      </c>
      <c r="C209" s="307" t="s">
        <v>85</v>
      </c>
      <c r="D209" s="307">
        <v>67</v>
      </c>
      <c r="E209" s="307" t="s">
        <v>10</v>
      </c>
      <c r="F209" s="307" t="s">
        <v>42</v>
      </c>
      <c r="G209" s="316" t="s">
        <v>60</v>
      </c>
      <c r="H209" s="307" t="s">
        <v>42</v>
      </c>
      <c r="I209" s="35" t="s">
        <v>92</v>
      </c>
      <c r="J209" s="13">
        <v>67132</v>
      </c>
      <c r="K209" s="13">
        <v>55208</v>
      </c>
      <c r="L209" s="13">
        <v>77983</v>
      </c>
      <c r="M209" s="13">
        <v>49504</v>
      </c>
      <c r="N209" s="13">
        <v>50229</v>
      </c>
      <c r="O209" s="13">
        <v>155813</v>
      </c>
      <c r="P209" s="13">
        <v>111497</v>
      </c>
      <c r="Q209" s="12">
        <v>144806</v>
      </c>
      <c r="R209" s="12">
        <v>116447</v>
      </c>
      <c r="S209" s="13">
        <v>234985</v>
      </c>
      <c r="T209" s="13">
        <v>151690</v>
      </c>
      <c r="U209" s="13">
        <v>73354</v>
      </c>
      <c r="V209" s="21">
        <f>SUM(J209:U209)</f>
        <v>1288648</v>
      </c>
    </row>
    <row r="210" spans="1:22" ht="15.75" x14ac:dyDescent="0.25">
      <c r="A210" s="304"/>
      <c r="B210" s="307"/>
      <c r="C210" s="307"/>
      <c r="D210" s="307"/>
      <c r="E210" s="307"/>
      <c r="F210" s="307"/>
      <c r="G210" s="316"/>
      <c r="H210" s="307"/>
      <c r="I210" s="3" t="s">
        <v>91</v>
      </c>
      <c r="J210" s="15">
        <v>0</v>
      </c>
      <c r="K210" s="15">
        <v>0</v>
      </c>
      <c r="L210" s="15">
        <v>0</v>
      </c>
      <c r="M210" s="15">
        <v>0</v>
      </c>
      <c r="N210" s="15">
        <v>0</v>
      </c>
      <c r="O210" s="15">
        <v>0</v>
      </c>
      <c r="P210" s="15">
        <v>0</v>
      </c>
      <c r="Q210" s="14">
        <v>0</v>
      </c>
      <c r="R210" s="14">
        <v>0</v>
      </c>
      <c r="S210" s="15">
        <v>0</v>
      </c>
      <c r="T210" s="15">
        <v>0</v>
      </c>
      <c r="U210" s="15">
        <v>0</v>
      </c>
      <c r="V210" s="20">
        <f>SUM(J210:U210)</f>
        <v>0</v>
      </c>
    </row>
    <row r="211" spans="1:22" ht="15.75" x14ac:dyDescent="0.25">
      <c r="A211" s="304"/>
      <c r="B211" s="307"/>
      <c r="C211" s="307"/>
      <c r="D211" s="307"/>
      <c r="E211" s="307"/>
      <c r="F211" s="307"/>
      <c r="G211" s="316"/>
      <c r="H211" s="307"/>
      <c r="I211" s="3" t="s">
        <v>93</v>
      </c>
      <c r="J211" s="15">
        <v>3917</v>
      </c>
      <c r="K211" s="15">
        <v>0</v>
      </c>
      <c r="L211" s="15">
        <v>0</v>
      </c>
      <c r="M211" s="15">
        <v>0</v>
      </c>
      <c r="N211" s="15">
        <v>0</v>
      </c>
      <c r="O211" s="15">
        <v>0</v>
      </c>
      <c r="P211" s="15">
        <v>0</v>
      </c>
      <c r="Q211" s="14">
        <v>0</v>
      </c>
      <c r="R211" s="14">
        <v>0</v>
      </c>
      <c r="S211" s="15">
        <v>0</v>
      </c>
      <c r="T211" s="15">
        <v>0</v>
      </c>
      <c r="U211" s="15">
        <v>0</v>
      </c>
      <c r="V211" s="20">
        <f>SUM(J211:U211)</f>
        <v>3917</v>
      </c>
    </row>
    <row r="212" spans="1:22" ht="16.5" thickBot="1" x14ac:dyDescent="0.3">
      <c r="A212" s="304"/>
      <c r="B212" s="307"/>
      <c r="C212" s="307"/>
      <c r="D212" s="307"/>
      <c r="E212" s="307"/>
      <c r="F212" s="307"/>
      <c r="G212" s="316"/>
      <c r="H212" s="307"/>
      <c r="I212" s="16" t="s">
        <v>90</v>
      </c>
      <c r="J212" s="26">
        <v>310412</v>
      </c>
      <c r="K212" s="26">
        <v>296839</v>
      </c>
      <c r="L212" s="26">
        <v>316065</v>
      </c>
      <c r="M212" s="26">
        <v>307489</v>
      </c>
      <c r="N212" s="26">
        <v>315781</v>
      </c>
      <c r="O212" s="26">
        <v>291259</v>
      </c>
      <c r="P212" s="26">
        <v>318486</v>
      </c>
      <c r="Q212" s="49">
        <v>347419</v>
      </c>
      <c r="R212" s="49">
        <v>213946</v>
      </c>
      <c r="S212" s="26">
        <v>268472</v>
      </c>
      <c r="T212" s="26">
        <v>321124</v>
      </c>
      <c r="U212" s="26">
        <v>326791</v>
      </c>
      <c r="V212" s="27">
        <f>SUM(J212:U212)</f>
        <v>3634083</v>
      </c>
    </row>
    <row r="213" spans="1:22" ht="16.5" thickBot="1" x14ac:dyDescent="0.3">
      <c r="A213" s="36"/>
      <c r="B213" s="37"/>
      <c r="C213" s="37"/>
      <c r="D213" s="37"/>
      <c r="E213" s="37"/>
      <c r="F213" s="37"/>
      <c r="G213" s="37"/>
      <c r="H213" s="37"/>
      <c r="I213" s="37"/>
      <c r="J213" s="59"/>
      <c r="K213" s="28"/>
      <c r="L213" s="28"/>
      <c r="M213" s="28"/>
      <c r="N213" s="28"/>
      <c r="O213" s="28"/>
      <c r="P213" s="28"/>
      <c r="Q213" s="61"/>
      <c r="R213" s="53"/>
      <c r="S213" s="28"/>
      <c r="T213" s="28"/>
      <c r="U213" s="28"/>
      <c r="V213" s="29">
        <f>SUM(V209:V212)</f>
        <v>4926648</v>
      </c>
    </row>
    <row r="214" spans="1:22" ht="15.75" x14ac:dyDescent="0.25">
      <c r="A214" s="303">
        <v>1367</v>
      </c>
      <c r="B214" s="312" t="s">
        <v>166</v>
      </c>
      <c r="C214" s="306" t="s">
        <v>85</v>
      </c>
      <c r="D214" s="309">
        <v>28.6</v>
      </c>
      <c r="E214" s="315" t="s">
        <v>11</v>
      </c>
      <c r="F214" s="306" t="s">
        <v>42</v>
      </c>
      <c r="G214" s="306" t="s">
        <v>60</v>
      </c>
      <c r="H214" s="306" t="s">
        <v>42</v>
      </c>
      <c r="I214" s="2" t="s">
        <v>92</v>
      </c>
      <c r="J214" s="32">
        <v>0</v>
      </c>
      <c r="K214" s="32">
        <v>16213</v>
      </c>
      <c r="L214" s="32">
        <v>10615</v>
      </c>
      <c r="M214" s="32">
        <v>30163</v>
      </c>
      <c r="N214" s="32">
        <v>26852</v>
      </c>
      <c r="O214" s="32">
        <v>13118</v>
      </c>
      <c r="P214" s="32">
        <v>16925</v>
      </c>
      <c r="Q214" s="52">
        <v>16722</v>
      </c>
      <c r="R214" s="52">
        <v>32702</v>
      </c>
      <c r="S214" s="32">
        <v>35353</v>
      </c>
      <c r="T214" s="32">
        <v>39351</v>
      </c>
      <c r="U214" s="32">
        <v>16953</v>
      </c>
      <c r="V214" s="33">
        <f>SUM(J214:U214)</f>
        <v>254967</v>
      </c>
    </row>
    <row r="215" spans="1:22" ht="15.75" x14ac:dyDescent="0.25">
      <c r="A215" s="304"/>
      <c r="B215" s="313"/>
      <c r="C215" s="307"/>
      <c r="D215" s="310"/>
      <c r="E215" s="316"/>
      <c r="F215" s="307"/>
      <c r="G215" s="307"/>
      <c r="H215" s="307"/>
      <c r="I215" s="3" t="s">
        <v>93</v>
      </c>
      <c r="J215" s="14">
        <v>3917</v>
      </c>
      <c r="K215" s="15">
        <v>0</v>
      </c>
      <c r="L215" s="15">
        <v>0</v>
      </c>
      <c r="M215" s="15">
        <v>0</v>
      </c>
      <c r="N215" s="15">
        <v>0</v>
      </c>
      <c r="O215" s="15">
        <v>0</v>
      </c>
      <c r="P215" s="15">
        <v>0</v>
      </c>
      <c r="Q215" s="14">
        <v>0</v>
      </c>
      <c r="R215" s="14">
        <v>0</v>
      </c>
      <c r="S215" s="15">
        <v>0</v>
      </c>
      <c r="T215" s="15">
        <v>0</v>
      </c>
      <c r="U215" s="15">
        <v>0</v>
      </c>
      <c r="V215" s="20">
        <f>SUM(J215:U215)</f>
        <v>3917</v>
      </c>
    </row>
    <row r="216" spans="1:22" ht="16.5" thickBot="1" x14ac:dyDescent="0.3">
      <c r="A216" s="305"/>
      <c r="B216" s="307"/>
      <c r="C216" s="307"/>
      <c r="D216" s="310"/>
      <c r="E216" s="316"/>
      <c r="F216" s="307"/>
      <c r="G216" s="307"/>
      <c r="H216" s="307"/>
      <c r="I216" s="39" t="s">
        <v>90</v>
      </c>
      <c r="J216" s="50">
        <v>0</v>
      </c>
      <c r="K216" s="30">
        <v>0</v>
      </c>
      <c r="L216" s="30">
        <v>0</v>
      </c>
      <c r="M216" s="30">
        <v>0</v>
      </c>
      <c r="N216" s="30">
        <v>0</v>
      </c>
      <c r="O216" s="30">
        <v>0</v>
      </c>
      <c r="P216" s="30">
        <v>0</v>
      </c>
      <c r="Q216" s="50">
        <v>0</v>
      </c>
      <c r="R216" s="50">
        <v>0</v>
      </c>
      <c r="S216" s="30">
        <v>591</v>
      </c>
      <c r="T216" s="30">
        <v>0</v>
      </c>
      <c r="U216" s="30">
        <v>0</v>
      </c>
      <c r="V216" s="31">
        <f>SUM(J216:U216)</f>
        <v>591</v>
      </c>
    </row>
    <row r="217" spans="1:22" ht="16.5" thickBot="1" x14ac:dyDescent="0.3">
      <c r="A217" s="43"/>
      <c r="B217" s="37"/>
      <c r="C217" s="37"/>
      <c r="D217" s="37"/>
      <c r="E217" s="37"/>
      <c r="F217" s="37"/>
      <c r="G217" s="37"/>
      <c r="H217" s="37"/>
      <c r="I217" s="37"/>
      <c r="J217" s="59"/>
      <c r="K217" s="28"/>
      <c r="L217" s="28"/>
      <c r="M217" s="28"/>
      <c r="N217" s="28"/>
      <c r="O217" s="28"/>
      <c r="P217" s="28"/>
      <c r="Q217" s="61"/>
      <c r="R217" s="53"/>
      <c r="S217" s="28"/>
      <c r="T217" s="28"/>
      <c r="U217" s="28"/>
      <c r="V217" s="29">
        <f>SUM(V214:V216)</f>
        <v>259475</v>
      </c>
    </row>
    <row r="218" spans="1:22" ht="15.75" x14ac:dyDescent="0.25">
      <c r="A218" s="304">
        <v>1368</v>
      </c>
      <c r="B218" s="313" t="s">
        <v>165</v>
      </c>
      <c r="C218" s="307" t="s">
        <v>85</v>
      </c>
      <c r="D218" s="307">
        <v>29</v>
      </c>
      <c r="E218" s="316" t="s">
        <v>60</v>
      </c>
      <c r="F218" s="307" t="s">
        <v>42</v>
      </c>
      <c r="G218" s="313" t="s">
        <v>161</v>
      </c>
      <c r="H218" s="307" t="s">
        <v>42</v>
      </c>
      <c r="I218" s="35" t="s">
        <v>92</v>
      </c>
      <c r="J218" s="13">
        <v>46427</v>
      </c>
      <c r="K218" s="13">
        <v>51464</v>
      </c>
      <c r="L218" s="13">
        <v>42091</v>
      </c>
      <c r="M218" s="13">
        <v>44681</v>
      </c>
      <c r="N218" s="13">
        <v>41023</v>
      </c>
      <c r="O218" s="13">
        <v>61937</v>
      </c>
      <c r="P218" s="13">
        <v>50444</v>
      </c>
      <c r="Q218" s="13">
        <v>50312</v>
      </c>
      <c r="R218" s="12">
        <v>32702</v>
      </c>
      <c r="S218" s="13">
        <v>56352</v>
      </c>
      <c r="T218" s="13">
        <v>62505</v>
      </c>
      <c r="U218" s="13">
        <v>53630</v>
      </c>
      <c r="V218" s="21">
        <f>SUM(J218:U218)</f>
        <v>593568</v>
      </c>
    </row>
    <row r="219" spans="1:22" ht="15.75" x14ac:dyDescent="0.25">
      <c r="A219" s="304"/>
      <c r="B219" s="307"/>
      <c r="C219" s="307"/>
      <c r="D219" s="307"/>
      <c r="E219" s="316"/>
      <c r="F219" s="307"/>
      <c r="G219" s="307"/>
      <c r="H219" s="307"/>
      <c r="I219" s="3" t="s">
        <v>91</v>
      </c>
      <c r="J219" s="15">
        <v>0</v>
      </c>
      <c r="K219" s="15">
        <v>0</v>
      </c>
      <c r="L219" s="15">
        <v>0</v>
      </c>
      <c r="M219" s="15">
        <v>0</v>
      </c>
      <c r="N219" s="15">
        <v>0</v>
      </c>
      <c r="O219" s="15">
        <v>0</v>
      </c>
      <c r="P219" s="15">
        <v>0</v>
      </c>
      <c r="Q219" s="15">
        <v>0</v>
      </c>
      <c r="R219" s="14">
        <v>0</v>
      </c>
      <c r="S219" s="15">
        <v>0</v>
      </c>
      <c r="T219" s="15">
        <v>0</v>
      </c>
      <c r="U219" s="15">
        <v>0</v>
      </c>
      <c r="V219" s="20">
        <f>SUM(J219:U219)</f>
        <v>0</v>
      </c>
    </row>
    <row r="220" spans="1:22" ht="16.5" thickBot="1" x14ac:dyDescent="0.3">
      <c r="A220" s="305"/>
      <c r="B220" s="308"/>
      <c r="C220" s="308"/>
      <c r="D220" s="308"/>
      <c r="E220" s="22"/>
      <c r="F220" s="308"/>
      <c r="G220" s="308"/>
      <c r="H220" s="308"/>
      <c r="I220" s="16" t="s">
        <v>90</v>
      </c>
      <c r="J220" s="24">
        <v>157640</v>
      </c>
      <c r="K220" s="24">
        <v>139602</v>
      </c>
      <c r="L220" s="24">
        <v>157849</v>
      </c>
      <c r="M220" s="24">
        <v>153563</v>
      </c>
      <c r="N220" s="24">
        <v>157674</v>
      </c>
      <c r="O220" s="24">
        <v>157651</v>
      </c>
      <c r="P220" s="24">
        <v>173605</v>
      </c>
      <c r="Q220" s="24">
        <v>180983</v>
      </c>
      <c r="R220" s="23">
        <v>151358</v>
      </c>
      <c r="S220" s="24">
        <v>157217</v>
      </c>
      <c r="T220" s="24">
        <v>168059</v>
      </c>
      <c r="U220" s="24">
        <v>163395</v>
      </c>
      <c r="V220" s="25">
        <f>SUM(J220:U220)</f>
        <v>1918596</v>
      </c>
    </row>
    <row r="221" spans="1:22" ht="16.5" thickBot="1" x14ac:dyDescent="0.3">
      <c r="A221" s="43"/>
      <c r="B221" s="37"/>
      <c r="C221" s="37"/>
      <c r="D221" s="37"/>
      <c r="E221" s="37"/>
      <c r="F221" s="37"/>
      <c r="G221" s="37"/>
      <c r="H221" s="37"/>
      <c r="I221" s="37"/>
      <c r="J221" s="59"/>
      <c r="K221" s="28"/>
      <c r="L221" s="28"/>
      <c r="M221" s="28"/>
      <c r="N221" s="28"/>
      <c r="O221" s="28"/>
      <c r="P221" s="28"/>
      <c r="Q221" s="61"/>
      <c r="R221" s="53"/>
      <c r="S221" s="28"/>
      <c r="T221" s="28"/>
      <c r="U221" s="28"/>
      <c r="V221" s="29">
        <f>SUM(V218:V220)</f>
        <v>2512164</v>
      </c>
    </row>
    <row r="222" spans="1:22" ht="15.75" x14ac:dyDescent="0.25">
      <c r="A222" s="303">
        <v>2069</v>
      </c>
      <c r="B222" s="306" t="s">
        <v>131</v>
      </c>
      <c r="C222" s="306" t="s">
        <v>83</v>
      </c>
      <c r="D222" s="309">
        <v>278.75</v>
      </c>
      <c r="E222" s="315" t="s">
        <v>132</v>
      </c>
      <c r="F222" s="306" t="s">
        <v>133</v>
      </c>
      <c r="G222" s="312" t="s">
        <v>162</v>
      </c>
      <c r="H222" s="306" t="s">
        <v>133</v>
      </c>
      <c r="I222" s="3" t="s">
        <v>103</v>
      </c>
      <c r="J222" s="65">
        <v>87600</v>
      </c>
      <c r="K222" s="32">
        <v>76466</v>
      </c>
      <c r="L222" s="32">
        <v>80237</v>
      </c>
      <c r="M222" s="32">
        <v>81146</v>
      </c>
      <c r="N222" s="32">
        <v>78205</v>
      </c>
      <c r="O222" s="32">
        <v>80781</v>
      </c>
      <c r="P222" s="32">
        <v>83882</v>
      </c>
      <c r="Q222" s="52">
        <v>87901</v>
      </c>
      <c r="R222" s="52">
        <v>61222</v>
      </c>
      <c r="S222" s="32">
        <v>38317</v>
      </c>
      <c r="T222" s="32">
        <v>67535</v>
      </c>
      <c r="U222" s="32">
        <v>63138</v>
      </c>
      <c r="V222" s="33">
        <f>SUM(J222:U222)</f>
        <v>886430</v>
      </c>
    </row>
    <row r="223" spans="1:22" ht="16.5" thickBot="1" x14ac:dyDescent="0.3">
      <c r="A223" s="305"/>
      <c r="B223" s="308"/>
      <c r="C223" s="308"/>
      <c r="D223" s="311"/>
      <c r="E223" s="317"/>
      <c r="F223" s="308"/>
      <c r="G223" s="314"/>
      <c r="H223" s="308"/>
      <c r="I223" s="16"/>
      <c r="J223" s="50"/>
      <c r="K223" s="30"/>
      <c r="L223" s="30"/>
      <c r="M223" s="30"/>
      <c r="N223" s="30"/>
      <c r="O223" s="30"/>
      <c r="P223" s="30"/>
      <c r="Q223" s="50"/>
      <c r="R223" s="50"/>
      <c r="S223" s="30"/>
      <c r="T223" s="30"/>
      <c r="U223" s="30"/>
      <c r="V223" s="31"/>
    </row>
    <row r="224" spans="1:22" ht="16.5" thickBot="1" x14ac:dyDescent="0.3">
      <c r="A224" s="43"/>
      <c r="B224" s="37"/>
      <c r="C224" s="37"/>
      <c r="D224" s="37"/>
      <c r="E224" s="37"/>
      <c r="F224" s="37"/>
      <c r="G224" s="37"/>
      <c r="H224" s="37"/>
      <c r="I224" s="37"/>
      <c r="J224" s="59"/>
      <c r="K224" s="28"/>
      <c r="L224" s="28"/>
      <c r="M224" s="28"/>
      <c r="N224" s="28"/>
      <c r="O224" s="28"/>
      <c r="P224" s="28"/>
      <c r="Q224" s="61"/>
      <c r="R224" s="53"/>
      <c r="S224" s="28"/>
      <c r="T224" s="28"/>
      <c r="U224" s="28"/>
      <c r="V224" s="29">
        <f>SUM(V222:V223)</f>
        <v>886430</v>
      </c>
    </row>
    <row r="225" spans="1:22" ht="16.5" thickBot="1" x14ac:dyDescent="0.3">
      <c r="A225" s="73"/>
      <c r="B225" s="74"/>
      <c r="C225" s="74"/>
      <c r="D225" s="74"/>
      <c r="E225" s="74"/>
      <c r="F225" s="74"/>
      <c r="G225" s="74"/>
      <c r="H225" s="75"/>
      <c r="I225" s="75"/>
      <c r="J225" s="76"/>
      <c r="K225" s="76"/>
      <c r="L225" s="76"/>
      <c r="M225" s="76"/>
      <c r="N225" s="76"/>
      <c r="O225" s="76"/>
      <c r="P225" s="76"/>
      <c r="Q225" s="76"/>
      <c r="R225" s="76"/>
      <c r="S225" s="76"/>
      <c r="T225" s="76"/>
      <c r="U225" s="76"/>
      <c r="V225" s="72">
        <f>V224+V221+V217+V213+V208+V199+V191+V183+V177+V171+V164+V156+V150+V143+V135+V131+V123+V117+V112+V105+V97+V85+V80+V75+V70+V67+V65+V63+V59+V56+V51+V41+V35+V33+V30+V28+V26+V24+V18+V12</f>
        <v>66283149</v>
      </c>
    </row>
    <row r="228" spans="1:22" x14ac:dyDescent="0.2">
      <c r="A228" s="6" t="s">
        <v>135</v>
      </c>
    </row>
    <row r="229" spans="1:22" x14ac:dyDescent="0.2">
      <c r="A229" s="6" t="s">
        <v>121</v>
      </c>
    </row>
    <row r="230" spans="1:22" x14ac:dyDescent="0.2">
      <c r="A230" s="6" t="s">
        <v>122</v>
      </c>
    </row>
    <row r="231" spans="1:22" x14ac:dyDescent="0.2">
      <c r="A231" s="68" t="s">
        <v>109</v>
      </c>
    </row>
    <row r="232" spans="1:22" x14ac:dyDescent="0.2">
      <c r="A232" s="68" t="s">
        <v>120</v>
      </c>
    </row>
    <row r="233" spans="1:22" x14ac:dyDescent="0.2">
      <c r="A233" s="68" t="s">
        <v>118</v>
      </c>
    </row>
    <row r="234" spans="1:22" x14ac:dyDescent="0.2">
      <c r="A234" s="68" t="s">
        <v>130</v>
      </c>
    </row>
    <row r="235" spans="1:22" x14ac:dyDescent="0.2">
      <c r="A235" s="68" t="s">
        <v>108</v>
      </c>
    </row>
    <row r="236" spans="1:22" x14ac:dyDescent="0.2">
      <c r="A236" s="68" t="s">
        <v>117</v>
      </c>
    </row>
    <row r="237" spans="1:22" x14ac:dyDescent="0.2">
      <c r="A237" s="68" t="s">
        <v>124</v>
      </c>
    </row>
    <row r="238" spans="1:22" x14ac:dyDescent="0.2">
      <c r="A238" s="68" t="s">
        <v>116</v>
      </c>
    </row>
    <row r="239" spans="1:22" x14ac:dyDescent="0.2">
      <c r="A239" s="68" t="s">
        <v>107</v>
      </c>
    </row>
    <row r="240" spans="1:22" x14ac:dyDescent="0.2">
      <c r="A240" s="68" t="s">
        <v>119</v>
      </c>
    </row>
    <row r="241" spans="1:1" x14ac:dyDescent="0.2">
      <c r="A241" s="68" t="s">
        <v>110</v>
      </c>
    </row>
  </sheetData>
  <mergeCells count="280">
    <mergeCell ref="B60:B62"/>
    <mergeCell ref="C60:C62"/>
    <mergeCell ref="D60:D62"/>
    <mergeCell ref="E60:E62"/>
    <mergeCell ref="F60:F62"/>
    <mergeCell ref="G60:G62"/>
    <mergeCell ref="H60:H62"/>
    <mergeCell ref="D13:D17"/>
    <mergeCell ref="C36:C40"/>
    <mergeCell ref="D36:D40"/>
    <mergeCell ref="H52:H55"/>
    <mergeCell ref="H42:H50"/>
    <mergeCell ref="G52:G55"/>
    <mergeCell ref="H36:H40"/>
    <mergeCell ref="C42:C50"/>
    <mergeCell ref="C57:C58"/>
    <mergeCell ref="D57:D58"/>
    <mergeCell ref="E57:E58"/>
    <mergeCell ref="F57:F58"/>
    <mergeCell ref="G57:G58"/>
    <mergeCell ref="H57:H58"/>
    <mergeCell ref="E200:E207"/>
    <mergeCell ref="F200:F207"/>
    <mergeCell ref="G200:G207"/>
    <mergeCell ref="D200:D207"/>
    <mergeCell ref="D124:D130"/>
    <mergeCell ref="F184:F190"/>
    <mergeCell ref="G68:G69"/>
    <mergeCell ref="G42:G50"/>
    <mergeCell ref="F7:F11"/>
    <mergeCell ref="G7:G11"/>
    <mergeCell ref="E13:E17"/>
    <mergeCell ref="F13:F17"/>
    <mergeCell ref="G13:G17"/>
    <mergeCell ref="E36:E40"/>
    <mergeCell ref="F36:F40"/>
    <mergeCell ref="G36:G40"/>
    <mergeCell ref="E42:E50"/>
    <mergeCell ref="F52:F55"/>
    <mergeCell ref="F68:F69"/>
    <mergeCell ref="E81:E84"/>
    <mergeCell ref="F71:F74"/>
    <mergeCell ref="E76:E79"/>
    <mergeCell ref="E68:E69"/>
    <mergeCell ref="G124:G130"/>
    <mergeCell ref="A86:A96"/>
    <mergeCell ref="A106:A111"/>
    <mergeCell ref="B106:B111"/>
    <mergeCell ref="A113:A116"/>
    <mergeCell ref="A98:A104"/>
    <mergeCell ref="C71:C74"/>
    <mergeCell ref="C68:C69"/>
    <mergeCell ref="B86:B96"/>
    <mergeCell ref="C81:C84"/>
    <mergeCell ref="C209:C212"/>
    <mergeCell ref="H13:H17"/>
    <mergeCell ref="D42:D50"/>
    <mergeCell ref="E52:E55"/>
    <mergeCell ref="D52:D55"/>
    <mergeCell ref="C52:C55"/>
    <mergeCell ref="C106:C111"/>
    <mergeCell ref="D106:D111"/>
    <mergeCell ref="E19:E23"/>
    <mergeCell ref="C13:C17"/>
    <mergeCell ref="H124:H130"/>
    <mergeCell ref="G209:G212"/>
    <mergeCell ref="H209:H212"/>
    <mergeCell ref="D209:D212"/>
    <mergeCell ref="E209:E212"/>
    <mergeCell ref="F209:F212"/>
    <mergeCell ref="H200:H207"/>
    <mergeCell ref="D157:D163"/>
    <mergeCell ref="E157:E163"/>
    <mergeCell ref="F157:F163"/>
    <mergeCell ref="F42:F50"/>
    <mergeCell ref="C86:C96"/>
    <mergeCell ref="D86:D96"/>
    <mergeCell ref="E86:E96"/>
    <mergeCell ref="D7:D11"/>
    <mergeCell ref="E7:E11"/>
    <mergeCell ref="A5:A6"/>
    <mergeCell ref="A7:A11"/>
    <mergeCell ref="B81:B84"/>
    <mergeCell ref="A42:A50"/>
    <mergeCell ref="B42:B50"/>
    <mergeCell ref="B71:B74"/>
    <mergeCell ref="A52:A55"/>
    <mergeCell ref="A13:A17"/>
    <mergeCell ref="B13:B17"/>
    <mergeCell ref="B7:B11"/>
    <mergeCell ref="B68:B69"/>
    <mergeCell ref="A76:A79"/>
    <mergeCell ref="A36:A40"/>
    <mergeCell ref="B36:B40"/>
    <mergeCell ref="B52:B55"/>
    <mergeCell ref="A57:A58"/>
    <mergeCell ref="B57:B58"/>
    <mergeCell ref="A68:A69"/>
    <mergeCell ref="A71:A74"/>
    <mergeCell ref="D71:D74"/>
    <mergeCell ref="A81:A84"/>
    <mergeCell ref="A60:A62"/>
    <mergeCell ref="J5:U5"/>
    <mergeCell ref="A31:A32"/>
    <mergeCell ref="B31:B32"/>
    <mergeCell ref="C31:C32"/>
    <mergeCell ref="D31:D32"/>
    <mergeCell ref="E31:E32"/>
    <mergeCell ref="F31:F32"/>
    <mergeCell ref="G31:G32"/>
    <mergeCell ref="H31:H32"/>
    <mergeCell ref="F19:F23"/>
    <mergeCell ref="G19:G23"/>
    <mergeCell ref="H19:H23"/>
    <mergeCell ref="A19:A23"/>
    <mergeCell ref="B19:B23"/>
    <mergeCell ref="C19:C23"/>
    <mergeCell ref="D19:D23"/>
    <mergeCell ref="C7:C11"/>
    <mergeCell ref="I5:I6"/>
    <mergeCell ref="E5:E6"/>
    <mergeCell ref="G5:G6"/>
    <mergeCell ref="F5:F6"/>
    <mergeCell ref="H5:H6"/>
    <mergeCell ref="H7:H11"/>
    <mergeCell ref="B5:D5"/>
    <mergeCell ref="D68:D69"/>
    <mergeCell ref="C113:C116"/>
    <mergeCell ref="E113:E116"/>
    <mergeCell ref="F113:F116"/>
    <mergeCell ref="E124:E130"/>
    <mergeCell ref="F124:F130"/>
    <mergeCell ref="B76:B79"/>
    <mergeCell ref="C76:C79"/>
    <mergeCell ref="D76:D79"/>
    <mergeCell ref="B113:B116"/>
    <mergeCell ref="F76:F79"/>
    <mergeCell ref="H68:H69"/>
    <mergeCell ref="H71:H74"/>
    <mergeCell ref="G76:G79"/>
    <mergeCell ref="H76:H79"/>
    <mergeCell ref="E71:E74"/>
    <mergeCell ref="G71:G74"/>
    <mergeCell ref="B218:B220"/>
    <mergeCell ref="C157:C163"/>
    <mergeCell ref="C178:C182"/>
    <mergeCell ref="D184:D190"/>
    <mergeCell ref="E184:E190"/>
    <mergeCell ref="C200:C207"/>
    <mergeCell ref="C192:C198"/>
    <mergeCell ref="C184:C190"/>
    <mergeCell ref="D81:D84"/>
    <mergeCell ref="H106:H111"/>
    <mergeCell ref="D113:D116"/>
    <mergeCell ref="G113:G116"/>
    <mergeCell ref="H113:H116"/>
    <mergeCell ref="E106:E111"/>
    <mergeCell ref="F106:F111"/>
    <mergeCell ref="F86:F96"/>
    <mergeCell ref="C132:C134"/>
    <mergeCell ref="F81:F84"/>
    <mergeCell ref="A209:A212"/>
    <mergeCell ref="B209:B212"/>
    <mergeCell ref="A214:A216"/>
    <mergeCell ref="B214:B216"/>
    <mergeCell ref="A178:A182"/>
    <mergeCell ref="B184:B190"/>
    <mergeCell ref="A157:A163"/>
    <mergeCell ref="B157:B163"/>
    <mergeCell ref="B178:B182"/>
    <mergeCell ref="A165:A170"/>
    <mergeCell ref="A200:A207"/>
    <mergeCell ref="B200:B207"/>
    <mergeCell ref="A192:A198"/>
    <mergeCell ref="B192:B198"/>
    <mergeCell ref="A184:A190"/>
    <mergeCell ref="H144:H149"/>
    <mergeCell ref="H118:H122"/>
    <mergeCell ref="B132:B134"/>
    <mergeCell ref="F132:F134"/>
    <mergeCell ref="G132:G134"/>
    <mergeCell ref="H132:H134"/>
    <mergeCell ref="C118:C122"/>
    <mergeCell ref="E118:E122"/>
    <mergeCell ref="H81:H84"/>
    <mergeCell ref="G118:G122"/>
    <mergeCell ref="B124:B130"/>
    <mergeCell ref="C124:C130"/>
    <mergeCell ref="G81:G84"/>
    <mergeCell ref="H136:H142"/>
    <mergeCell ref="D192:D198"/>
    <mergeCell ref="E192:E198"/>
    <mergeCell ref="B165:B170"/>
    <mergeCell ref="C165:C170"/>
    <mergeCell ref="C144:C149"/>
    <mergeCell ref="G136:G142"/>
    <mergeCell ref="D151:D155"/>
    <mergeCell ref="F151:F155"/>
    <mergeCell ref="E151:E155"/>
    <mergeCell ref="G151:G155"/>
    <mergeCell ref="D178:D182"/>
    <mergeCell ref="E178:E182"/>
    <mergeCell ref="F178:F182"/>
    <mergeCell ref="F192:F198"/>
    <mergeCell ref="B151:B155"/>
    <mergeCell ref="G144:G149"/>
    <mergeCell ref="G192:G198"/>
    <mergeCell ref="G157:G163"/>
    <mergeCell ref="A136:A142"/>
    <mergeCell ref="B136:B142"/>
    <mergeCell ref="C136:C142"/>
    <mergeCell ref="F136:F142"/>
    <mergeCell ref="E136:E142"/>
    <mergeCell ref="D136:D142"/>
    <mergeCell ref="A144:A149"/>
    <mergeCell ref="B144:B149"/>
    <mergeCell ref="F144:F149"/>
    <mergeCell ref="D144:D149"/>
    <mergeCell ref="E144:E149"/>
    <mergeCell ref="A124:A130"/>
    <mergeCell ref="A118:A122"/>
    <mergeCell ref="A132:A134"/>
    <mergeCell ref="E98:E104"/>
    <mergeCell ref="F98:F104"/>
    <mergeCell ref="G98:G104"/>
    <mergeCell ref="H98:H104"/>
    <mergeCell ref="B98:B104"/>
    <mergeCell ref="C98:C104"/>
    <mergeCell ref="D98:D104"/>
    <mergeCell ref="B118:B122"/>
    <mergeCell ref="D118:D122"/>
    <mergeCell ref="D132:D134"/>
    <mergeCell ref="F118:F122"/>
    <mergeCell ref="E132:E134"/>
    <mergeCell ref="G106:G111"/>
    <mergeCell ref="H192:H198"/>
    <mergeCell ref="G178:G182"/>
    <mergeCell ref="H178:H182"/>
    <mergeCell ref="G184:G190"/>
    <mergeCell ref="H184:H190"/>
    <mergeCell ref="G86:G96"/>
    <mergeCell ref="H86:H96"/>
    <mergeCell ref="A151:A155"/>
    <mergeCell ref="C151:C155"/>
    <mergeCell ref="A172:A176"/>
    <mergeCell ref="B172:B176"/>
    <mergeCell ref="C172:C176"/>
    <mergeCell ref="D172:D176"/>
    <mergeCell ref="D165:D170"/>
    <mergeCell ref="H172:H176"/>
    <mergeCell ref="E172:E176"/>
    <mergeCell ref="F172:F176"/>
    <mergeCell ref="G172:G176"/>
    <mergeCell ref="E165:E170"/>
    <mergeCell ref="F165:F170"/>
    <mergeCell ref="G165:G170"/>
    <mergeCell ref="H165:H170"/>
    <mergeCell ref="H151:H155"/>
    <mergeCell ref="H157:H163"/>
    <mergeCell ref="A222:A223"/>
    <mergeCell ref="B222:B223"/>
    <mergeCell ref="C222:C223"/>
    <mergeCell ref="D222:D223"/>
    <mergeCell ref="E222:E223"/>
    <mergeCell ref="F222:F223"/>
    <mergeCell ref="G222:G223"/>
    <mergeCell ref="H222:H223"/>
    <mergeCell ref="G214:G216"/>
    <mergeCell ref="H214:H216"/>
    <mergeCell ref="C214:C216"/>
    <mergeCell ref="D214:D216"/>
    <mergeCell ref="E214:E216"/>
    <mergeCell ref="F214:F216"/>
    <mergeCell ref="H218:H220"/>
    <mergeCell ref="E218:E219"/>
    <mergeCell ref="D218:D220"/>
    <mergeCell ref="C218:C220"/>
    <mergeCell ref="F218:F220"/>
    <mergeCell ref="G218:G220"/>
    <mergeCell ref="A218:A220"/>
  </mergeCells>
  <phoneticPr fontId="0" type="noConversion"/>
  <printOptions horizontalCentered="1"/>
  <pageMargins left="0.19685039370078741" right="0.19685039370078741" top="0.39370078740157483" bottom="0.39370078740157483" header="0.51181102362204722" footer="0.51181102362204722"/>
  <pageSetup paperSize="9" scale="63" orientation="portrait" r:id="rId1"/>
  <headerFooter alignWithMargins="0">
    <oddFooter>&amp;C&amp;P/&amp;N_x000D_&amp;1#&amp;"Arial Black"&amp;11&amp;K737373 PÚBLICA</oddFooter>
  </headerFooter>
  <rowBreaks count="3" manualBreakCount="3">
    <brk id="75" max="21" man="1"/>
    <brk id="143" max="21" man="1"/>
    <brk id="208" max="21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Planilha7"/>
  <dimension ref="A1:V242"/>
  <sheetViews>
    <sheetView zoomScale="70" zoomScaleNormal="70" workbookViewId="0"/>
  </sheetViews>
  <sheetFormatPr defaultRowHeight="12.75" x14ac:dyDescent="0.2"/>
  <cols>
    <col min="1" max="1" width="10.5703125" style="4" bestFit="1" customWidth="1"/>
    <col min="2" max="2" width="13.28515625" style="4" customWidth="1"/>
    <col min="3" max="3" width="12.140625" style="4" customWidth="1"/>
    <col min="4" max="4" width="5.42578125" style="4" customWidth="1"/>
    <col min="5" max="5" width="20.85546875" style="4" customWidth="1"/>
    <col min="6" max="6" width="4.7109375" style="4" customWidth="1"/>
    <col min="7" max="7" width="20.5703125" style="4" bestFit="1" customWidth="1"/>
    <col min="8" max="8" width="4.7109375" style="5" bestFit="1" customWidth="1"/>
    <col min="9" max="9" width="21.7109375" style="5" customWidth="1"/>
    <col min="10" max="21" width="13.28515625" customWidth="1"/>
    <col min="22" max="22" width="15.28515625" customWidth="1"/>
  </cols>
  <sheetData>
    <row r="1" spans="1:22" ht="21" customHeight="1" x14ac:dyDescent="0.25">
      <c r="A1" s="7" t="s">
        <v>136</v>
      </c>
    </row>
    <row r="2" spans="1:22" ht="15.75" customHeight="1" x14ac:dyDescent="0.2"/>
    <row r="3" spans="1:22" ht="15.75" customHeight="1" x14ac:dyDescent="0.25">
      <c r="A3" s="17" t="s">
        <v>137</v>
      </c>
    </row>
    <row r="4" spans="1:22" ht="15.75" customHeight="1" thickBot="1" x14ac:dyDescent="0.25"/>
    <row r="5" spans="1:22" ht="21" customHeight="1" thickBot="1" x14ac:dyDescent="0.3">
      <c r="A5" s="329" t="s">
        <v>61</v>
      </c>
      <c r="B5" s="336" t="s">
        <v>0</v>
      </c>
      <c r="C5" s="337"/>
      <c r="D5" s="338"/>
      <c r="E5" s="333" t="s">
        <v>72</v>
      </c>
      <c r="F5" s="335" t="s">
        <v>29</v>
      </c>
      <c r="G5" s="333" t="s">
        <v>72</v>
      </c>
      <c r="H5" s="335" t="s">
        <v>29</v>
      </c>
      <c r="I5" s="331" t="s">
        <v>1</v>
      </c>
      <c r="J5" s="339">
        <v>2006</v>
      </c>
      <c r="K5" s="340"/>
      <c r="L5" s="340"/>
      <c r="M5" s="340"/>
      <c r="N5" s="340"/>
      <c r="O5" s="340"/>
      <c r="P5" s="340"/>
      <c r="Q5" s="340"/>
      <c r="R5" s="340"/>
      <c r="S5" s="340"/>
      <c r="T5" s="340"/>
      <c r="U5" s="341"/>
      <c r="V5" s="8" t="s">
        <v>62</v>
      </c>
    </row>
    <row r="6" spans="1:22" ht="21.75" customHeight="1" thickBot="1" x14ac:dyDescent="0.3">
      <c r="A6" s="330"/>
      <c r="B6" s="1" t="s">
        <v>28</v>
      </c>
      <c r="C6" s="18" t="s">
        <v>78</v>
      </c>
      <c r="D6" s="18" t="s">
        <v>76</v>
      </c>
      <c r="E6" s="334"/>
      <c r="F6" s="334"/>
      <c r="G6" s="334"/>
      <c r="H6" s="334"/>
      <c r="I6" s="332"/>
      <c r="J6" s="9">
        <v>1</v>
      </c>
      <c r="K6" s="9">
        <v>2</v>
      </c>
      <c r="L6" s="9">
        <v>3</v>
      </c>
      <c r="M6" s="9">
        <v>4</v>
      </c>
      <c r="N6" s="9">
        <v>5</v>
      </c>
      <c r="O6" s="80">
        <v>6</v>
      </c>
      <c r="P6" s="9">
        <v>7</v>
      </c>
      <c r="Q6" s="9">
        <v>8</v>
      </c>
      <c r="R6" s="9">
        <v>9</v>
      </c>
      <c r="S6" s="80">
        <v>10</v>
      </c>
      <c r="T6" s="9">
        <v>11</v>
      </c>
      <c r="U6" s="10">
        <v>12</v>
      </c>
      <c r="V6" s="11">
        <v>2006</v>
      </c>
    </row>
    <row r="7" spans="1:22" ht="15.75" x14ac:dyDescent="0.25">
      <c r="A7" s="303">
        <v>480</v>
      </c>
      <c r="B7" s="306" t="s">
        <v>32</v>
      </c>
      <c r="C7" s="306" t="s">
        <v>77</v>
      </c>
      <c r="D7" s="306">
        <v>75</v>
      </c>
      <c r="E7" s="306" t="s">
        <v>64</v>
      </c>
      <c r="F7" s="306" t="s">
        <v>31</v>
      </c>
      <c r="G7" s="306" t="s">
        <v>140</v>
      </c>
      <c r="H7" s="306" t="s">
        <v>31</v>
      </c>
      <c r="I7" s="3" t="s">
        <v>92</v>
      </c>
      <c r="J7" s="15">
        <v>46658</v>
      </c>
      <c r="K7" s="15">
        <v>46509</v>
      </c>
      <c r="L7" s="15">
        <v>47854</v>
      </c>
      <c r="M7" s="15">
        <v>45601</v>
      </c>
      <c r="N7" s="15">
        <v>48254</v>
      </c>
      <c r="O7" s="15">
        <v>54419</v>
      </c>
      <c r="P7" s="15">
        <v>45916</v>
      </c>
      <c r="Q7" s="32">
        <v>51964</v>
      </c>
      <c r="R7" s="52">
        <v>56590</v>
      </c>
      <c r="S7" s="32">
        <v>42407</v>
      </c>
      <c r="T7" s="32">
        <v>45325</v>
      </c>
      <c r="U7" s="32">
        <v>51753</v>
      </c>
      <c r="V7" s="33">
        <f>SUM(J7:U7)</f>
        <v>583250</v>
      </c>
    </row>
    <row r="8" spans="1:22" ht="15.75" customHeight="1" x14ac:dyDescent="0.25">
      <c r="A8" s="304"/>
      <c r="B8" s="307"/>
      <c r="C8" s="307"/>
      <c r="D8" s="307"/>
      <c r="E8" s="307"/>
      <c r="F8" s="307"/>
      <c r="G8" s="307"/>
      <c r="H8" s="307"/>
      <c r="I8" s="3" t="s">
        <v>103</v>
      </c>
      <c r="J8" s="15">
        <v>12642</v>
      </c>
      <c r="K8" s="15">
        <v>12302</v>
      </c>
      <c r="L8" s="15">
        <v>9753</v>
      </c>
      <c r="M8" s="15">
        <v>14142</v>
      </c>
      <c r="N8" s="15">
        <v>12227</v>
      </c>
      <c r="O8" s="15">
        <v>12564</v>
      </c>
      <c r="P8" s="15">
        <v>16314</v>
      </c>
      <c r="Q8" s="15">
        <v>14475</v>
      </c>
      <c r="R8" s="14">
        <v>10313</v>
      </c>
      <c r="S8" s="15">
        <v>14615</v>
      </c>
      <c r="T8" s="15">
        <v>11940</v>
      </c>
      <c r="U8" s="15">
        <v>12789</v>
      </c>
      <c r="V8" s="20">
        <f>SUM(J8:U8)</f>
        <v>154076</v>
      </c>
    </row>
    <row r="9" spans="1:22" ht="15.75" x14ac:dyDescent="0.25">
      <c r="A9" s="304"/>
      <c r="B9" s="307"/>
      <c r="C9" s="307"/>
      <c r="D9" s="307"/>
      <c r="E9" s="307"/>
      <c r="F9" s="307"/>
      <c r="G9" s="307"/>
      <c r="H9" s="307"/>
      <c r="I9" s="3" t="s">
        <v>91</v>
      </c>
      <c r="J9" s="15">
        <v>13026</v>
      </c>
      <c r="K9" s="15">
        <v>9866</v>
      </c>
      <c r="L9" s="15">
        <v>10468</v>
      </c>
      <c r="M9" s="15">
        <v>10991</v>
      </c>
      <c r="N9" s="15">
        <v>10009</v>
      </c>
      <c r="O9" s="15">
        <v>9805</v>
      </c>
      <c r="P9" s="15">
        <v>12221</v>
      </c>
      <c r="Q9" s="15">
        <v>12478</v>
      </c>
      <c r="R9" s="14">
        <v>10491</v>
      </c>
      <c r="S9" s="15">
        <v>12889</v>
      </c>
      <c r="T9" s="15">
        <v>9865</v>
      </c>
      <c r="U9" s="15">
        <v>10640</v>
      </c>
      <c r="V9" s="20">
        <f>SUM(J9:U9)</f>
        <v>132749</v>
      </c>
    </row>
    <row r="10" spans="1:22" ht="15.75" x14ac:dyDescent="0.25">
      <c r="A10" s="304"/>
      <c r="B10" s="307"/>
      <c r="C10" s="307"/>
      <c r="D10" s="307"/>
      <c r="E10" s="307"/>
      <c r="F10" s="307"/>
      <c r="G10" s="307"/>
      <c r="H10" s="307"/>
      <c r="I10" s="3" t="s">
        <v>90</v>
      </c>
      <c r="J10" s="34">
        <v>430</v>
      </c>
      <c r="K10" s="15">
        <v>409</v>
      </c>
      <c r="L10" s="15">
        <v>318</v>
      </c>
      <c r="M10" s="15">
        <v>580</v>
      </c>
      <c r="N10" s="15">
        <v>290</v>
      </c>
      <c r="O10" s="15">
        <v>192</v>
      </c>
      <c r="P10" s="15">
        <v>253</v>
      </c>
      <c r="Q10" s="15">
        <v>235</v>
      </c>
      <c r="R10" s="14">
        <v>246</v>
      </c>
      <c r="S10" s="15">
        <v>300</v>
      </c>
      <c r="T10" s="15">
        <v>227</v>
      </c>
      <c r="U10" s="15">
        <v>287</v>
      </c>
      <c r="V10" s="20">
        <f>SUM(J10:U10)</f>
        <v>3767</v>
      </c>
    </row>
    <row r="11" spans="1:22" ht="16.5" thickBot="1" x14ac:dyDescent="0.3">
      <c r="A11" s="305"/>
      <c r="B11" s="308"/>
      <c r="C11" s="308"/>
      <c r="D11" s="308"/>
      <c r="E11" s="308"/>
      <c r="F11" s="308"/>
      <c r="G11" s="308"/>
      <c r="H11" s="308"/>
      <c r="I11" s="39" t="s">
        <v>95</v>
      </c>
      <c r="J11" s="30">
        <v>0</v>
      </c>
      <c r="K11" s="30">
        <v>0</v>
      </c>
      <c r="L11" s="30">
        <v>0</v>
      </c>
      <c r="M11" s="30">
        <v>0</v>
      </c>
      <c r="N11" s="30">
        <v>0</v>
      </c>
      <c r="O11" s="30">
        <v>0</v>
      </c>
      <c r="P11" s="30">
        <v>0</v>
      </c>
      <c r="Q11" s="30">
        <v>0</v>
      </c>
      <c r="R11" s="50">
        <v>0</v>
      </c>
      <c r="S11" s="30">
        <v>0</v>
      </c>
      <c r="T11" s="30">
        <v>0</v>
      </c>
      <c r="U11" s="30">
        <v>0</v>
      </c>
      <c r="V11" s="31">
        <f>SUM(J11:U11)</f>
        <v>0</v>
      </c>
    </row>
    <row r="12" spans="1:22" ht="16.5" thickBot="1" x14ac:dyDescent="0.3">
      <c r="A12" s="36"/>
      <c r="B12" s="37"/>
      <c r="C12" s="37"/>
      <c r="D12" s="37"/>
      <c r="E12" s="37"/>
      <c r="F12" s="37"/>
      <c r="G12" s="37"/>
      <c r="H12" s="37"/>
      <c r="I12" s="37"/>
      <c r="J12" s="59"/>
      <c r="K12" s="28"/>
      <c r="L12" s="28"/>
      <c r="M12" s="28"/>
      <c r="N12" s="28"/>
      <c r="O12" s="28"/>
      <c r="P12" s="28"/>
      <c r="Q12" s="61"/>
      <c r="R12" s="53"/>
      <c r="S12" s="28"/>
      <c r="T12" s="28"/>
      <c r="U12" s="28"/>
      <c r="V12" s="29">
        <f>SUM(V7:V11)</f>
        <v>873842</v>
      </c>
    </row>
    <row r="13" spans="1:22" ht="15.75" x14ac:dyDescent="0.25">
      <c r="A13" s="303">
        <v>481</v>
      </c>
      <c r="B13" s="306" t="s">
        <v>32</v>
      </c>
      <c r="C13" s="306" t="s">
        <v>77</v>
      </c>
      <c r="D13" s="306">
        <v>94</v>
      </c>
      <c r="E13" s="306" t="s">
        <v>64</v>
      </c>
      <c r="F13" s="306" t="s">
        <v>31</v>
      </c>
      <c r="G13" s="306" t="s">
        <v>141</v>
      </c>
      <c r="H13" s="306" t="s">
        <v>31</v>
      </c>
      <c r="I13" s="35" t="s">
        <v>92</v>
      </c>
      <c r="J13" s="13">
        <v>15216</v>
      </c>
      <c r="K13" s="13">
        <v>16029</v>
      </c>
      <c r="L13" s="13">
        <v>18146</v>
      </c>
      <c r="M13" s="13">
        <v>14073</v>
      </c>
      <c r="N13" s="13">
        <v>14329</v>
      </c>
      <c r="O13" s="13">
        <v>21057</v>
      </c>
      <c r="P13" s="13">
        <v>16046</v>
      </c>
      <c r="Q13" s="12">
        <v>20556</v>
      </c>
      <c r="R13" s="12">
        <v>20850</v>
      </c>
      <c r="S13" s="13">
        <v>17685</v>
      </c>
      <c r="T13" s="13">
        <v>20408</v>
      </c>
      <c r="U13" s="13">
        <v>18843</v>
      </c>
      <c r="V13" s="21">
        <f>SUM(J13:U13)</f>
        <v>213238</v>
      </c>
    </row>
    <row r="14" spans="1:22" ht="15.75" customHeight="1" x14ac:dyDescent="0.25">
      <c r="A14" s="304"/>
      <c r="B14" s="307"/>
      <c r="C14" s="307"/>
      <c r="D14" s="307"/>
      <c r="E14" s="307"/>
      <c r="F14" s="307"/>
      <c r="G14" s="307"/>
      <c r="H14" s="307"/>
      <c r="I14" s="3" t="s">
        <v>103</v>
      </c>
      <c r="J14" s="34">
        <v>7243</v>
      </c>
      <c r="K14" s="15">
        <v>3823</v>
      </c>
      <c r="L14" s="15">
        <v>1135</v>
      </c>
      <c r="M14" s="15">
        <v>1198</v>
      </c>
      <c r="N14" s="15">
        <v>1407</v>
      </c>
      <c r="O14" s="15">
        <v>1844</v>
      </c>
      <c r="P14" s="15">
        <v>1298</v>
      </c>
      <c r="Q14" s="14">
        <v>2010</v>
      </c>
      <c r="R14" s="14">
        <v>529</v>
      </c>
      <c r="S14" s="15">
        <v>1810</v>
      </c>
      <c r="T14" s="15">
        <v>1356</v>
      </c>
      <c r="U14" s="15">
        <v>1635</v>
      </c>
      <c r="V14" s="20">
        <f>SUM(J14:U14)</f>
        <v>25288</v>
      </c>
    </row>
    <row r="15" spans="1:22" ht="15.75" x14ac:dyDescent="0.25">
      <c r="A15" s="304"/>
      <c r="B15" s="307"/>
      <c r="C15" s="307"/>
      <c r="D15" s="307"/>
      <c r="E15" s="307"/>
      <c r="F15" s="307"/>
      <c r="G15" s="307"/>
      <c r="H15" s="307"/>
      <c r="I15" s="3" t="s">
        <v>91</v>
      </c>
      <c r="J15" s="34">
        <v>10721</v>
      </c>
      <c r="K15" s="15">
        <v>7202</v>
      </c>
      <c r="L15" s="15">
        <v>8849</v>
      </c>
      <c r="M15" s="15">
        <v>8385</v>
      </c>
      <c r="N15" s="15">
        <v>5196</v>
      </c>
      <c r="O15" s="15">
        <v>8901</v>
      </c>
      <c r="P15" s="15">
        <v>8111</v>
      </c>
      <c r="Q15" s="14">
        <v>9335</v>
      </c>
      <c r="R15" s="14">
        <v>6746</v>
      </c>
      <c r="S15" s="15">
        <v>8359</v>
      </c>
      <c r="T15" s="15">
        <v>6950</v>
      </c>
      <c r="U15" s="15">
        <v>8281</v>
      </c>
      <c r="V15" s="20">
        <f>SUM(J15:U15)</f>
        <v>97036</v>
      </c>
    </row>
    <row r="16" spans="1:22" ht="15.75" x14ac:dyDescent="0.25">
      <c r="A16" s="304"/>
      <c r="B16" s="307"/>
      <c r="C16" s="307"/>
      <c r="D16" s="307"/>
      <c r="E16" s="307"/>
      <c r="F16" s="307"/>
      <c r="G16" s="307"/>
      <c r="H16" s="307"/>
      <c r="I16" s="3" t="s">
        <v>90</v>
      </c>
      <c r="J16" s="34">
        <v>516</v>
      </c>
      <c r="K16" s="15">
        <v>365</v>
      </c>
      <c r="L16" s="15">
        <v>334</v>
      </c>
      <c r="M16" s="15">
        <v>402</v>
      </c>
      <c r="N16" s="15">
        <v>123</v>
      </c>
      <c r="O16" s="15">
        <v>183</v>
      </c>
      <c r="P16" s="15">
        <v>206</v>
      </c>
      <c r="Q16" s="15">
        <v>220</v>
      </c>
      <c r="R16" s="14">
        <v>183</v>
      </c>
      <c r="S16" s="15">
        <v>188</v>
      </c>
      <c r="T16" s="15">
        <v>158</v>
      </c>
      <c r="U16" s="15">
        <v>228</v>
      </c>
      <c r="V16" s="20">
        <f>SUM(J16:U16)</f>
        <v>3106</v>
      </c>
    </row>
    <row r="17" spans="1:22" ht="16.5" thickBot="1" x14ac:dyDescent="0.3">
      <c r="A17" s="305"/>
      <c r="B17" s="308"/>
      <c r="C17" s="308"/>
      <c r="D17" s="308"/>
      <c r="E17" s="308"/>
      <c r="F17" s="308"/>
      <c r="G17" s="308"/>
      <c r="H17" s="308"/>
      <c r="I17" s="39" t="s">
        <v>95</v>
      </c>
      <c r="J17" s="50">
        <v>0</v>
      </c>
      <c r="K17" s="30">
        <v>0</v>
      </c>
      <c r="L17" s="30">
        <v>0</v>
      </c>
      <c r="M17" s="30">
        <v>0</v>
      </c>
      <c r="N17" s="30">
        <v>0</v>
      </c>
      <c r="O17" s="30">
        <v>0</v>
      </c>
      <c r="P17" s="30">
        <v>0</v>
      </c>
      <c r="Q17" s="50">
        <v>0</v>
      </c>
      <c r="R17" s="50">
        <v>0</v>
      </c>
      <c r="S17" s="30">
        <v>0</v>
      </c>
      <c r="T17" s="30">
        <v>0</v>
      </c>
      <c r="U17" s="30">
        <v>0</v>
      </c>
      <c r="V17" s="31">
        <f>SUM(J17:U17)</f>
        <v>0</v>
      </c>
    </row>
    <row r="18" spans="1:22" ht="16.5" thickBot="1" x14ac:dyDescent="0.3">
      <c r="A18" s="36"/>
      <c r="B18" s="37"/>
      <c r="C18" s="37"/>
      <c r="D18" s="37"/>
      <c r="E18" s="37"/>
      <c r="F18" s="37"/>
      <c r="G18" s="37"/>
      <c r="H18" s="37"/>
      <c r="I18" s="37"/>
      <c r="J18" s="59"/>
      <c r="K18" s="28"/>
      <c r="L18" s="28"/>
      <c r="M18" s="28"/>
      <c r="N18" s="28"/>
      <c r="O18" s="28"/>
      <c r="P18" s="28"/>
      <c r="Q18" s="61"/>
      <c r="R18" s="53"/>
      <c r="S18" s="28"/>
      <c r="T18" s="28"/>
      <c r="U18" s="28"/>
      <c r="V18" s="29">
        <f>SUM(V13:V17)</f>
        <v>338668</v>
      </c>
    </row>
    <row r="19" spans="1:22" ht="16.149999999999999" customHeight="1" x14ac:dyDescent="0.25">
      <c r="A19" s="303">
        <v>482</v>
      </c>
      <c r="B19" s="306" t="s">
        <v>32</v>
      </c>
      <c r="C19" s="306" t="s">
        <v>79</v>
      </c>
      <c r="D19" s="306">
        <v>225</v>
      </c>
      <c r="E19" s="312" t="s">
        <v>142</v>
      </c>
      <c r="F19" s="306" t="s">
        <v>31</v>
      </c>
      <c r="G19" s="306" t="s">
        <v>64</v>
      </c>
      <c r="H19" s="306" t="s">
        <v>31</v>
      </c>
      <c r="I19" s="35" t="s">
        <v>92</v>
      </c>
      <c r="J19" s="13">
        <v>61874</v>
      </c>
      <c r="K19" s="13">
        <v>62538</v>
      </c>
      <c r="L19" s="13">
        <v>66000</v>
      </c>
      <c r="M19" s="13">
        <v>59674</v>
      </c>
      <c r="N19" s="13">
        <v>62583</v>
      </c>
      <c r="O19" s="13">
        <v>75476</v>
      </c>
      <c r="P19" s="13">
        <v>61962</v>
      </c>
      <c r="Q19" s="12">
        <v>72520</v>
      </c>
      <c r="R19" s="12">
        <v>77440</v>
      </c>
      <c r="S19" s="13">
        <v>60092</v>
      </c>
      <c r="T19" s="13">
        <v>65733</v>
      </c>
      <c r="U19" s="13">
        <v>70596</v>
      </c>
      <c r="V19" s="21">
        <f>SUM(J19:U19)</f>
        <v>796488</v>
      </c>
    </row>
    <row r="20" spans="1:22" ht="16.149999999999999" customHeight="1" x14ac:dyDescent="0.25">
      <c r="A20" s="304"/>
      <c r="B20" s="307"/>
      <c r="C20" s="307"/>
      <c r="D20" s="307"/>
      <c r="E20" s="313"/>
      <c r="F20" s="307"/>
      <c r="G20" s="307"/>
      <c r="H20" s="307"/>
      <c r="I20" s="3" t="s">
        <v>103</v>
      </c>
      <c r="J20" s="15">
        <v>19885</v>
      </c>
      <c r="K20" s="15">
        <v>16125</v>
      </c>
      <c r="L20" s="15">
        <v>10888</v>
      </c>
      <c r="M20" s="15">
        <v>15340</v>
      </c>
      <c r="N20" s="15">
        <v>13634</v>
      </c>
      <c r="O20" s="15">
        <v>14408</v>
      </c>
      <c r="P20" s="15">
        <v>17612</v>
      </c>
      <c r="Q20" s="14">
        <v>16485</v>
      </c>
      <c r="R20" s="14">
        <v>10842</v>
      </c>
      <c r="S20" s="15">
        <v>16425</v>
      </c>
      <c r="T20" s="15">
        <v>13296</v>
      </c>
      <c r="U20" s="15">
        <v>14424</v>
      </c>
      <c r="V20" s="20">
        <f>SUM(J20:U20)</f>
        <v>179364</v>
      </c>
    </row>
    <row r="21" spans="1:22" ht="16.149999999999999" customHeight="1" x14ac:dyDescent="0.25">
      <c r="A21" s="304"/>
      <c r="B21" s="307"/>
      <c r="C21" s="307"/>
      <c r="D21" s="307"/>
      <c r="E21" s="313"/>
      <c r="F21" s="307"/>
      <c r="G21" s="307"/>
      <c r="H21" s="307"/>
      <c r="I21" s="3" t="s">
        <v>91</v>
      </c>
      <c r="J21" s="15">
        <v>23747</v>
      </c>
      <c r="K21" s="15">
        <v>17068</v>
      </c>
      <c r="L21" s="15">
        <v>19317</v>
      </c>
      <c r="M21" s="15">
        <v>19376</v>
      </c>
      <c r="N21" s="15">
        <v>15205</v>
      </c>
      <c r="O21" s="15">
        <v>18706</v>
      </c>
      <c r="P21" s="15">
        <v>20332</v>
      </c>
      <c r="Q21" s="14">
        <v>21813</v>
      </c>
      <c r="R21" s="14">
        <v>17237</v>
      </c>
      <c r="S21" s="15">
        <v>21248</v>
      </c>
      <c r="T21" s="15">
        <v>16815</v>
      </c>
      <c r="U21" s="15">
        <v>18921</v>
      </c>
      <c r="V21" s="20">
        <f>SUM(J21:U21)</f>
        <v>229785</v>
      </c>
    </row>
    <row r="22" spans="1:22" ht="16.149999999999999" customHeight="1" x14ac:dyDescent="0.25">
      <c r="A22" s="304"/>
      <c r="B22" s="307"/>
      <c r="C22" s="307"/>
      <c r="D22" s="307"/>
      <c r="E22" s="313"/>
      <c r="F22" s="307"/>
      <c r="G22" s="307"/>
      <c r="H22" s="307"/>
      <c r="I22" s="3" t="s">
        <v>90</v>
      </c>
      <c r="J22" s="34">
        <v>946</v>
      </c>
      <c r="K22" s="15">
        <v>774</v>
      </c>
      <c r="L22" s="15">
        <v>652</v>
      </c>
      <c r="M22" s="15">
        <v>982</v>
      </c>
      <c r="N22" s="15">
        <v>413</v>
      </c>
      <c r="O22" s="15">
        <v>375</v>
      </c>
      <c r="P22" s="15">
        <v>459</v>
      </c>
      <c r="Q22" s="15">
        <v>455</v>
      </c>
      <c r="R22" s="14">
        <v>429</v>
      </c>
      <c r="S22" s="15">
        <v>488</v>
      </c>
      <c r="T22" s="15">
        <v>385</v>
      </c>
      <c r="U22" s="15">
        <v>515</v>
      </c>
      <c r="V22" s="20">
        <f>SUM(J22:U22)</f>
        <v>6873</v>
      </c>
    </row>
    <row r="23" spans="1:22" ht="16.149999999999999" customHeight="1" thickBot="1" x14ac:dyDescent="0.3">
      <c r="A23" s="305"/>
      <c r="B23" s="308"/>
      <c r="C23" s="308"/>
      <c r="D23" s="308"/>
      <c r="E23" s="314"/>
      <c r="F23" s="308"/>
      <c r="G23" s="308"/>
      <c r="H23" s="308"/>
      <c r="I23" s="39" t="s">
        <v>95</v>
      </c>
      <c r="J23" s="30">
        <v>0</v>
      </c>
      <c r="K23" s="30">
        <v>0</v>
      </c>
      <c r="L23" s="30">
        <v>0</v>
      </c>
      <c r="M23" s="30">
        <v>0</v>
      </c>
      <c r="N23" s="30">
        <v>0</v>
      </c>
      <c r="O23" s="30">
        <v>0</v>
      </c>
      <c r="P23" s="30">
        <v>0</v>
      </c>
      <c r="Q23" s="62">
        <v>0</v>
      </c>
      <c r="R23" s="50">
        <v>0</v>
      </c>
      <c r="S23" s="30">
        <v>0</v>
      </c>
      <c r="T23" s="30">
        <v>0</v>
      </c>
      <c r="U23" s="30">
        <v>0</v>
      </c>
      <c r="V23" s="31">
        <f>SUM(J23:U23)</f>
        <v>0</v>
      </c>
    </row>
    <row r="24" spans="1:22" ht="16.5" thickBot="1" x14ac:dyDescent="0.3">
      <c r="A24" s="36"/>
      <c r="B24" s="37"/>
      <c r="C24" s="37"/>
      <c r="D24" s="37"/>
      <c r="E24" s="37"/>
      <c r="F24" s="37"/>
      <c r="G24" s="37"/>
      <c r="H24" s="37"/>
      <c r="I24" s="37"/>
      <c r="J24" s="59"/>
      <c r="K24" s="28"/>
      <c r="L24" s="28"/>
      <c r="M24" s="28"/>
      <c r="N24" s="28"/>
      <c r="O24" s="28"/>
      <c r="P24" s="28"/>
      <c r="Q24" s="61"/>
      <c r="R24" s="53"/>
      <c r="S24" s="28"/>
      <c r="T24" s="28"/>
      <c r="U24" s="28"/>
      <c r="V24" s="29">
        <f>SUM(V19:V23)</f>
        <v>1212510</v>
      </c>
    </row>
    <row r="25" spans="1:22" ht="16.5" customHeight="1" thickBot="1" x14ac:dyDescent="0.3">
      <c r="A25" s="38">
        <v>500</v>
      </c>
      <c r="B25" s="39" t="s">
        <v>30</v>
      </c>
      <c r="C25" s="39" t="s">
        <v>80</v>
      </c>
      <c r="D25" s="39">
        <v>36</v>
      </c>
      <c r="E25" s="39" t="s">
        <v>20</v>
      </c>
      <c r="F25" s="39" t="s">
        <v>31</v>
      </c>
      <c r="G25" s="39" t="s">
        <v>138</v>
      </c>
      <c r="H25" s="39" t="s">
        <v>31</v>
      </c>
      <c r="I25" s="39" t="s">
        <v>93</v>
      </c>
      <c r="J25" s="60">
        <v>190892</v>
      </c>
      <c r="K25" s="30">
        <v>193155</v>
      </c>
      <c r="L25" s="30">
        <v>188019</v>
      </c>
      <c r="M25" s="30">
        <v>179706</v>
      </c>
      <c r="N25" s="30">
        <v>170594</v>
      </c>
      <c r="O25" s="30">
        <v>153602</v>
      </c>
      <c r="P25" s="30">
        <v>160664</v>
      </c>
      <c r="Q25" s="23">
        <v>172642</v>
      </c>
      <c r="R25" s="50">
        <v>195510</v>
      </c>
      <c r="S25" s="30">
        <v>179963</v>
      </c>
      <c r="T25" s="30">
        <v>204850</v>
      </c>
      <c r="U25" s="30">
        <v>182348</v>
      </c>
      <c r="V25" s="31">
        <f>SUM(J25:U25)</f>
        <v>2171945</v>
      </c>
    </row>
    <row r="26" spans="1:22" ht="16.5" thickBot="1" x14ac:dyDescent="0.3">
      <c r="A26" s="40"/>
      <c r="B26" s="37"/>
      <c r="C26" s="37"/>
      <c r="D26" s="37"/>
      <c r="E26" s="37"/>
      <c r="F26" s="37"/>
      <c r="G26" s="37"/>
      <c r="H26" s="37"/>
      <c r="I26" s="37"/>
      <c r="J26" s="59"/>
      <c r="K26" s="28"/>
      <c r="L26" s="28"/>
      <c r="M26" s="28"/>
      <c r="N26" s="28"/>
      <c r="O26" s="28"/>
      <c r="P26" s="28"/>
      <c r="Q26" s="61"/>
      <c r="R26" s="53"/>
      <c r="S26" s="28"/>
      <c r="T26" s="28"/>
      <c r="U26" s="28"/>
      <c r="V26" s="29">
        <f>SUM(V25)</f>
        <v>2171945</v>
      </c>
    </row>
    <row r="27" spans="1:22" ht="16.5" thickBot="1" x14ac:dyDescent="0.3">
      <c r="A27" s="69">
        <v>501</v>
      </c>
      <c r="B27" s="67" t="s">
        <v>30</v>
      </c>
      <c r="C27" s="67" t="s">
        <v>81</v>
      </c>
      <c r="D27" s="67">
        <v>36</v>
      </c>
      <c r="E27" s="67" t="s">
        <v>20</v>
      </c>
      <c r="F27" s="67" t="s">
        <v>31</v>
      </c>
      <c r="G27" s="67" t="s">
        <v>139</v>
      </c>
      <c r="H27" s="67" t="s">
        <v>31</v>
      </c>
      <c r="I27" s="35" t="s">
        <v>97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14">
        <v>0</v>
      </c>
      <c r="R27" s="12">
        <v>0</v>
      </c>
      <c r="S27" s="13">
        <v>0</v>
      </c>
      <c r="T27" s="13">
        <v>0</v>
      </c>
      <c r="U27" s="13">
        <v>0</v>
      </c>
      <c r="V27" s="21">
        <f>SUM(J27:U27)</f>
        <v>0</v>
      </c>
    </row>
    <row r="28" spans="1:22" ht="16.5" thickBot="1" x14ac:dyDescent="0.3">
      <c r="A28" s="40"/>
      <c r="B28" s="37"/>
      <c r="C28" s="37"/>
      <c r="D28" s="37"/>
      <c r="E28" s="37"/>
      <c r="F28" s="37"/>
      <c r="G28" s="37"/>
      <c r="H28" s="37"/>
      <c r="I28" s="37"/>
      <c r="J28" s="59"/>
      <c r="K28" s="28"/>
      <c r="L28" s="28"/>
      <c r="M28" s="28"/>
      <c r="N28" s="28"/>
      <c r="O28" s="28"/>
      <c r="P28" s="28"/>
      <c r="Q28" s="61"/>
      <c r="R28" s="53"/>
      <c r="S28" s="28"/>
      <c r="T28" s="28"/>
      <c r="U28" s="28"/>
      <c r="V28" s="29">
        <f>SUM(V27:V27)</f>
        <v>0</v>
      </c>
    </row>
    <row r="29" spans="1:22" ht="16.5" customHeight="1" thickBot="1" x14ac:dyDescent="0.3">
      <c r="A29" s="41">
        <v>502</v>
      </c>
      <c r="B29" s="42" t="s">
        <v>30</v>
      </c>
      <c r="C29" s="42" t="s">
        <v>77</v>
      </c>
      <c r="D29" s="42">
        <v>36</v>
      </c>
      <c r="E29" s="42" t="s">
        <v>138</v>
      </c>
      <c r="F29" s="42" t="s">
        <v>31</v>
      </c>
      <c r="G29" s="67" t="s">
        <v>20</v>
      </c>
      <c r="H29" s="42" t="s">
        <v>31</v>
      </c>
      <c r="I29" s="42" t="s">
        <v>93</v>
      </c>
      <c r="J29" s="30">
        <v>0</v>
      </c>
      <c r="K29" s="30">
        <v>0</v>
      </c>
      <c r="L29" s="30">
        <v>0</v>
      </c>
      <c r="M29" s="30">
        <v>0</v>
      </c>
      <c r="N29" s="30">
        <v>0</v>
      </c>
      <c r="O29" s="30">
        <v>0</v>
      </c>
      <c r="P29" s="30">
        <v>0</v>
      </c>
      <c r="Q29" s="62">
        <v>0</v>
      </c>
      <c r="R29" s="50">
        <v>0</v>
      </c>
      <c r="S29" s="30">
        <v>0</v>
      </c>
      <c r="T29" s="30">
        <v>0</v>
      </c>
      <c r="U29" s="30">
        <v>0</v>
      </c>
      <c r="V29" s="31">
        <f>SUM(J29:U29)</f>
        <v>0</v>
      </c>
    </row>
    <row r="30" spans="1:22" ht="16.5" thickBot="1" x14ac:dyDescent="0.3">
      <c r="A30" s="40"/>
      <c r="B30" s="37"/>
      <c r="C30" s="37"/>
      <c r="D30" s="37"/>
      <c r="E30" s="37"/>
      <c r="F30" s="37"/>
      <c r="G30" s="37"/>
      <c r="H30" s="37"/>
      <c r="I30" s="37"/>
      <c r="J30" s="59"/>
      <c r="K30" s="28"/>
      <c r="L30" s="28"/>
      <c r="M30" s="28"/>
      <c r="N30" s="28"/>
      <c r="O30" s="28"/>
      <c r="P30" s="28"/>
      <c r="Q30" s="61"/>
      <c r="R30" s="53"/>
      <c r="S30" s="28"/>
      <c r="T30" s="28"/>
      <c r="U30" s="28"/>
      <c r="V30" s="29">
        <f>SUM(V29)</f>
        <v>0</v>
      </c>
    </row>
    <row r="31" spans="1:22" ht="15.75" x14ac:dyDescent="0.25">
      <c r="A31" s="303">
        <v>525</v>
      </c>
      <c r="B31" s="306" t="s">
        <v>33</v>
      </c>
      <c r="C31" s="306" t="s">
        <v>81</v>
      </c>
      <c r="D31" s="306">
        <v>15</v>
      </c>
      <c r="E31" s="306" t="s">
        <v>143</v>
      </c>
      <c r="F31" s="306" t="s">
        <v>34</v>
      </c>
      <c r="G31" s="306" t="s">
        <v>25</v>
      </c>
      <c r="H31" s="306" t="s">
        <v>34</v>
      </c>
      <c r="I31" s="56" t="s">
        <v>92</v>
      </c>
      <c r="J31" s="65">
        <v>59326</v>
      </c>
      <c r="K31" s="32">
        <v>66633</v>
      </c>
      <c r="L31" s="32">
        <v>82337</v>
      </c>
      <c r="M31" s="32">
        <v>73179</v>
      </c>
      <c r="N31" s="32">
        <v>69882</v>
      </c>
      <c r="O31" s="32">
        <v>71046</v>
      </c>
      <c r="P31" s="32">
        <v>72848</v>
      </c>
      <c r="Q31" s="52">
        <v>82846</v>
      </c>
      <c r="R31" s="52">
        <v>75639</v>
      </c>
      <c r="S31" s="32">
        <v>91892</v>
      </c>
      <c r="T31" s="32">
        <v>78835</v>
      </c>
      <c r="U31" s="32">
        <v>64346</v>
      </c>
      <c r="V31" s="33">
        <f>SUM(J31:U31)</f>
        <v>888809</v>
      </c>
    </row>
    <row r="32" spans="1:22" ht="16.5" thickBot="1" x14ac:dyDescent="0.3">
      <c r="A32" s="305"/>
      <c r="B32" s="308"/>
      <c r="C32" s="308"/>
      <c r="D32" s="308"/>
      <c r="E32" s="308"/>
      <c r="F32" s="308"/>
      <c r="G32" s="308"/>
      <c r="H32" s="308"/>
      <c r="I32" s="3" t="s">
        <v>103</v>
      </c>
      <c r="J32" s="50">
        <v>0</v>
      </c>
      <c r="K32" s="30">
        <v>0</v>
      </c>
      <c r="L32" s="30">
        <v>0</v>
      </c>
      <c r="M32" s="30">
        <v>0</v>
      </c>
      <c r="N32" s="30">
        <v>0</v>
      </c>
      <c r="O32" s="30">
        <v>0</v>
      </c>
      <c r="P32" s="30">
        <v>0</v>
      </c>
      <c r="Q32" s="62">
        <v>0</v>
      </c>
      <c r="R32" s="50">
        <v>0</v>
      </c>
      <c r="S32" s="30">
        <v>0</v>
      </c>
      <c r="T32" s="30">
        <v>0</v>
      </c>
      <c r="U32" s="30">
        <v>0</v>
      </c>
      <c r="V32" s="31">
        <f>SUM(J32:U32)</f>
        <v>0</v>
      </c>
    </row>
    <row r="33" spans="1:22" ht="16.5" thickBot="1" x14ac:dyDescent="0.3">
      <c r="A33" s="40"/>
      <c r="B33" s="37"/>
      <c r="C33" s="37"/>
      <c r="D33" s="37"/>
      <c r="E33" s="37"/>
      <c r="F33" s="37"/>
      <c r="G33" s="37"/>
      <c r="H33" s="37"/>
      <c r="I33" s="37"/>
      <c r="J33" s="59"/>
      <c r="K33" s="28"/>
      <c r="L33" s="28"/>
      <c r="M33" s="28"/>
      <c r="N33" s="28"/>
      <c r="O33" s="28"/>
      <c r="P33" s="28"/>
      <c r="Q33" s="61"/>
      <c r="R33" s="53"/>
      <c r="S33" s="28"/>
      <c r="T33" s="28"/>
      <c r="U33" s="28"/>
      <c r="V33" s="29">
        <f>SUM(V31:V32)</f>
        <v>888809</v>
      </c>
    </row>
    <row r="34" spans="1:22" ht="16.5" thickBot="1" x14ac:dyDescent="0.3">
      <c r="A34" s="38">
        <v>526</v>
      </c>
      <c r="B34" s="39" t="s">
        <v>33</v>
      </c>
      <c r="C34" s="39" t="s">
        <v>82</v>
      </c>
      <c r="D34" s="39">
        <v>15</v>
      </c>
      <c r="E34" s="39" t="s">
        <v>143</v>
      </c>
      <c r="F34" s="39" t="s">
        <v>34</v>
      </c>
      <c r="G34" s="39" t="s">
        <v>25</v>
      </c>
      <c r="H34" s="39" t="s">
        <v>34</v>
      </c>
      <c r="I34" s="39" t="s">
        <v>91</v>
      </c>
      <c r="J34" s="30">
        <v>24729</v>
      </c>
      <c r="K34" s="30">
        <v>23720</v>
      </c>
      <c r="L34" s="30">
        <v>31184</v>
      </c>
      <c r="M34" s="30">
        <v>26522</v>
      </c>
      <c r="N34" s="30">
        <v>28460</v>
      </c>
      <c r="O34" s="30">
        <v>25274</v>
      </c>
      <c r="P34" s="30">
        <v>26800</v>
      </c>
      <c r="Q34" s="23">
        <v>27265</v>
      </c>
      <c r="R34" s="50">
        <v>26672</v>
      </c>
      <c r="S34" s="30">
        <v>26378</v>
      </c>
      <c r="T34" s="30">
        <v>24037</v>
      </c>
      <c r="U34" s="30">
        <v>25436</v>
      </c>
      <c r="V34" s="31">
        <f>SUM(J34:U34)</f>
        <v>316477</v>
      </c>
    </row>
    <row r="35" spans="1:22" ht="16.5" thickBot="1" x14ac:dyDescent="0.3">
      <c r="A35" s="36"/>
      <c r="B35" s="37"/>
      <c r="C35" s="37"/>
      <c r="D35" s="37"/>
      <c r="E35" s="37"/>
      <c r="F35" s="37"/>
      <c r="G35" s="37"/>
      <c r="H35" s="37"/>
      <c r="I35" s="37"/>
      <c r="J35" s="59"/>
      <c r="K35" s="28"/>
      <c r="L35" s="28"/>
      <c r="M35" s="28"/>
      <c r="N35" s="28"/>
      <c r="O35" s="28"/>
      <c r="P35" s="28"/>
      <c r="Q35" s="61"/>
      <c r="R35" s="53"/>
      <c r="S35" s="28"/>
      <c r="T35" s="28"/>
      <c r="U35" s="28"/>
      <c r="V35" s="29">
        <f>SUM(V34)</f>
        <v>316477</v>
      </c>
    </row>
    <row r="36" spans="1:22" ht="15.75" x14ac:dyDescent="0.25">
      <c r="A36" s="303">
        <v>537</v>
      </c>
      <c r="B36" s="306" t="s">
        <v>35</v>
      </c>
      <c r="C36" s="306" t="s">
        <v>83</v>
      </c>
      <c r="D36" s="309">
        <v>363.9</v>
      </c>
      <c r="E36" s="306" t="s">
        <v>16</v>
      </c>
      <c r="F36" s="306" t="s">
        <v>36</v>
      </c>
      <c r="G36" s="312" t="s">
        <v>144</v>
      </c>
      <c r="H36" s="306" t="s">
        <v>37</v>
      </c>
      <c r="I36" s="35" t="s">
        <v>92</v>
      </c>
      <c r="J36" s="13">
        <v>7429</v>
      </c>
      <c r="K36" s="13">
        <v>0</v>
      </c>
      <c r="L36" s="13">
        <v>8432</v>
      </c>
      <c r="M36" s="13">
        <v>0</v>
      </c>
      <c r="N36" s="13">
        <v>8732</v>
      </c>
      <c r="O36" s="13">
        <v>0</v>
      </c>
      <c r="P36" s="13">
        <v>0</v>
      </c>
      <c r="Q36" s="14">
        <v>8592</v>
      </c>
      <c r="R36" s="12">
        <v>0</v>
      </c>
      <c r="S36" s="13">
        <v>8592</v>
      </c>
      <c r="T36" s="13">
        <v>0</v>
      </c>
      <c r="U36" s="13">
        <v>0</v>
      </c>
      <c r="V36" s="21">
        <f>SUM(J36:U36)</f>
        <v>41777</v>
      </c>
    </row>
    <row r="37" spans="1:22" ht="15.75" x14ac:dyDescent="0.25">
      <c r="A37" s="304"/>
      <c r="B37" s="307"/>
      <c r="C37" s="307"/>
      <c r="D37" s="310"/>
      <c r="E37" s="307"/>
      <c r="F37" s="307"/>
      <c r="G37" s="313"/>
      <c r="H37" s="307"/>
      <c r="I37" s="3" t="s">
        <v>98</v>
      </c>
      <c r="J37" s="13">
        <v>14887</v>
      </c>
      <c r="K37" s="13">
        <v>0</v>
      </c>
      <c r="L37" s="13">
        <v>19860</v>
      </c>
      <c r="M37" s="13">
        <v>0</v>
      </c>
      <c r="N37" s="13">
        <v>19687</v>
      </c>
      <c r="O37" s="13">
        <v>0</v>
      </c>
      <c r="P37" s="13">
        <v>0</v>
      </c>
      <c r="Q37" s="14">
        <v>19878</v>
      </c>
      <c r="R37" s="12">
        <v>0</v>
      </c>
      <c r="S37" s="13">
        <v>19818</v>
      </c>
      <c r="T37" s="13">
        <v>0</v>
      </c>
      <c r="U37" s="13">
        <v>0</v>
      </c>
      <c r="V37" s="21">
        <f>SUM(J37:U37)</f>
        <v>94130</v>
      </c>
    </row>
    <row r="38" spans="1:22" ht="15.75" x14ac:dyDescent="0.25">
      <c r="A38" s="304"/>
      <c r="B38" s="307"/>
      <c r="C38" s="307"/>
      <c r="D38" s="310"/>
      <c r="E38" s="307"/>
      <c r="F38" s="307"/>
      <c r="G38" s="313"/>
      <c r="H38" s="307"/>
      <c r="I38" s="35" t="s">
        <v>91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4">
        <v>0</v>
      </c>
      <c r="R38" s="12">
        <v>0</v>
      </c>
      <c r="S38" s="13">
        <v>0</v>
      </c>
      <c r="T38" s="13">
        <v>0</v>
      </c>
      <c r="U38" s="13">
        <v>0</v>
      </c>
      <c r="V38" s="21">
        <f>SUM(J38:U38)</f>
        <v>0</v>
      </c>
    </row>
    <row r="39" spans="1:22" ht="15.75" x14ac:dyDescent="0.25">
      <c r="A39" s="304"/>
      <c r="B39" s="307"/>
      <c r="C39" s="307"/>
      <c r="D39" s="310"/>
      <c r="E39" s="307"/>
      <c r="F39" s="307"/>
      <c r="G39" s="307"/>
      <c r="H39" s="307"/>
      <c r="I39" s="3" t="s">
        <v>69</v>
      </c>
      <c r="J39" s="15">
        <v>0</v>
      </c>
      <c r="K39" s="15">
        <v>0</v>
      </c>
      <c r="L39" s="15">
        <v>0</v>
      </c>
      <c r="M39" s="15">
        <v>0</v>
      </c>
      <c r="N39" s="15">
        <v>0</v>
      </c>
      <c r="O39" s="15">
        <v>0</v>
      </c>
      <c r="P39" s="15">
        <v>0</v>
      </c>
      <c r="Q39" s="14">
        <v>0</v>
      </c>
      <c r="R39" s="14">
        <v>0</v>
      </c>
      <c r="S39" s="15">
        <v>0</v>
      </c>
      <c r="T39" s="15">
        <v>0</v>
      </c>
      <c r="U39" s="15">
        <v>0</v>
      </c>
      <c r="V39" s="20">
        <f>SUM(J39:U39)</f>
        <v>0</v>
      </c>
    </row>
    <row r="40" spans="1:22" ht="16.5" thickBot="1" x14ac:dyDescent="0.3">
      <c r="A40" s="305"/>
      <c r="B40" s="308"/>
      <c r="C40" s="308"/>
      <c r="D40" s="311"/>
      <c r="E40" s="308"/>
      <c r="F40" s="308"/>
      <c r="G40" s="308"/>
      <c r="H40" s="308"/>
      <c r="I40" s="16" t="s">
        <v>93</v>
      </c>
      <c r="J40" s="26">
        <v>57414</v>
      </c>
      <c r="K40" s="26">
        <v>31468</v>
      </c>
      <c r="L40" s="26">
        <v>56414</v>
      </c>
      <c r="M40" s="26">
        <v>64197</v>
      </c>
      <c r="N40" s="26">
        <v>66527</v>
      </c>
      <c r="O40" s="26">
        <v>86184</v>
      </c>
      <c r="P40" s="26">
        <v>69061</v>
      </c>
      <c r="Q40" s="23">
        <v>61997</v>
      </c>
      <c r="R40" s="49">
        <v>40396</v>
      </c>
      <c r="S40" s="26">
        <v>40175</v>
      </c>
      <c r="T40" s="26">
        <v>76770</v>
      </c>
      <c r="U40" s="26">
        <v>54439</v>
      </c>
      <c r="V40" s="27">
        <f>SUM(J40:U40)</f>
        <v>705042</v>
      </c>
    </row>
    <row r="41" spans="1:22" ht="16.5" thickBot="1" x14ac:dyDescent="0.3">
      <c r="A41" s="36"/>
      <c r="B41" s="37"/>
      <c r="C41" s="37"/>
      <c r="D41" s="37"/>
      <c r="E41" s="37"/>
      <c r="F41" s="37"/>
      <c r="G41" s="37"/>
      <c r="H41" s="37"/>
      <c r="I41" s="37"/>
      <c r="J41" s="59"/>
      <c r="K41" s="28"/>
      <c r="L41" s="28"/>
      <c r="M41" s="28"/>
      <c r="N41" s="28"/>
      <c r="O41" s="28"/>
      <c r="P41" s="28"/>
      <c r="Q41" s="61"/>
      <c r="R41" s="53"/>
      <c r="S41" s="28"/>
      <c r="T41" s="28"/>
      <c r="U41" s="28"/>
      <c r="V41" s="29">
        <f>SUM(V36:V40)</f>
        <v>840949</v>
      </c>
    </row>
    <row r="42" spans="1:22" ht="15.75" x14ac:dyDescent="0.25">
      <c r="A42" s="304">
        <v>541</v>
      </c>
      <c r="B42" s="307" t="s">
        <v>41</v>
      </c>
      <c r="C42" s="307" t="s">
        <v>81</v>
      </c>
      <c r="D42" s="307">
        <v>93</v>
      </c>
      <c r="E42" s="307" t="s">
        <v>7</v>
      </c>
      <c r="F42" s="307" t="s">
        <v>39</v>
      </c>
      <c r="G42" s="307" t="s">
        <v>145</v>
      </c>
      <c r="H42" s="307" t="s">
        <v>39</v>
      </c>
      <c r="I42" s="35" t="s">
        <v>94</v>
      </c>
      <c r="J42" s="13">
        <v>0</v>
      </c>
      <c r="K42" s="13">
        <v>3952</v>
      </c>
      <c r="L42" s="13">
        <v>3225</v>
      </c>
      <c r="M42" s="13">
        <v>0</v>
      </c>
      <c r="N42" s="13">
        <v>2806</v>
      </c>
      <c r="O42" s="13">
        <v>1159</v>
      </c>
      <c r="P42" s="13">
        <v>2707</v>
      </c>
      <c r="Q42" s="14">
        <v>0</v>
      </c>
      <c r="R42" s="12">
        <v>3498</v>
      </c>
      <c r="S42" s="13">
        <v>0</v>
      </c>
      <c r="T42" s="13">
        <v>4003</v>
      </c>
      <c r="U42" s="13">
        <v>0</v>
      </c>
      <c r="V42" s="21">
        <f t="shared" ref="V42:V50" si="0">SUM(J42:U42)</f>
        <v>21350</v>
      </c>
    </row>
    <row r="43" spans="1:22" ht="15.75" x14ac:dyDescent="0.25">
      <c r="A43" s="304"/>
      <c r="B43" s="307"/>
      <c r="C43" s="307"/>
      <c r="D43" s="307"/>
      <c r="E43" s="307"/>
      <c r="F43" s="307"/>
      <c r="G43" s="307"/>
      <c r="H43" s="307"/>
      <c r="I43" s="3" t="s">
        <v>92</v>
      </c>
      <c r="J43" s="15">
        <v>28995</v>
      </c>
      <c r="K43" s="15">
        <v>1016</v>
      </c>
      <c r="L43" s="15">
        <v>59970</v>
      </c>
      <c r="M43" s="15">
        <v>82309</v>
      </c>
      <c r="N43" s="15">
        <v>521</v>
      </c>
      <c r="O43" s="15">
        <v>32274</v>
      </c>
      <c r="P43" s="15">
        <v>21693</v>
      </c>
      <c r="Q43" s="14">
        <v>52445</v>
      </c>
      <c r="R43" s="14">
        <v>50401</v>
      </c>
      <c r="S43" s="15">
        <v>60581</v>
      </c>
      <c r="T43" s="15">
        <v>54853</v>
      </c>
      <c r="U43" s="15">
        <v>103874</v>
      </c>
      <c r="V43" s="20">
        <f t="shared" si="0"/>
        <v>548932</v>
      </c>
    </row>
    <row r="44" spans="1:22" ht="15.75" x14ac:dyDescent="0.25">
      <c r="A44" s="304"/>
      <c r="B44" s="307"/>
      <c r="C44" s="307"/>
      <c r="D44" s="307"/>
      <c r="E44" s="307"/>
      <c r="F44" s="307"/>
      <c r="G44" s="307"/>
      <c r="H44" s="307"/>
      <c r="I44" s="3" t="s">
        <v>98</v>
      </c>
      <c r="J44" s="15">
        <v>0</v>
      </c>
      <c r="K44" s="15">
        <v>2995</v>
      </c>
      <c r="L44" s="15">
        <v>0</v>
      </c>
      <c r="M44" s="15">
        <v>10811</v>
      </c>
      <c r="N44" s="15">
        <v>0</v>
      </c>
      <c r="O44" s="15">
        <v>4946</v>
      </c>
      <c r="P44" s="15">
        <v>0</v>
      </c>
      <c r="Q44" s="14">
        <v>0</v>
      </c>
      <c r="R44" s="14">
        <v>4960</v>
      </c>
      <c r="S44" s="15">
        <v>0</v>
      </c>
      <c r="T44" s="15">
        <v>3975</v>
      </c>
      <c r="U44" s="15">
        <v>6906</v>
      </c>
      <c r="V44" s="20">
        <f t="shared" si="0"/>
        <v>34593</v>
      </c>
    </row>
    <row r="45" spans="1:22" ht="15.75" x14ac:dyDescent="0.25">
      <c r="A45" s="304"/>
      <c r="B45" s="307"/>
      <c r="C45" s="307"/>
      <c r="D45" s="307"/>
      <c r="E45" s="307"/>
      <c r="F45" s="307"/>
      <c r="G45" s="307"/>
      <c r="H45" s="307"/>
      <c r="I45" s="3" t="s">
        <v>103</v>
      </c>
      <c r="J45" s="15">
        <v>0</v>
      </c>
      <c r="K45" s="15">
        <v>7232</v>
      </c>
      <c r="L45" s="15">
        <v>14904</v>
      </c>
      <c r="M45" s="15">
        <v>5723</v>
      </c>
      <c r="N45" s="15">
        <v>16704</v>
      </c>
      <c r="O45" s="15">
        <v>17749</v>
      </c>
      <c r="P45" s="15">
        <v>17490</v>
      </c>
      <c r="Q45" s="14">
        <v>10015</v>
      </c>
      <c r="R45" s="14">
        <v>10447</v>
      </c>
      <c r="S45" s="15">
        <v>9289</v>
      </c>
      <c r="T45" s="15">
        <v>11453</v>
      </c>
      <c r="U45" s="15">
        <v>7127</v>
      </c>
      <c r="V45" s="20">
        <f t="shared" si="0"/>
        <v>128133</v>
      </c>
    </row>
    <row r="46" spans="1:22" ht="15.75" x14ac:dyDescent="0.25">
      <c r="A46" s="304"/>
      <c r="B46" s="307"/>
      <c r="C46" s="307"/>
      <c r="D46" s="307"/>
      <c r="E46" s="307"/>
      <c r="F46" s="307"/>
      <c r="G46" s="307"/>
      <c r="H46" s="307"/>
      <c r="I46" s="3" t="s">
        <v>91</v>
      </c>
      <c r="J46" s="15">
        <v>28679</v>
      </c>
      <c r="K46" s="15">
        <v>87469</v>
      </c>
      <c r="L46" s="15">
        <v>29194</v>
      </c>
      <c r="M46" s="15">
        <v>32749</v>
      </c>
      <c r="N46" s="15">
        <v>64295</v>
      </c>
      <c r="O46" s="15">
        <v>86793</v>
      </c>
      <c r="P46" s="15">
        <v>111235</v>
      </c>
      <c r="Q46" s="14">
        <v>94010</v>
      </c>
      <c r="R46" s="14">
        <v>86361</v>
      </c>
      <c r="S46" s="15">
        <v>42090</v>
      </c>
      <c r="T46" s="15">
        <v>33316</v>
      </c>
      <c r="U46" s="15">
        <v>49701</v>
      </c>
      <c r="V46" s="20">
        <f t="shared" si="0"/>
        <v>745892</v>
      </c>
    </row>
    <row r="47" spans="1:22" ht="15.75" x14ac:dyDescent="0.25">
      <c r="A47" s="304"/>
      <c r="B47" s="307"/>
      <c r="C47" s="307"/>
      <c r="D47" s="307"/>
      <c r="E47" s="307"/>
      <c r="F47" s="307"/>
      <c r="G47" s="307"/>
      <c r="H47" s="307"/>
      <c r="I47" s="3" t="s">
        <v>69</v>
      </c>
      <c r="J47" s="15">
        <v>0</v>
      </c>
      <c r="K47" s="15">
        <v>0</v>
      </c>
      <c r="L47" s="15">
        <v>0</v>
      </c>
      <c r="M47" s="15">
        <v>0</v>
      </c>
      <c r="N47" s="15">
        <v>0</v>
      </c>
      <c r="O47" s="15">
        <v>0</v>
      </c>
      <c r="P47" s="15">
        <v>0</v>
      </c>
      <c r="Q47" s="14">
        <v>0</v>
      </c>
      <c r="R47" s="14">
        <v>0</v>
      </c>
      <c r="S47" s="15">
        <v>0</v>
      </c>
      <c r="T47" s="15">
        <v>0</v>
      </c>
      <c r="U47" s="15">
        <v>0</v>
      </c>
      <c r="V47" s="20">
        <f t="shared" si="0"/>
        <v>0</v>
      </c>
    </row>
    <row r="48" spans="1:22" ht="15.75" x14ac:dyDescent="0.25">
      <c r="A48" s="304"/>
      <c r="B48" s="307"/>
      <c r="C48" s="307"/>
      <c r="D48" s="307"/>
      <c r="E48" s="307"/>
      <c r="F48" s="307"/>
      <c r="G48" s="307"/>
      <c r="H48" s="307"/>
      <c r="I48" s="3" t="s">
        <v>70</v>
      </c>
      <c r="J48" s="15">
        <v>7243</v>
      </c>
      <c r="K48" s="15">
        <v>4799</v>
      </c>
      <c r="L48" s="15">
        <v>4684</v>
      </c>
      <c r="M48" s="15">
        <v>5336</v>
      </c>
      <c r="N48" s="15">
        <v>5826</v>
      </c>
      <c r="O48" s="15">
        <v>7196</v>
      </c>
      <c r="P48" s="15">
        <v>6387</v>
      </c>
      <c r="Q48" s="14">
        <v>3769</v>
      </c>
      <c r="R48" s="14">
        <v>5801</v>
      </c>
      <c r="S48" s="15">
        <v>3725</v>
      </c>
      <c r="T48" s="15">
        <v>5821</v>
      </c>
      <c r="U48" s="15">
        <v>4927</v>
      </c>
      <c r="V48" s="20">
        <f t="shared" si="0"/>
        <v>65514</v>
      </c>
    </row>
    <row r="49" spans="1:22" ht="15.75" x14ac:dyDescent="0.25">
      <c r="A49" s="304"/>
      <c r="B49" s="307"/>
      <c r="C49" s="307"/>
      <c r="D49" s="307"/>
      <c r="E49" s="307"/>
      <c r="F49" s="307"/>
      <c r="G49" s="307"/>
      <c r="H49" s="307"/>
      <c r="I49" s="3" t="s">
        <v>93</v>
      </c>
      <c r="J49" s="15">
        <v>0</v>
      </c>
      <c r="K49" s="15">
        <v>0</v>
      </c>
      <c r="L49" s="15">
        <v>11354</v>
      </c>
      <c r="M49" s="15">
        <v>0</v>
      </c>
      <c r="N49" s="15">
        <v>0</v>
      </c>
      <c r="O49" s="15">
        <v>0</v>
      </c>
      <c r="P49" s="15">
        <v>6555</v>
      </c>
      <c r="Q49" s="14">
        <v>12961</v>
      </c>
      <c r="R49" s="14">
        <v>0</v>
      </c>
      <c r="S49" s="15">
        <v>61901</v>
      </c>
      <c r="T49" s="15">
        <v>41232</v>
      </c>
      <c r="U49" s="15">
        <v>14450</v>
      </c>
      <c r="V49" s="20">
        <f t="shared" si="0"/>
        <v>148453</v>
      </c>
    </row>
    <row r="50" spans="1:22" ht="16.5" thickBot="1" x14ac:dyDescent="0.3">
      <c r="A50" s="304"/>
      <c r="B50" s="307"/>
      <c r="C50" s="307"/>
      <c r="D50" s="307"/>
      <c r="E50" s="307"/>
      <c r="F50" s="307"/>
      <c r="G50" s="307"/>
      <c r="H50" s="307"/>
      <c r="I50" s="16" t="s">
        <v>95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3">
        <v>0</v>
      </c>
      <c r="R50" s="49">
        <v>0</v>
      </c>
      <c r="S50" s="26">
        <v>0</v>
      </c>
      <c r="T50" s="26">
        <v>0</v>
      </c>
      <c r="U50" s="26">
        <v>0</v>
      </c>
      <c r="V50" s="27">
        <f t="shared" si="0"/>
        <v>0</v>
      </c>
    </row>
    <row r="51" spans="1:22" ht="16.5" thickBot="1" x14ac:dyDescent="0.3">
      <c r="A51" s="36"/>
      <c r="B51" s="37"/>
      <c r="C51" s="37"/>
      <c r="D51" s="37"/>
      <c r="E51" s="37"/>
      <c r="F51" s="37"/>
      <c r="G51" s="37"/>
      <c r="H51" s="37"/>
      <c r="I51" s="37"/>
      <c r="J51" s="59"/>
      <c r="K51" s="28"/>
      <c r="L51" s="28"/>
      <c r="M51" s="28"/>
      <c r="N51" s="28"/>
      <c r="O51" s="28"/>
      <c r="P51" s="28"/>
      <c r="Q51" s="61"/>
      <c r="R51" s="53"/>
      <c r="S51" s="28"/>
      <c r="T51" s="28"/>
      <c r="U51" s="28"/>
      <c r="V51" s="29">
        <f>SUM(V42:V50)</f>
        <v>1692867</v>
      </c>
    </row>
    <row r="52" spans="1:22" ht="15.75" x14ac:dyDescent="0.25">
      <c r="A52" s="304">
        <v>542</v>
      </c>
      <c r="B52" s="307" t="s">
        <v>38</v>
      </c>
      <c r="C52" s="307" t="s">
        <v>79</v>
      </c>
      <c r="D52" s="307">
        <v>200</v>
      </c>
      <c r="E52" s="307" t="s">
        <v>7</v>
      </c>
      <c r="F52" s="307" t="s">
        <v>39</v>
      </c>
      <c r="G52" s="307" t="s">
        <v>146</v>
      </c>
      <c r="H52" s="307" t="s">
        <v>40</v>
      </c>
      <c r="I52" s="35" t="s">
        <v>94</v>
      </c>
      <c r="J52" s="13">
        <v>28825</v>
      </c>
      <c r="K52" s="13">
        <v>23233</v>
      </c>
      <c r="L52" s="13">
        <v>20573</v>
      </c>
      <c r="M52" s="13">
        <v>19457</v>
      </c>
      <c r="N52" s="13">
        <v>17384</v>
      </c>
      <c r="O52" s="13">
        <v>12349</v>
      </c>
      <c r="P52" s="13">
        <v>25807</v>
      </c>
      <c r="Q52" s="14">
        <v>18484</v>
      </c>
      <c r="R52" s="12">
        <v>20207</v>
      </c>
      <c r="S52" s="13">
        <v>25944</v>
      </c>
      <c r="T52" s="13">
        <v>20280</v>
      </c>
      <c r="U52" s="13">
        <v>30018</v>
      </c>
      <c r="V52" s="21">
        <f>SUM(J52:U52)</f>
        <v>262561</v>
      </c>
    </row>
    <row r="53" spans="1:22" ht="15.75" x14ac:dyDescent="0.25">
      <c r="A53" s="304"/>
      <c r="B53" s="307"/>
      <c r="C53" s="307"/>
      <c r="D53" s="307"/>
      <c r="E53" s="307"/>
      <c r="F53" s="307"/>
      <c r="G53" s="307"/>
      <c r="H53" s="307"/>
      <c r="I53" s="3" t="s">
        <v>92</v>
      </c>
      <c r="J53" s="15">
        <v>72443</v>
      </c>
      <c r="K53" s="15">
        <v>67903</v>
      </c>
      <c r="L53" s="15">
        <v>65021</v>
      </c>
      <c r="M53" s="15">
        <v>78097</v>
      </c>
      <c r="N53" s="15">
        <v>76113</v>
      </c>
      <c r="O53" s="15">
        <v>60436</v>
      </c>
      <c r="P53" s="15">
        <v>61553</v>
      </c>
      <c r="Q53" s="14">
        <v>80466</v>
      </c>
      <c r="R53" s="14">
        <v>57598</v>
      </c>
      <c r="S53" s="15">
        <v>69290</v>
      </c>
      <c r="T53" s="15">
        <v>62161</v>
      </c>
      <c r="U53" s="15">
        <v>64625</v>
      </c>
      <c r="V53" s="20">
        <f>SUM(J53:U53)</f>
        <v>815706</v>
      </c>
    </row>
    <row r="54" spans="1:22" ht="15.75" x14ac:dyDescent="0.25">
      <c r="A54" s="304"/>
      <c r="B54" s="307"/>
      <c r="C54" s="307"/>
      <c r="D54" s="307"/>
      <c r="E54" s="307"/>
      <c r="F54" s="307"/>
      <c r="G54" s="307"/>
      <c r="H54" s="307"/>
      <c r="I54" s="3" t="s">
        <v>103</v>
      </c>
      <c r="J54" s="15">
        <v>2491</v>
      </c>
      <c r="K54" s="15">
        <v>3784</v>
      </c>
      <c r="L54" s="15">
        <v>0</v>
      </c>
      <c r="M54" s="15">
        <v>4177</v>
      </c>
      <c r="N54" s="15">
        <v>1280</v>
      </c>
      <c r="O54" s="15">
        <v>3998</v>
      </c>
      <c r="P54" s="15">
        <v>6619</v>
      </c>
      <c r="Q54" s="14">
        <v>983</v>
      </c>
      <c r="R54" s="14">
        <v>3416</v>
      </c>
      <c r="S54" s="15">
        <v>5129</v>
      </c>
      <c r="T54" s="15">
        <v>6335</v>
      </c>
      <c r="U54" s="15">
        <v>8250</v>
      </c>
      <c r="V54" s="20">
        <f>SUM(J54:U54)</f>
        <v>46462</v>
      </c>
    </row>
    <row r="55" spans="1:22" ht="16.5" thickBot="1" x14ac:dyDescent="0.3">
      <c r="A55" s="304"/>
      <c r="B55" s="307"/>
      <c r="C55" s="307"/>
      <c r="D55" s="307"/>
      <c r="E55" s="307"/>
      <c r="F55" s="307"/>
      <c r="G55" s="307"/>
      <c r="H55" s="307"/>
      <c r="I55" s="16" t="s">
        <v>91</v>
      </c>
      <c r="J55" s="26">
        <v>56418</v>
      </c>
      <c r="K55" s="26">
        <v>54310</v>
      </c>
      <c r="L55" s="26">
        <v>53587</v>
      </c>
      <c r="M55" s="26">
        <v>49753</v>
      </c>
      <c r="N55" s="26">
        <v>52978</v>
      </c>
      <c r="O55" s="26">
        <v>46626</v>
      </c>
      <c r="P55" s="26">
        <v>59061</v>
      </c>
      <c r="Q55" s="23">
        <v>54798</v>
      </c>
      <c r="R55" s="49">
        <v>55367</v>
      </c>
      <c r="S55" s="26">
        <v>51846</v>
      </c>
      <c r="T55" s="26">
        <v>56330</v>
      </c>
      <c r="U55" s="26">
        <v>61645</v>
      </c>
      <c r="V55" s="27">
        <f>SUM(J55:U55)</f>
        <v>652719</v>
      </c>
    </row>
    <row r="56" spans="1:22" ht="16.5" thickBot="1" x14ac:dyDescent="0.3">
      <c r="A56" s="36"/>
      <c r="B56" s="37"/>
      <c r="C56" s="37"/>
      <c r="D56" s="37"/>
      <c r="E56" s="37"/>
      <c r="F56" s="37"/>
      <c r="G56" s="37"/>
      <c r="H56" s="37"/>
      <c r="I56" s="37"/>
      <c r="J56" s="59"/>
      <c r="K56" s="28"/>
      <c r="L56" s="28"/>
      <c r="M56" s="28"/>
      <c r="N56" s="28"/>
      <c r="O56" s="28"/>
      <c r="P56" s="28"/>
      <c r="Q56" s="61"/>
      <c r="R56" s="53"/>
      <c r="S56" s="28"/>
      <c r="T56" s="28"/>
      <c r="U56" s="28"/>
      <c r="V56" s="29">
        <f>SUM(V52:V55)</f>
        <v>1777448</v>
      </c>
    </row>
    <row r="57" spans="1:22" ht="15.75" x14ac:dyDescent="0.25">
      <c r="A57" s="303">
        <v>554</v>
      </c>
      <c r="B57" s="306" t="s">
        <v>43</v>
      </c>
      <c r="C57" s="306" t="s">
        <v>79</v>
      </c>
      <c r="D57" s="306">
        <v>58</v>
      </c>
      <c r="E57" s="306" t="s">
        <v>147</v>
      </c>
      <c r="F57" s="306" t="s">
        <v>37</v>
      </c>
      <c r="G57" s="312" t="s">
        <v>148</v>
      </c>
      <c r="H57" s="306" t="s">
        <v>37</v>
      </c>
      <c r="I57" s="3" t="s">
        <v>92</v>
      </c>
      <c r="J57" s="15">
        <v>4353</v>
      </c>
      <c r="K57" s="15">
        <v>4646</v>
      </c>
      <c r="L57" s="15">
        <v>556</v>
      </c>
      <c r="M57" s="15">
        <v>1283</v>
      </c>
      <c r="N57" s="15">
        <v>1129</v>
      </c>
      <c r="O57" s="15">
        <v>2693</v>
      </c>
      <c r="P57" s="15">
        <v>0</v>
      </c>
      <c r="Q57" s="14">
        <v>1300</v>
      </c>
      <c r="R57" s="14">
        <v>3776</v>
      </c>
      <c r="S57" s="15">
        <v>2387</v>
      </c>
      <c r="T57" s="15">
        <v>0</v>
      </c>
      <c r="U57" s="15">
        <v>303</v>
      </c>
      <c r="V57" s="20">
        <f>SUM(J57:U57)</f>
        <v>22426</v>
      </c>
    </row>
    <row r="58" spans="1:22" ht="16.5" thickBot="1" x14ac:dyDescent="0.3">
      <c r="A58" s="305"/>
      <c r="B58" s="308"/>
      <c r="C58" s="308"/>
      <c r="D58" s="308"/>
      <c r="E58" s="308"/>
      <c r="F58" s="308"/>
      <c r="G58" s="308"/>
      <c r="H58" s="308"/>
      <c r="I58" s="16" t="s">
        <v>91</v>
      </c>
      <c r="J58" s="26">
        <v>4628</v>
      </c>
      <c r="K58" s="26">
        <v>3009</v>
      </c>
      <c r="L58" s="26">
        <v>1289</v>
      </c>
      <c r="M58" s="26">
        <v>1497</v>
      </c>
      <c r="N58" s="26">
        <v>0</v>
      </c>
      <c r="O58" s="26">
        <v>1992</v>
      </c>
      <c r="P58" s="26">
        <v>2002</v>
      </c>
      <c r="Q58" s="23">
        <v>636</v>
      </c>
      <c r="R58" s="49">
        <v>1496</v>
      </c>
      <c r="S58" s="26">
        <v>1377</v>
      </c>
      <c r="T58" s="26">
        <v>0</v>
      </c>
      <c r="U58" s="26">
        <v>0</v>
      </c>
      <c r="V58" s="27">
        <f>SUM(J58:U58)</f>
        <v>17926</v>
      </c>
    </row>
    <row r="59" spans="1:22" ht="16.5" thickBot="1" x14ac:dyDescent="0.3">
      <c r="A59" s="36"/>
      <c r="B59" s="37"/>
      <c r="C59" s="37"/>
      <c r="D59" s="37"/>
      <c r="E59" s="37"/>
      <c r="F59" s="37"/>
      <c r="G59" s="37"/>
      <c r="H59" s="37"/>
      <c r="I59" s="37"/>
      <c r="J59" s="59"/>
      <c r="K59" s="28"/>
      <c r="L59" s="28"/>
      <c r="M59" s="28"/>
      <c r="N59" s="28"/>
      <c r="O59" s="28"/>
      <c r="P59" s="28"/>
      <c r="Q59" s="61"/>
      <c r="R59" s="53"/>
      <c r="S59" s="28"/>
      <c r="T59" s="28"/>
      <c r="U59" s="28"/>
      <c r="V59" s="29">
        <f>SUM(V57:V58)</f>
        <v>40352</v>
      </c>
    </row>
    <row r="60" spans="1:22" ht="15.75" x14ac:dyDescent="0.25">
      <c r="A60" s="303">
        <v>560</v>
      </c>
      <c r="B60" s="306" t="s">
        <v>15</v>
      </c>
      <c r="C60" s="306" t="s">
        <v>77</v>
      </c>
      <c r="D60" s="309">
        <v>17.899999999999999</v>
      </c>
      <c r="E60" s="306" t="s">
        <v>149</v>
      </c>
      <c r="F60" s="306" t="s">
        <v>37</v>
      </c>
      <c r="G60" s="306" t="s">
        <v>9</v>
      </c>
      <c r="H60" s="306" t="s">
        <v>37</v>
      </c>
      <c r="I60" s="35" t="s">
        <v>163</v>
      </c>
      <c r="J60" s="13">
        <v>6100</v>
      </c>
      <c r="K60" s="13">
        <v>4351</v>
      </c>
      <c r="L60" s="13">
        <v>8005</v>
      </c>
      <c r="M60" s="13">
        <v>8612</v>
      </c>
      <c r="N60" s="13">
        <v>7399</v>
      </c>
      <c r="O60" s="13">
        <v>6916</v>
      </c>
      <c r="P60" s="13">
        <v>11515</v>
      </c>
      <c r="Q60" s="14">
        <v>10762</v>
      </c>
      <c r="R60" s="12">
        <v>8093</v>
      </c>
      <c r="S60" s="13">
        <v>8256</v>
      </c>
      <c r="T60" s="13">
        <v>8220</v>
      </c>
      <c r="U60" s="13">
        <v>6169</v>
      </c>
      <c r="V60" s="21">
        <f>SUM(J60:U60)</f>
        <v>94398</v>
      </c>
    </row>
    <row r="61" spans="1:22" ht="15.75" x14ac:dyDescent="0.25">
      <c r="A61" s="304"/>
      <c r="B61" s="307"/>
      <c r="C61" s="307"/>
      <c r="D61" s="310"/>
      <c r="E61" s="307"/>
      <c r="F61" s="307"/>
      <c r="G61" s="307"/>
      <c r="H61" s="307"/>
      <c r="I61" s="3" t="s">
        <v>103</v>
      </c>
      <c r="J61" s="14">
        <v>37311</v>
      </c>
      <c r="K61" s="15">
        <v>35863</v>
      </c>
      <c r="L61" s="15">
        <v>30616</v>
      </c>
      <c r="M61" s="15">
        <v>11777</v>
      </c>
      <c r="N61" s="15">
        <v>7640</v>
      </c>
      <c r="O61" s="15">
        <v>18669</v>
      </c>
      <c r="P61" s="15">
        <v>4884</v>
      </c>
      <c r="Q61" s="14">
        <v>22628</v>
      </c>
      <c r="R61" s="14">
        <v>22976</v>
      </c>
      <c r="S61" s="15">
        <v>13945</v>
      </c>
      <c r="T61" s="15">
        <v>20624</v>
      </c>
      <c r="U61" s="15">
        <v>17974</v>
      </c>
      <c r="V61" s="20">
        <f>SUM(J61:U61)</f>
        <v>244907</v>
      </c>
    </row>
    <row r="62" spans="1:22" ht="16.5" thickBot="1" x14ac:dyDescent="0.3">
      <c r="A62" s="305"/>
      <c r="B62" s="308"/>
      <c r="C62" s="308"/>
      <c r="D62" s="311"/>
      <c r="E62" s="308"/>
      <c r="F62" s="308"/>
      <c r="G62" s="308"/>
      <c r="H62" s="308"/>
      <c r="I62" s="39" t="s">
        <v>164</v>
      </c>
      <c r="J62" s="50">
        <v>14495</v>
      </c>
      <c r="K62" s="30">
        <v>15468</v>
      </c>
      <c r="L62" s="30">
        <v>17713</v>
      </c>
      <c r="M62" s="30">
        <v>10351</v>
      </c>
      <c r="N62" s="30">
        <v>4759</v>
      </c>
      <c r="O62" s="30">
        <v>0</v>
      </c>
      <c r="P62" s="30">
        <v>0</v>
      </c>
      <c r="Q62" s="50">
        <v>5955</v>
      </c>
      <c r="R62" s="50">
        <v>11552</v>
      </c>
      <c r="S62" s="30">
        <v>9178</v>
      </c>
      <c r="T62" s="30">
        <v>14107</v>
      </c>
      <c r="U62" s="30">
        <v>2735</v>
      </c>
      <c r="V62" s="31">
        <f>SUM(J62:U62)</f>
        <v>106313</v>
      </c>
    </row>
    <row r="63" spans="1:22" ht="16.5" thickBot="1" x14ac:dyDescent="0.3">
      <c r="A63" s="36"/>
      <c r="B63" s="37"/>
      <c r="C63" s="37"/>
      <c r="D63" s="37"/>
      <c r="E63" s="37"/>
      <c r="F63" s="37"/>
      <c r="G63" s="37"/>
      <c r="H63" s="37"/>
      <c r="I63" s="37"/>
      <c r="J63" s="59"/>
      <c r="K63" s="28"/>
      <c r="L63" s="28"/>
      <c r="M63" s="28"/>
      <c r="N63" s="28"/>
      <c r="O63" s="28"/>
      <c r="P63" s="28"/>
      <c r="Q63" s="61"/>
      <c r="R63" s="53"/>
      <c r="S63" s="28"/>
      <c r="T63" s="28"/>
      <c r="U63" s="28"/>
      <c r="V63" s="29">
        <f>SUM(V60:V62)</f>
        <v>445618</v>
      </c>
    </row>
    <row r="64" spans="1:22" ht="16.5" thickBot="1" x14ac:dyDescent="0.3">
      <c r="A64" s="19">
        <v>596</v>
      </c>
      <c r="B64" s="67" t="s">
        <v>44</v>
      </c>
      <c r="C64" s="67" t="s">
        <v>84</v>
      </c>
      <c r="D64" s="67">
        <v>26</v>
      </c>
      <c r="E64" s="67" t="s">
        <v>17</v>
      </c>
      <c r="F64" s="67" t="s">
        <v>45</v>
      </c>
      <c r="G64" s="67" t="s">
        <v>18</v>
      </c>
      <c r="H64" s="57" t="s">
        <v>45</v>
      </c>
      <c r="I64" s="39" t="s">
        <v>93</v>
      </c>
      <c r="J64" s="26">
        <v>0</v>
      </c>
      <c r="K64" s="26">
        <v>0</v>
      </c>
      <c r="L64" s="26">
        <v>0</v>
      </c>
      <c r="M64" s="26">
        <v>0</v>
      </c>
      <c r="N64" s="26">
        <v>0</v>
      </c>
      <c r="O64" s="26">
        <v>0</v>
      </c>
      <c r="P64" s="26">
        <v>0</v>
      </c>
      <c r="Q64" s="23">
        <v>0</v>
      </c>
      <c r="R64" s="23">
        <v>0</v>
      </c>
      <c r="S64" s="23">
        <v>0</v>
      </c>
      <c r="T64" s="23">
        <v>0</v>
      </c>
      <c r="U64" s="26">
        <v>0</v>
      </c>
      <c r="V64" s="27">
        <f>SUM(J64:U64)</f>
        <v>0</v>
      </c>
    </row>
    <row r="65" spans="1:22" ht="16.5" thickBot="1" x14ac:dyDescent="0.3">
      <c r="A65" s="36"/>
      <c r="B65" s="37"/>
      <c r="C65" s="37"/>
      <c r="D65" s="37"/>
      <c r="E65" s="37"/>
      <c r="F65" s="37"/>
      <c r="G65" s="37"/>
      <c r="H65" s="37"/>
      <c r="I65" s="37"/>
      <c r="J65" s="59"/>
      <c r="K65" s="28"/>
      <c r="L65" s="28"/>
      <c r="M65" s="28"/>
      <c r="N65" s="28"/>
      <c r="O65" s="28"/>
      <c r="P65" s="28"/>
      <c r="Q65" s="61"/>
      <c r="R65" s="53"/>
      <c r="S65" s="28"/>
      <c r="T65" s="28"/>
      <c r="U65" s="28"/>
      <c r="V65" s="29">
        <f>SUM(V64)</f>
        <v>0</v>
      </c>
    </row>
    <row r="66" spans="1:22" ht="16.5" thickBot="1" x14ac:dyDescent="0.3">
      <c r="A66" s="38">
        <v>597</v>
      </c>
      <c r="B66" s="39" t="s">
        <v>44</v>
      </c>
      <c r="C66" s="39" t="s">
        <v>79</v>
      </c>
      <c r="D66" s="39">
        <v>26</v>
      </c>
      <c r="E66" s="39" t="s">
        <v>18</v>
      </c>
      <c r="F66" s="39" t="s">
        <v>45</v>
      </c>
      <c r="G66" s="39" t="s">
        <v>17</v>
      </c>
      <c r="H66" s="39" t="s">
        <v>45</v>
      </c>
      <c r="I66" s="39" t="s">
        <v>93</v>
      </c>
      <c r="J66" s="30">
        <v>0</v>
      </c>
      <c r="K66" s="30">
        <v>0</v>
      </c>
      <c r="L66" s="30">
        <v>0</v>
      </c>
      <c r="M66" s="30">
        <v>0</v>
      </c>
      <c r="N66" s="30">
        <v>0</v>
      </c>
      <c r="O66" s="30">
        <v>0</v>
      </c>
      <c r="P66" s="30">
        <v>0</v>
      </c>
      <c r="Q66" s="23">
        <v>0</v>
      </c>
      <c r="R66" s="50">
        <v>0</v>
      </c>
      <c r="S66" s="30">
        <v>0</v>
      </c>
      <c r="T66" s="30">
        <v>0</v>
      </c>
      <c r="U66" s="30">
        <v>0</v>
      </c>
      <c r="V66" s="31">
        <f>SUM(J66:U66)</f>
        <v>0</v>
      </c>
    </row>
    <row r="67" spans="1:22" ht="16.5" thickBot="1" x14ac:dyDescent="0.3">
      <c r="A67" s="36"/>
      <c r="B67" s="37"/>
      <c r="C67" s="37"/>
      <c r="D67" s="37"/>
      <c r="E67" s="37"/>
      <c r="F67" s="37"/>
      <c r="G67" s="37"/>
      <c r="H67" s="37"/>
      <c r="I67" s="37"/>
      <c r="J67" s="59"/>
      <c r="K67" s="28"/>
      <c r="L67" s="28"/>
      <c r="M67" s="28"/>
      <c r="N67" s="28"/>
      <c r="O67" s="28"/>
      <c r="P67" s="28"/>
      <c r="Q67" s="61"/>
      <c r="R67" s="53"/>
      <c r="S67" s="28"/>
      <c r="T67" s="28"/>
      <c r="U67" s="28"/>
      <c r="V67" s="29">
        <f>SUM(V66)</f>
        <v>0</v>
      </c>
    </row>
    <row r="68" spans="1:22" ht="15.75" x14ac:dyDescent="0.25">
      <c r="A68" s="304">
        <v>598</v>
      </c>
      <c r="B68" s="307" t="s">
        <v>46</v>
      </c>
      <c r="C68" s="307" t="s">
        <v>84</v>
      </c>
      <c r="D68" s="307">
        <v>16</v>
      </c>
      <c r="E68" s="307" t="s">
        <v>18</v>
      </c>
      <c r="F68" s="307" t="s">
        <v>45</v>
      </c>
      <c r="G68" s="307" t="s">
        <v>150</v>
      </c>
      <c r="H68" s="307" t="s">
        <v>45</v>
      </c>
      <c r="I68" s="35" t="s">
        <v>92</v>
      </c>
      <c r="J68" s="13">
        <v>13235</v>
      </c>
      <c r="K68" s="13">
        <v>5568</v>
      </c>
      <c r="L68" s="13">
        <v>13821</v>
      </c>
      <c r="M68" s="13">
        <v>8180</v>
      </c>
      <c r="N68" s="13">
        <v>12022</v>
      </c>
      <c r="O68" s="13">
        <v>16046</v>
      </c>
      <c r="P68" s="13">
        <v>17266</v>
      </c>
      <c r="Q68" s="14">
        <v>17555</v>
      </c>
      <c r="R68" s="12">
        <v>11081</v>
      </c>
      <c r="S68" s="13">
        <v>17825</v>
      </c>
      <c r="T68" s="13">
        <v>13939</v>
      </c>
      <c r="U68" s="13">
        <v>8527</v>
      </c>
      <c r="V68" s="21">
        <f>SUM(J68:U68)</f>
        <v>155065</v>
      </c>
    </row>
    <row r="69" spans="1:22" ht="16.5" thickBot="1" x14ac:dyDescent="0.3">
      <c r="A69" s="304"/>
      <c r="B69" s="307"/>
      <c r="C69" s="307"/>
      <c r="D69" s="307"/>
      <c r="E69" s="307"/>
      <c r="F69" s="307"/>
      <c r="G69" s="307"/>
      <c r="H69" s="307"/>
      <c r="I69" s="16" t="s">
        <v>98</v>
      </c>
      <c r="J69" s="26">
        <v>1244</v>
      </c>
      <c r="K69" s="26">
        <v>2927</v>
      </c>
      <c r="L69" s="26">
        <v>1111</v>
      </c>
      <c r="M69" s="26">
        <v>2843</v>
      </c>
      <c r="N69" s="26">
        <v>2799</v>
      </c>
      <c r="O69" s="26">
        <v>3329</v>
      </c>
      <c r="P69" s="26">
        <v>2535</v>
      </c>
      <c r="Q69" s="23">
        <v>3459</v>
      </c>
      <c r="R69" s="49">
        <v>4291</v>
      </c>
      <c r="S69" s="26">
        <v>1657</v>
      </c>
      <c r="T69" s="26">
        <v>0</v>
      </c>
      <c r="U69" s="26">
        <v>1910</v>
      </c>
      <c r="V69" s="27">
        <f>SUM(J69:U69)</f>
        <v>28105</v>
      </c>
    </row>
    <row r="70" spans="1:22" ht="16.5" thickBot="1" x14ac:dyDescent="0.3">
      <c r="A70" s="36"/>
      <c r="B70" s="37"/>
      <c r="C70" s="37"/>
      <c r="D70" s="37"/>
      <c r="E70" s="37"/>
      <c r="F70" s="37"/>
      <c r="G70" s="37"/>
      <c r="H70" s="37"/>
      <c r="I70" s="37"/>
      <c r="J70" s="59"/>
      <c r="K70" s="28"/>
      <c r="L70" s="28"/>
      <c r="M70" s="28"/>
      <c r="N70" s="28"/>
      <c r="O70" s="28"/>
      <c r="P70" s="28"/>
      <c r="Q70" s="61"/>
      <c r="R70" s="53"/>
      <c r="S70" s="28"/>
      <c r="T70" s="28"/>
      <c r="U70" s="28"/>
      <c r="V70" s="29">
        <f>SUM(V68:V69)</f>
        <v>183170</v>
      </c>
    </row>
    <row r="71" spans="1:22" ht="15.75" x14ac:dyDescent="0.25">
      <c r="A71" s="304">
        <v>608</v>
      </c>
      <c r="B71" s="307" t="s">
        <v>47</v>
      </c>
      <c r="C71" s="307" t="s">
        <v>85</v>
      </c>
      <c r="D71" s="307">
        <v>98</v>
      </c>
      <c r="E71" s="307" t="s">
        <v>151</v>
      </c>
      <c r="F71" s="307" t="s">
        <v>45</v>
      </c>
      <c r="G71" s="307" t="s">
        <v>18</v>
      </c>
      <c r="H71" s="307" t="s">
        <v>45</v>
      </c>
      <c r="I71" s="35" t="s">
        <v>94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4">
        <v>0</v>
      </c>
      <c r="R71" s="32">
        <v>0</v>
      </c>
      <c r="S71" s="32">
        <v>0</v>
      </c>
      <c r="T71" s="32">
        <v>0</v>
      </c>
      <c r="U71" s="13">
        <v>0</v>
      </c>
      <c r="V71" s="21">
        <f>SUM(J71:U71)</f>
        <v>0</v>
      </c>
    </row>
    <row r="72" spans="1:22" ht="15.75" x14ac:dyDescent="0.25">
      <c r="A72" s="304"/>
      <c r="B72" s="307"/>
      <c r="C72" s="307"/>
      <c r="D72" s="307"/>
      <c r="E72" s="307"/>
      <c r="F72" s="307"/>
      <c r="G72" s="307"/>
      <c r="H72" s="307"/>
      <c r="I72" s="35" t="s">
        <v>92</v>
      </c>
      <c r="J72" s="13">
        <v>0</v>
      </c>
      <c r="K72" s="13">
        <v>0</v>
      </c>
      <c r="L72" s="13">
        <v>0</v>
      </c>
      <c r="M72" s="13">
        <v>36317</v>
      </c>
      <c r="N72" s="13">
        <v>17043</v>
      </c>
      <c r="O72" s="13">
        <v>0</v>
      </c>
      <c r="P72" s="13">
        <v>0</v>
      </c>
      <c r="Q72" s="14">
        <v>0</v>
      </c>
      <c r="R72" s="13">
        <v>0</v>
      </c>
      <c r="S72" s="13">
        <v>0</v>
      </c>
      <c r="T72" s="13">
        <v>0</v>
      </c>
      <c r="U72" s="13">
        <v>0</v>
      </c>
      <c r="V72" s="21">
        <f>SUM(J72:U72)</f>
        <v>53360</v>
      </c>
    </row>
    <row r="73" spans="1:22" ht="15.75" x14ac:dyDescent="0.25">
      <c r="A73" s="304"/>
      <c r="B73" s="307"/>
      <c r="C73" s="307"/>
      <c r="D73" s="307"/>
      <c r="E73" s="307"/>
      <c r="F73" s="307"/>
      <c r="G73" s="307"/>
      <c r="H73" s="307"/>
      <c r="I73" s="3" t="s">
        <v>91</v>
      </c>
      <c r="J73" s="15">
        <v>0</v>
      </c>
      <c r="K73" s="15">
        <v>0</v>
      </c>
      <c r="L73" s="15">
        <v>0</v>
      </c>
      <c r="M73" s="15">
        <v>0</v>
      </c>
      <c r="N73" s="15">
        <v>0</v>
      </c>
      <c r="O73" s="15">
        <v>0</v>
      </c>
      <c r="P73" s="15">
        <v>0</v>
      </c>
      <c r="Q73" s="14">
        <v>0</v>
      </c>
      <c r="R73" s="15">
        <v>0</v>
      </c>
      <c r="S73" s="15">
        <v>0</v>
      </c>
      <c r="T73" s="15">
        <v>0</v>
      </c>
      <c r="U73" s="15">
        <v>0</v>
      </c>
      <c r="V73" s="20">
        <f>SUM(J73:U73)</f>
        <v>0</v>
      </c>
    </row>
    <row r="74" spans="1:22" ht="15.75" x14ac:dyDescent="0.25">
      <c r="A74" s="304"/>
      <c r="B74" s="307"/>
      <c r="C74" s="307"/>
      <c r="D74" s="307"/>
      <c r="E74" s="307"/>
      <c r="F74" s="307"/>
      <c r="G74" s="307"/>
      <c r="H74" s="307"/>
      <c r="I74" s="3" t="s">
        <v>93</v>
      </c>
      <c r="J74" s="15">
        <v>0</v>
      </c>
      <c r="K74" s="15">
        <v>0</v>
      </c>
      <c r="L74" s="15">
        <v>0</v>
      </c>
      <c r="M74" s="15">
        <v>906</v>
      </c>
      <c r="N74" s="15">
        <v>0</v>
      </c>
      <c r="O74" s="15">
        <v>0</v>
      </c>
      <c r="P74" s="15">
        <v>0</v>
      </c>
      <c r="Q74" s="14">
        <v>0</v>
      </c>
      <c r="R74" s="15">
        <v>0</v>
      </c>
      <c r="S74" s="15">
        <v>0</v>
      </c>
      <c r="T74" s="15">
        <v>0</v>
      </c>
      <c r="U74" s="15">
        <v>0</v>
      </c>
      <c r="V74" s="20">
        <f>SUM(J74:U74)</f>
        <v>906</v>
      </c>
    </row>
    <row r="75" spans="1:22" ht="16.5" thickBot="1" x14ac:dyDescent="0.3">
      <c r="A75" s="304"/>
      <c r="B75" s="307"/>
      <c r="C75" s="307"/>
      <c r="D75" s="307"/>
      <c r="E75" s="307"/>
      <c r="F75" s="307"/>
      <c r="G75" s="307"/>
      <c r="H75" s="307"/>
      <c r="I75" s="16" t="s">
        <v>96</v>
      </c>
      <c r="J75" s="26">
        <v>0</v>
      </c>
      <c r="K75" s="26">
        <v>0</v>
      </c>
      <c r="L75" s="26">
        <v>22120</v>
      </c>
      <c r="M75" s="26">
        <v>47537</v>
      </c>
      <c r="N75" s="26">
        <v>11644</v>
      </c>
      <c r="O75" s="26">
        <v>16797</v>
      </c>
      <c r="P75" s="26">
        <v>36728</v>
      </c>
      <c r="Q75" s="23">
        <v>38375</v>
      </c>
      <c r="R75" s="24">
        <v>26920</v>
      </c>
      <c r="S75" s="24">
        <v>39562</v>
      </c>
      <c r="T75" s="24">
        <v>16694</v>
      </c>
      <c r="U75" s="26">
        <v>17067</v>
      </c>
      <c r="V75" s="27">
        <f>SUM(J75:U75)</f>
        <v>273444</v>
      </c>
    </row>
    <row r="76" spans="1:22" ht="16.5" thickBot="1" x14ac:dyDescent="0.3">
      <c r="A76" s="36"/>
      <c r="B76" s="37"/>
      <c r="C76" s="37"/>
      <c r="D76" s="37"/>
      <c r="E76" s="37"/>
      <c r="F76" s="37"/>
      <c r="G76" s="37"/>
      <c r="H76" s="37"/>
      <c r="I76" s="37"/>
      <c r="J76" s="59"/>
      <c r="K76" s="28"/>
      <c r="L76" s="28"/>
      <c r="M76" s="28"/>
      <c r="N76" s="28"/>
      <c r="O76" s="28"/>
      <c r="P76" s="28"/>
      <c r="Q76" s="61"/>
      <c r="R76" s="53"/>
      <c r="S76" s="28"/>
      <c r="T76" s="28"/>
      <c r="U76" s="28"/>
      <c r="V76" s="29">
        <f>SUM(V71:V75)</f>
        <v>327710</v>
      </c>
    </row>
    <row r="77" spans="1:22" ht="15.75" x14ac:dyDescent="0.25">
      <c r="A77" s="303">
        <v>611</v>
      </c>
      <c r="B77" s="306" t="s">
        <v>38</v>
      </c>
      <c r="C77" s="306" t="s">
        <v>77</v>
      </c>
      <c r="D77" s="306">
        <v>66</v>
      </c>
      <c r="E77" s="306" t="s">
        <v>146</v>
      </c>
      <c r="F77" s="306" t="s">
        <v>40</v>
      </c>
      <c r="G77" s="312" t="s">
        <v>152</v>
      </c>
      <c r="H77" s="306" t="s">
        <v>40</v>
      </c>
      <c r="I77" s="35" t="s">
        <v>94</v>
      </c>
      <c r="J77" s="13">
        <v>9352</v>
      </c>
      <c r="K77" s="13">
        <v>9532</v>
      </c>
      <c r="L77" s="13">
        <v>7282</v>
      </c>
      <c r="M77" s="13">
        <v>6255</v>
      </c>
      <c r="N77" s="13">
        <v>5955</v>
      </c>
      <c r="O77" s="13">
        <v>4171</v>
      </c>
      <c r="P77" s="13">
        <v>6508</v>
      </c>
      <c r="Q77" s="14">
        <v>9187</v>
      </c>
      <c r="R77" s="12">
        <v>7645</v>
      </c>
      <c r="S77" s="13">
        <v>8477</v>
      </c>
      <c r="T77" s="13">
        <v>6285</v>
      </c>
      <c r="U77" s="13">
        <v>7402</v>
      </c>
      <c r="V77" s="21">
        <f>SUM(J77:U77)</f>
        <v>88051</v>
      </c>
    </row>
    <row r="78" spans="1:22" ht="15.75" x14ac:dyDescent="0.25">
      <c r="A78" s="304"/>
      <c r="B78" s="307"/>
      <c r="C78" s="307"/>
      <c r="D78" s="307"/>
      <c r="E78" s="307"/>
      <c r="F78" s="307"/>
      <c r="G78" s="313"/>
      <c r="H78" s="307"/>
      <c r="I78" s="3" t="s">
        <v>92</v>
      </c>
      <c r="J78" s="15">
        <v>15906</v>
      </c>
      <c r="K78" s="15">
        <v>15984</v>
      </c>
      <c r="L78" s="15">
        <v>10807</v>
      </c>
      <c r="M78" s="15">
        <v>20501</v>
      </c>
      <c r="N78" s="15">
        <v>12746</v>
      </c>
      <c r="O78" s="15">
        <v>12472</v>
      </c>
      <c r="P78" s="15">
        <v>8427</v>
      </c>
      <c r="Q78" s="14">
        <v>21741</v>
      </c>
      <c r="R78" s="14">
        <v>11889</v>
      </c>
      <c r="S78" s="15">
        <v>12551</v>
      </c>
      <c r="T78" s="15">
        <v>12968</v>
      </c>
      <c r="U78" s="15">
        <v>12269</v>
      </c>
      <c r="V78" s="20">
        <f>SUM(J78:U78)</f>
        <v>168261</v>
      </c>
    </row>
    <row r="79" spans="1:22" ht="15.75" x14ac:dyDescent="0.25">
      <c r="A79" s="304"/>
      <c r="B79" s="307"/>
      <c r="C79" s="307"/>
      <c r="D79" s="307"/>
      <c r="E79" s="307"/>
      <c r="F79" s="307"/>
      <c r="G79" s="313"/>
      <c r="H79" s="307"/>
      <c r="I79" s="3" t="s">
        <v>91</v>
      </c>
      <c r="J79" s="15">
        <v>15985</v>
      </c>
      <c r="K79" s="15">
        <v>19177</v>
      </c>
      <c r="L79" s="15">
        <v>16009</v>
      </c>
      <c r="M79" s="15">
        <v>15701</v>
      </c>
      <c r="N79" s="15">
        <v>18439</v>
      </c>
      <c r="O79" s="15">
        <v>13438</v>
      </c>
      <c r="P79" s="15">
        <v>17510</v>
      </c>
      <c r="Q79" s="14">
        <v>18202</v>
      </c>
      <c r="R79" s="14">
        <v>18057</v>
      </c>
      <c r="S79" s="15">
        <v>18702</v>
      </c>
      <c r="T79" s="15">
        <v>16872</v>
      </c>
      <c r="U79" s="15">
        <v>19879</v>
      </c>
      <c r="V79" s="20">
        <f>SUM(J79:U79)</f>
        <v>207971</v>
      </c>
    </row>
    <row r="80" spans="1:22" ht="16.5" thickBot="1" x14ac:dyDescent="0.3">
      <c r="A80" s="305"/>
      <c r="B80" s="308"/>
      <c r="C80" s="308"/>
      <c r="D80" s="308"/>
      <c r="E80" s="308"/>
      <c r="F80" s="308"/>
      <c r="G80" s="314"/>
      <c r="H80" s="308"/>
      <c r="I80" s="39" t="s">
        <v>95</v>
      </c>
      <c r="J80" s="50">
        <v>0</v>
      </c>
      <c r="K80" s="30">
        <v>0</v>
      </c>
      <c r="L80" s="30">
        <v>0</v>
      </c>
      <c r="M80" s="30">
        <v>0</v>
      </c>
      <c r="N80" s="30">
        <v>0</v>
      </c>
      <c r="O80" s="30">
        <v>0</v>
      </c>
      <c r="P80" s="30">
        <v>0</v>
      </c>
      <c r="Q80" s="62">
        <v>0</v>
      </c>
      <c r="R80" s="50">
        <v>0</v>
      </c>
      <c r="S80" s="30">
        <v>0</v>
      </c>
      <c r="T80" s="30">
        <v>0</v>
      </c>
      <c r="U80" s="30">
        <v>0</v>
      </c>
      <c r="V80" s="31">
        <f>SUM(J80:U80)</f>
        <v>0</v>
      </c>
    </row>
    <row r="81" spans="1:22" ht="16.5" thickBot="1" x14ac:dyDescent="0.3">
      <c r="A81" s="43"/>
      <c r="B81" s="37"/>
      <c r="C81" s="37"/>
      <c r="D81" s="37"/>
      <c r="E81" s="37"/>
      <c r="F81" s="37"/>
      <c r="G81" s="37"/>
      <c r="H81" s="37"/>
      <c r="I81" s="37"/>
      <c r="J81" s="59"/>
      <c r="K81" s="28"/>
      <c r="L81" s="28"/>
      <c r="M81" s="28"/>
      <c r="N81" s="28"/>
      <c r="O81" s="28"/>
      <c r="P81" s="28"/>
      <c r="Q81" s="61"/>
      <c r="R81" s="53"/>
      <c r="S81" s="28"/>
      <c r="T81" s="28"/>
      <c r="U81" s="28"/>
      <c r="V81" s="29">
        <f>SUM(V77:V80)</f>
        <v>464283</v>
      </c>
    </row>
    <row r="82" spans="1:22" ht="15.75" x14ac:dyDescent="0.25">
      <c r="A82" s="304">
        <v>624</v>
      </c>
      <c r="B82" s="307" t="s">
        <v>56</v>
      </c>
      <c r="C82" s="324" t="s">
        <v>88</v>
      </c>
      <c r="D82" s="327" t="s">
        <v>89</v>
      </c>
      <c r="E82" s="307" t="s">
        <v>100</v>
      </c>
      <c r="F82" s="307" t="s">
        <v>42</v>
      </c>
      <c r="G82" s="307" t="s">
        <v>153</v>
      </c>
      <c r="H82" s="307" t="s">
        <v>57</v>
      </c>
      <c r="I82" s="35" t="s">
        <v>92</v>
      </c>
      <c r="J82" s="13">
        <v>251405</v>
      </c>
      <c r="K82" s="13">
        <v>296109</v>
      </c>
      <c r="L82" s="13">
        <v>353906</v>
      </c>
      <c r="M82" s="13">
        <v>363721</v>
      </c>
      <c r="N82" s="13">
        <v>339286</v>
      </c>
      <c r="O82" s="13">
        <v>352697</v>
      </c>
      <c r="P82" s="13">
        <v>364269</v>
      </c>
      <c r="Q82" s="14">
        <v>360076</v>
      </c>
      <c r="R82" s="12">
        <v>389918</v>
      </c>
      <c r="S82" s="13">
        <v>416979</v>
      </c>
      <c r="T82" s="13">
        <v>368149</v>
      </c>
      <c r="U82" s="13">
        <v>333722</v>
      </c>
      <c r="V82" s="21">
        <f>SUM(J82:U82)</f>
        <v>4190237</v>
      </c>
    </row>
    <row r="83" spans="1:22" ht="15.75" x14ac:dyDescent="0.25">
      <c r="A83" s="304"/>
      <c r="B83" s="307"/>
      <c r="C83" s="342"/>
      <c r="D83" s="310"/>
      <c r="E83" s="307"/>
      <c r="F83" s="307"/>
      <c r="G83" s="307"/>
      <c r="H83" s="307"/>
      <c r="I83" s="3" t="s">
        <v>103</v>
      </c>
      <c r="J83" s="15">
        <v>0</v>
      </c>
      <c r="K83" s="15">
        <v>0</v>
      </c>
      <c r="L83" s="15">
        <v>0</v>
      </c>
      <c r="M83" s="15">
        <v>0</v>
      </c>
      <c r="N83" s="15">
        <v>0</v>
      </c>
      <c r="O83" s="15">
        <v>0</v>
      </c>
      <c r="P83" s="15">
        <v>0</v>
      </c>
      <c r="Q83" s="14">
        <v>0</v>
      </c>
      <c r="R83" s="14">
        <v>0</v>
      </c>
      <c r="S83" s="15">
        <v>0</v>
      </c>
      <c r="T83" s="15">
        <v>0</v>
      </c>
      <c r="U83" s="15">
        <v>0</v>
      </c>
      <c r="V83" s="20">
        <f>SUM(J83:U83)</f>
        <v>0</v>
      </c>
    </row>
    <row r="84" spans="1:22" ht="15.75" x14ac:dyDescent="0.25">
      <c r="A84" s="304"/>
      <c r="B84" s="307"/>
      <c r="C84" s="342"/>
      <c r="D84" s="310"/>
      <c r="E84" s="307"/>
      <c r="F84" s="307"/>
      <c r="G84" s="307"/>
      <c r="H84" s="307"/>
      <c r="I84" s="16" t="s">
        <v>91</v>
      </c>
      <c r="J84" s="26">
        <v>134073</v>
      </c>
      <c r="K84" s="26">
        <v>152860</v>
      </c>
      <c r="L84" s="26">
        <v>188771</v>
      </c>
      <c r="M84" s="26">
        <v>143884</v>
      </c>
      <c r="N84" s="26">
        <v>172686</v>
      </c>
      <c r="O84" s="26">
        <v>167292</v>
      </c>
      <c r="P84" s="26">
        <v>156506</v>
      </c>
      <c r="Q84" s="49">
        <v>180956</v>
      </c>
      <c r="R84" s="49">
        <v>147641</v>
      </c>
      <c r="S84" s="26">
        <v>188437</v>
      </c>
      <c r="T84" s="26">
        <v>155301</v>
      </c>
      <c r="U84" s="26">
        <v>173686</v>
      </c>
      <c r="V84" s="27">
        <f>SUM(J84:U84)</f>
        <v>1962093</v>
      </c>
    </row>
    <row r="85" spans="1:22" ht="16.5" thickBot="1" x14ac:dyDescent="0.3">
      <c r="A85" s="304"/>
      <c r="B85" s="307"/>
      <c r="C85" s="342"/>
      <c r="D85" s="310"/>
      <c r="E85" s="307"/>
      <c r="F85" s="307"/>
      <c r="G85" s="307"/>
      <c r="H85" s="307"/>
      <c r="I85" s="16" t="s">
        <v>90</v>
      </c>
      <c r="J85" s="26">
        <v>0</v>
      </c>
      <c r="K85" s="26">
        <v>0</v>
      </c>
      <c r="L85" s="26">
        <v>0</v>
      </c>
      <c r="M85" s="26">
        <v>0</v>
      </c>
      <c r="N85" s="26">
        <v>0</v>
      </c>
      <c r="O85" s="26">
        <v>0</v>
      </c>
      <c r="P85" s="26">
        <v>0</v>
      </c>
      <c r="Q85" s="23">
        <v>0</v>
      </c>
      <c r="R85" s="49">
        <v>0</v>
      </c>
      <c r="S85" s="26">
        <v>0</v>
      </c>
      <c r="T85" s="26">
        <v>0</v>
      </c>
      <c r="U85" s="26">
        <v>0</v>
      </c>
      <c r="V85" s="27">
        <f>SUM(J85:U85)</f>
        <v>0</v>
      </c>
    </row>
    <row r="86" spans="1:22" ht="16.5" thickBot="1" x14ac:dyDescent="0.3">
      <c r="A86" s="36"/>
      <c r="B86" s="37"/>
      <c r="C86" s="37"/>
      <c r="D86" s="37"/>
      <c r="E86" s="37"/>
      <c r="F86" s="37"/>
      <c r="G86" s="37"/>
      <c r="H86" s="37"/>
      <c r="I86" s="37"/>
      <c r="J86" s="59"/>
      <c r="K86" s="28"/>
      <c r="L86" s="28"/>
      <c r="M86" s="28"/>
      <c r="N86" s="28"/>
      <c r="O86" s="28"/>
      <c r="P86" s="28"/>
      <c r="Q86" s="61"/>
      <c r="R86" s="53"/>
      <c r="S86" s="28"/>
      <c r="T86" s="28"/>
      <c r="U86" s="28"/>
      <c r="V86" s="29">
        <f>SUM(V82:V85)</f>
        <v>6152330</v>
      </c>
    </row>
    <row r="87" spans="1:22" ht="15.75" x14ac:dyDescent="0.25">
      <c r="A87" s="303">
        <v>625</v>
      </c>
      <c r="B87" s="306" t="s">
        <v>53</v>
      </c>
      <c r="C87" s="306" t="s">
        <v>85</v>
      </c>
      <c r="D87" s="306">
        <v>372</v>
      </c>
      <c r="E87" s="306" t="s">
        <v>154</v>
      </c>
      <c r="F87" s="306" t="s">
        <v>42</v>
      </c>
      <c r="G87" s="306" t="s">
        <v>9</v>
      </c>
      <c r="H87" s="306" t="s">
        <v>37</v>
      </c>
      <c r="I87" s="35" t="s">
        <v>94</v>
      </c>
      <c r="J87" s="13">
        <v>10205</v>
      </c>
      <c r="K87" s="13">
        <v>9982</v>
      </c>
      <c r="L87" s="13">
        <v>9955</v>
      </c>
      <c r="M87" s="13">
        <v>0</v>
      </c>
      <c r="N87" s="13">
        <v>10020</v>
      </c>
      <c r="O87" s="13">
        <v>22459</v>
      </c>
      <c r="P87" s="13">
        <v>35094</v>
      </c>
      <c r="Q87" s="14">
        <v>32054</v>
      </c>
      <c r="R87" s="12">
        <v>42116</v>
      </c>
      <c r="S87" s="13">
        <v>0</v>
      </c>
      <c r="T87" s="13">
        <v>21864</v>
      </c>
      <c r="U87" s="13">
        <v>17616</v>
      </c>
      <c r="V87" s="21">
        <f t="shared" ref="V87:V97" si="1">SUM(J87:U87)</f>
        <v>211365</v>
      </c>
    </row>
    <row r="88" spans="1:22" ht="15.75" x14ac:dyDescent="0.25">
      <c r="A88" s="304"/>
      <c r="B88" s="307"/>
      <c r="C88" s="307"/>
      <c r="D88" s="307"/>
      <c r="E88" s="307"/>
      <c r="F88" s="307"/>
      <c r="G88" s="307"/>
      <c r="H88" s="307"/>
      <c r="I88" s="3" t="s">
        <v>92</v>
      </c>
      <c r="J88" s="15">
        <v>219010</v>
      </c>
      <c r="K88" s="15">
        <v>164022</v>
      </c>
      <c r="L88" s="15">
        <v>169385</v>
      </c>
      <c r="M88" s="15">
        <v>217128</v>
      </c>
      <c r="N88" s="15">
        <v>106052</v>
      </c>
      <c r="O88" s="15">
        <v>177168</v>
      </c>
      <c r="P88" s="15">
        <v>126979</v>
      </c>
      <c r="Q88" s="14">
        <v>124738</v>
      </c>
      <c r="R88" s="14">
        <v>60971</v>
      </c>
      <c r="S88" s="15">
        <v>91067</v>
      </c>
      <c r="T88" s="15">
        <v>49337</v>
      </c>
      <c r="U88" s="15">
        <v>64603</v>
      </c>
      <c r="V88" s="20">
        <f t="shared" si="1"/>
        <v>1570460</v>
      </c>
    </row>
    <row r="89" spans="1:22" ht="15.75" x14ac:dyDescent="0.25">
      <c r="A89" s="304"/>
      <c r="B89" s="307"/>
      <c r="C89" s="307"/>
      <c r="D89" s="307"/>
      <c r="E89" s="307"/>
      <c r="F89" s="307"/>
      <c r="G89" s="307"/>
      <c r="H89" s="307"/>
      <c r="I89" s="3" t="s">
        <v>98</v>
      </c>
      <c r="J89" s="15">
        <v>0</v>
      </c>
      <c r="K89" s="15">
        <v>0</v>
      </c>
      <c r="L89" s="15">
        <v>0</v>
      </c>
      <c r="M89" s="15">
        <v>0</v>
      </c>
      <c r="N89" s="15">
        <v>0</v>
      </c>
      <c r="O89" s="15">
        <v>0</v>
      </c>
      <c r="P89" s="15">
        <v>0</v>
      </c>
      <c r="Q89" s="14">
        <v>0</v>
      </c>
      <c r="R89" s="14">
        <v>0</v>
      </c>
      <c r="S89" s="15">
        <v>0</v>
      </c>
      <c r="T89" s="15">
        <v>0</v>
      </c>
      <c r="U89" s="15">
        <v>0</v>
      </c>
      <c r="V89" s="20">
        <f t="shared" si="1"/>
        <v>0</v>
      </c>
    </row>
    <row r="90" spans="1:22" ht="15.75" x14ac:dyDescent="0.25">
      <c r="A90" s="304"/>
      <c r="B90" s="307"/>
      <c r="C90" s="307"/>
      <c r="D90" s="307"/>
      <c r="E90" s="307"/>
      <c r="F90" s="307"/>
      <c r="G90" s="307"/>
      <c r="H90" s="307"/>
      <c r="I90" s="3" t="s">
        <v>103</v>
      </c>
      <c r="J90" s="15">
        <v>0</v>
      </c>
      <c r="K90" s="15">
        <v>0</v>
      </c>
      <c r="L90" s="15">
        <v>0</v>
      </c>
      <c r="M90" s="15">
        <v>0</v>
      </c>
      <c r="N90" s="15">
        <v>0</v>
      </c>
      <c r="O90" s="15">
        <v>0</v>
      </c>
      <c r="P90" s="15">
        <v>0</v>
      </c>
      <c r="Q90" s="14">
        <v>0</v>
      </c>
      <c r="R90" s="14">
        <v>0</v>
      </c>
      <c r="S90" s="15">
        <v>0</v>
      </c>
      <c r="T90" s="15">
        <v>0</v>
      </c>
      <c r="U90" s="15">
        <v>0</v>
      </c>
      <c r="V90" s="20">
        <f t="shared" si="1"/>
        <v>0</v>
      </c>
    </row>
    <row r="91" spans="1:22" ht="15.75" x14ac:dyDescent="0.25">
      <c r="A91" s="304"/>
      <c r="B91" s="307"/>
      <c r="C91" s="307"/>
      <c r="D91" s="307"/>
      <c r="E91" s="307"/>
      <c r="F91" s="307"/>
      <c r="G91" s="307"/>
      <c r="H91" s="307"/>
      <c r="I91" s="3" t="s">
        <v>91</v>
      </c>
      <c r="J91" s="15">
        <v>10672</v>
      </c>
      <c r="K91" s="15">
        <v>18655</v>
      </c>
      <c r="L91" s="15">
        <v>11551</v>
      </c>
      <c r="M91" s="15">
        <v>28497</v>
      </c>
      <c r="N91" s="15">
        <v>43719</v>
      </c>
      <c r="O91" s="15">
        <v>18187</v>
      </c>
      <c r="P91" s="15">
        <v>10129</v>
      </c>
      <c r="Q91" s="14">
        <v>5676</v>
      </c>
      <c r="R91" s="14">
        <v>11145</v>
      </c>
      <c r="S91" s="15">
        <v>2980</v>
      </c>
      <c r="T91" s="15">
        <v>38754</v>
      </c>
      <c r="U91" s="15">
        <v>5600</v>
      </c>
      <c r="V91" s="20">
        <f t="shared" si="1"/>
        <v>205565</v>
      </c>
    </row>
    <row r="92" spans="1:22" ht="15.75" x14ac:dyDescent="0.25">
      <c r="A92" s="304"/>
      <c r="B92" s="307"/>
      <c r="C92" s="307"/>
      <c r="D92" s="307"/>
      <c r="E92" s="307"/>
      <c r="F92" s="307"/>
      <c r="G92" s="307"/>
      <c r="H92" s="307"/>
      <c r="I92" s="39" t="s">
        <v>69</v>
      </c>
      <c r="J92" s="30">
        <v>0</v>
      </c>
      <c r="K92" s="30">
        <v>0</v>
      </c>
      <c r="L92" s="30">
        <v>0</v>
      </c>
      <c r="M92" s="30">
        <v>0</v>
      </c>
      <c r="N92" s="30">
        <v>0</v>
      </c>
      <c r="O92" s="30">
        <v>0</v>
      </c>
      <c r="P92" s="30">
        <v>0</v>
      </c>
      <c r="Q92" s="50">
        <v>0</v>
      </c>
      <c r="R92" s="50">
        <v>0</v>
      </c>
      <c r="S92" s="30">
        <v>0</v>
      </c>
      <c r="T92" s="30">
        <v>0</v>
      </c>
      <c r="U92" s="30">
        <v>0</v>
      </c>
      <c r="V92" s="31">
        <f t="shared" si="1"/>
        <v>0</v>
      </c>
    </row>
    <row r="93" spans="1:22" ht="15.75" x14ac:dyDescent="0.25">
      <c r="A93" s="304"/>
      <c r="B93" s="307"/>
      <c r="C93" s="307"/>
      <c r="D93" s="307"/>
      <c r="E93" s="307"/>
      <c r="F93" s="307"/>
      <c r="G93" s="307"/>
      <c r="H93" s="307"/>
      <c r="I93" s="3" t="s">
        <v>70</v>
      </c>
      <c r="J93" s="14">
        <v>0</v>
      </c>
      <c r="K93" s="14">
        <v>0</v>
      </c>
      <c r="L93" s="15">
        <v>0</v>
      </c>
      <c r="M93" s="15">
        <v>0</v>
      </c>
      <c r="N93" s="15">
        <v>0</v>
      </c>
      <c r="O93" s="15">
        <v>0</v>
      </c>
      <c r="P93" s="15">
        <v>0</v>
      </c>
      <c r="Q93" s="14">
        <v>0</v>
      </c>
      <c r="R93" s="14">
        <v>0</v>
      </c>
      <c r="S93" s="15">
        <v>0</v>
      </c>
      <c r="T93" s="15">
        <v>0</v>
      </c>
      <c r="U93" s="15">
        <v>0</v>
      </c>
      <c r="V93" s="20">
        <f t="shared" si="1"/>
        <v>0</v>
      </c>
    </row>
    <row r="94" spans="1:22" ht="15.75" x14ac:dyDescent="0.25">
      <c r="A94" s="304"/>
      <c r="B94" s="307"/>
      <c r="C94" s="307"/>
      <c r="D94" s="307"/>
      <c r="E94" s="307"/>
      <c r="F94" s="307"/>
      <c r="G94" s="307"/>
      <c r="H94" s="307"/>
      <c r="I94" s="3" t="s">
        <v>123</v>
      </c>
      <c r="J94" s="14">
        <v>0</v>
      </c>
      <c r="K94" s="14">
        <v>0</v>
      </c>
      <c r="L94" s="15">
        <v>0</v>
      </c>
      <c r="M94" s="15">
        <v>0</v>
      </c>
      <c r="N94" s="15">
        <v>0</v>
      </c>
      <c r="O94" s="15">
        <v>0</v>
      </c>
      <c r="P94" s="15">
        <v>0</v>
      </c>
      <c r="Q94" s="14">
        <v>0</v>
      </c>
      <c r="R94" s="14">
        <v>0</v>
      </c>
      <c r="S94" s="15">
        <v>0</v>
      </c>
      <c r="T94" s="15">
        <v>0</v>
      </c>
      <c r="U94" s="15">
        <v>0</v>
      </c>
      <c r="V94" s="20">
        <f t="shared" si="1"/>
        <v>0</v>
      </c>
    </row>
    <row r="95" spans="1:22" ht="15.75" x14ac:dyDescent="0.25">
      <c r="A95" s="304"/>
      <c r="B95" s="307"/>
      <c r="C95" s="307"/>
      <c r="D95" s="307"/>
      <c r="E95" s="307"/>
      <c r="F95" s="307"/>
      <c r="G95" s="307"/>
      <c r="H95" s="307"/>
      <c r="I95" s="3" t="s">
        <v>93</v>
      </c>
      <c r="J95" s="34">
        <v>242</v>
      </c>
      <c r="K95" s="14">
        <v>0</v>
      </c>
      <c r="L95" s="15">
        <v>0</v>
      </c>
      <c r="M95" s="15">
        <v>0</v>
      </c>
      <c r="N95" s="15">
        <v>0</v>
      </c>
      <c r="O95" s="15">
        <v>0</v>
      </c>
      <c r="P95" s="15">
        <v>0</v>
      </c>
      <c r="Q95" s="14">
        <v>0</v>
      </c>
      <c r="R95" s="14">
        <v>0</v>
      </c>
      <c r="S95" s="15">
        <v>0</v>
      </c>
      <c r="T95" s="15">
        <v>0</v>
      </c>
      <c r="U95" s="15">
        <v>0</v>
      </c>
      <c r="V95" s="20">
        <f t="shared" si="1"/>
        <v>242</v>
      </c>
    </row>
    <row r="96" spans="1:22" ht="15.75" x14ac:dyDescent="0.25">
      <c r="A96" s="304"/>
      <c r="B96" s="307"/>
      <c r="C96" s="307"/>
      <c r="D96" s="307"/>
      <c r="E96" s="307"/>
      <c r="F96" s="307"/>
      <c r="G96" s="307"/>
      <c r="H96" s="307"/>
      <c r="I96" s="3" t="s">
        <v>96</v>
      </c>
      <c r="J96" s="14">
        <v>0</v>
      </c>
      <c r="K96" s="14">
        <v>0</v>
      </c>
      <c r="L96" s="15">
        <v>0</v>
      </c>
      <c r="M96" s="15">
        <v>0</v>
      </c>
      <c r="N96" s="15">
        <v>0</v>
      </c>
      <c r="O96" s="15">
        <v>0</v>
      </c>
      <c r="P96" s="15">
        <v>0</v>
      </c>
      <c r="Q96" s="14">
        <v>0</v>
      </c>
      <c r="R96" s="14">
        <v>0</v>
      </c>
      <c r="S96" s="15">
        <v>0</v>
      </c>
      <c r="T96" s="15">
        <v>0</v>
      </c>
      <c r="U96" s="15">
        <v>0</v>
      </c>
      <c r="V96" s="20">
        <f t="shared" si="1"/>
        <v>0</v>
      </c>
    </row>
    <row r="97" spans="1:22" ht="16.5" thickBot="1" x14ac:dyDescent="0.3">
      <c r="A97" s="305"/>
      <c r="B97" s="308"/>
      <c r="C97" s="308"/>
      <c r="D97" s="308"/>
      <c r="E97" s="308"/>
      <c r="F97" s="308"/>
      <c r="G97" s="308"/>
      <c r="H97" s="308"/>
      <c r="I97" s="39" t="s">
        <v>90</v>
      </c>
      <c r="J97" s="50">
        <v>0</v>
      </c>
      <c r="K97" s="50">
        <v>0</v>
      </c>
      <c r="L97" s="30">
        <v>0</v>
      </c>
      <c r="M97" s="30">
        <v>0</v>
      </c>
      <c r="N97" s="30">
        <v>0</v>
      </c>
      <c r="O97" s="30">
        <v>0</v>
      </c>
      <c r="P97" s="30">
        <v>0</v>
      </c>
      <c r="Q97" s="62">
        <v>0</v>
      </c>
      <c r="R97" s="50">
        <v>0</v>
      </c>
      <c r="S97" s="30">
        <v>0</v>
      </c>
      <c r="T97" s="30">
        <v>0</v>
      </c>
      <c r="U97" s="30">
        <v>0</v>
      </c>
      <c r="V97" s="31">
        <f t="shared" si="1"/>
        <v>0</v>
      </c>
    </row>
    <row r="98" spans="1:22" ht="16.5" thickBot="1" x14ac:dyDescent="0.3">
      <c r="A98" s="36"/>
      <c r="B98" s="37"/>
      <c r="C98" s="37"/>
      <c r="D98" s="37"/>
      <c r="E98" s="37"/>
      <c r="F98" s="37"/>
      <c r="G98" s="37"/>
      <c r="H98" s="37"/>
      <c r="I98" s="37"/>
      <c r="J98" s="59"/>
      <c r="K98" s="28"/>
      <c r="L98" s="28"/>
      <c r="M98" s="28"/>
      <c r="N98" s="28"/>
      <c r="O98" s="28"/>
      <c r="P98" s="28"/>
      <c r="Q98" s="53"/>
      <c r="R98" s="53"/>
      <c r="S98" s="28"/>
      <c r="T98" s="28"/>
      <c r="U98" s="28"/>
      <c r="V98" s="29">
        <f>SUM(V87:V97)</f>
        <v>1987632</v>
      </c>
    </row>
    <row r="99" spans="1:22" ht="15.75" x14ac:dyDescent="0.25">
      <c r="A99" s="303">
        <v>631</v>
      </c>
      <c r="B99" s="306" t="s">
        <v>58</v>
      </c>
      <c r="C99" s="306" t="s">
        <v>80</v>
      </c>
      <c r="D99" s="306">
        <v>50</v>
      </c>
      <c r="E99" s="312" t="s">
        <v>155</v>
      </c>
      <c r="F99" s="306" t="s">
        <v>42</v>
      </c>
      <c r="G99" s="306" t="s">
        <v>156</v>
      </c>
      <c r="H99" s="306" t="s">
        <v>42</v>
      </c>
      <c r="I99" s="35" t="s">
        <v>94</v>
      </c>
      <c r="J99" s="13">
        <v>0</v>
      </c>
      <c r="K99" s="13">
        <v>0</v>
      </c>
      <c r="L99" s="13">
        <v>0</v>
      </c>
      <c r="M99" s="13">
        <v>0</v>
      </c>
      <c r="N99" s="13">
        <v>0</v>
      </c>
      <c r="O99" s="13">
        <v>0</v>
      </c>
      <c r="P99" s="13">
        <v>0</v>
      </c>
      <c r="Q99" s="14">
        <v>0</v>
      </c>
      <c r="R99" s="12">
        <v>0</v>
      </c>
      <c r="S99" s="13">
        <v>0</v>
      </c>
      <c r="T99" s="13">
        <v>0</v>
      </c>
      <c r="U99" s="13">
        <v>0</v>
      </c>
      <c r="V99" s="21">
        <f t="shared" ref="V99:V105" si="2">SUM(J99:U99)</f>
        <v>0</v>
      </c>
    </row>
    <row r="100" spans="1:22" ht="15.75" x14ac:dyDescent="0.25">
      <c r="A100" s="304"/>
      <c r="B100" s="307"/>
      <c r="C100" s="307"/>
      <c r="D100" s="307"/>
      <c r="E100" s="307"/>
      <c r="F100" s="307"/>
      <c r="G100" s="307"/>
      <c r="H100" s="307"/>
      <c r="I100" s="35" t="s">
        <v>92</v>
      </c>
      <c r="J100" s="13">
        <v>146858</v>
      </c>
      <c r="K100" s="13">
        <v>174418</v>
      </c>
      <c r="L100" s="13">
        <v>169722</v>
      </c>
      <c r="M100" s="13">
        <v>177834</v>
      </c>
      <c r="N100" s="13">
        <v>139776</v>
      </c>
      <c r="O100" s="13">
        <v>154971</v>
      </c>
      <c r="P100" s="13">
        <v>193474</v>
      </c>
      <c r="Q100" s="14">
        <v>191442</v>
      </c>
      <c r="R100" s="12">
        <v>174487</v>
      </c>
      <c r="S100" s="13">
        <v>187985</v>
      </c>
      <c r="T100" s="13">
        <v>182903</v>
      </c>
      <c r="U100" s="13">
        <v>185692</v>
      </c>
      <c r="V100" s="21">
        <f t="shared" si="2"/>
        <v>2079562</v>
      </c>
    </row>
    <row r="101" spans="1:22" ht="15.75" x14ac:dyDescent="0.25">
      <c r="A101" s="304"/>
      <c r="B101" s="307"/>
      <c r="C101" s="307"/>
      <c r="D101" s="307"/>
      <c r="E101" s="307"/>
      <c r="F101" s="307"/>
      <c r="G101" s="307"/>
      <c r="H101" s="307"/>
      <c r="I101" s="35" t="s">
        <v>98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4">
        <v>0</v>
      </c>
      <c r="R101" s="12">
        <v>0</v>
      </c>
      <c r="S101" s="13">
        <v>0</v>
      </c>
      <c r="T101" s="13">
        <v>0</v>
      </c>
      <c r="U101" s="13">
        <v>0</v>
      </c>
      <c r="V101" s="21">
        <f t="shared" si="2"/>
        <v>0</v>
      </c>
    </row>
    <row r="102" spans="1:22" ht="15.75" x14ac:dyDescent="0.25">
      <c r="A102" s="304"/>
      <c r="B102" s="307"/>
      <c r="C102" s="307"/>
      <c r="D102" s="307"/>
      <c r="E102" s="307"/>
      <c r="F102" s="307"/>
      <c r="G102" s="307"/>
      <c r="H102" s="307"/>
      <c r="I102" s="3" t="s">
        <v>103</v>
      </c>
      <c r="J102" s="15">
        <v>0</v>
      </c>
      <c r="K102" s="15">
        <v>0</v>
      </c>
      <c r="L102" s="15">
        <v>0</v>
      </c>
      <c r="M102" s="15">
        <v>0</v>
      </c>
      <c r="N102" s="15">
        <v>0</v>
      </c>
      <c r="O102" s="15">
        <v>468</v>
      </c>
      <c r="P102" s="15">
        <v>177</v>
      </c>
      <c r="Q102" s="14">
        <v>0</v>
      </c>
      <c r="R102" s="14">
        <v>0</v>
      </c>
      <c r="S102" s="15">
        <v>0</v>
      </c>
      <c r="T102" s="15">
        <v>672</v>
      </c>
      <c r="U102" s="15">
        <v>0</v>
      </c>
      <c r="V102" s="20">
        <f t="shared" si="2"/>
        <v>1317</v>
      </c>
    </row>
    <row r="103" spans="1:22" ht="15.75" x14ac:dyDescent="0.25">
      <c r="A103" s="304"/>
      <c r="B103" s="307"/>
      <c r="C103" s="307"/>
      <c r="D103" s="307"/>
      <c r="E103" s="307"/>
      <c r="F103" s="307"/>
      <c r="G103" s="307"/>
      <c r="H103" s="307"/>
      <c r="I103" s="16" t="s">
        <v>91</v>
      </c>
      <c r="J103" s="15">
        <v>37523</v>
      </c>
      <c r="K103" s="15">
        <v>15946</v>
      </c>
      <c r="L103" s="15">
        <v>38262</v>
      </c>
      <c r="M103" s="15">
        <v>66192</v>
      </c>
      <c r="N103" s="15">
        <v>90088</v>
      </c>
      <c r="O103" s="15">
        <v>73570</v>
      </c>
      <c r="P103" s="15">
        <v>59854</v>
      </c>
      <c r="Q103" s="14">
        <v>54765</v>
      </c>
      <c r="R103" s="14">
        <v>77263</v>
      </c>
      <c r="S103" s="15">
        <v>96692</v>
      </c>
      <c r="T103" s="15">
        <v>57113</v>
      </c>
      <c r="U103" s="15">
        <v>62923</v>
      </c>
      <c r="V103" s="20">
        <f t="shared" si="2"/>
        <v>730191</v>
      </c>
    </row>
    <row r="104" spans="1:22" ht="15.75" x14ac:dyDescent="0.25">
      <c r="A104" s="304"/>
      <c r="B104" s="307"/>
      <c r="C104" s="307"/>
      <c r="D104" s="307"/>
      <c r="E104" s="307"/>
      <c r="F104" s="307"/>
      <c r="G104" s="307"/>
      <c r="H104" s="307"/>
      <c r="I104" s="3" t="s">
        <v>93</v>
      </c>
      <c r="J104" s="15">
        <v>0</v>
      </c>
      <c r="K104" s="15">
        <v>5863</v>
      </c>
      <c r="L104" s="15">
        <v>0</v>
      </c>
      <c r="M104" s="15">
        <v>0</v>
      </c>
      <c r="N104" s="15">
        <v>0</v>
      </c>
      <c r="O104" s="15">
        <v>0</v>
      </c>
      <c r="P104" s="15">
        <v>1227</v>
      </c>
      <c r="Q104" s="14">
        <v>0</v>
      </c>
      <c r="R104" s="14">
        <v>0</v>
      </c>
      <c r="S104" s="15">
        <v>0</v>
      </c>
      <c r="T104" s="15">
        <v>0</v>
      </c>
      <c r="U104" s="15">
        <v>0</v>
      </c>
      <c r="V104" s="20">
        <f t="shared" si="2"/>
        <v>7090</v>
      </c>
    </row>
    <row r="105" spans="1:22" ht="16.5" thickBot="1" x14ac:dyDescent="0.3">
      <c r="A105" s="305"/>
      <c r="B105" s="308"/>
      <c r="C105" s="308"/>
      <c r="D105" s="308"/>
      <c r="E105" s="308"/>
      <c r="F105" s="308"/>
      <c r="G105" s="308"/>
      <c r="H105" s="308"/>
      <c r="I105" s="39" t="s">
        <v>95</v>
      </c>
      <c r="J105" s="50">
        <v>773</v>
      </c>
      <c r="K105" s="30">
        <v>1270</v>
      </c>
      <c r="L105" s="30">
        <v>602</v>
      </c>
      <c r="M105" s="30">
        <v>691</v>
      </c>
      <c r="N105" s="30">
        <v>1205</v>
      </c>
      <c r="O105" s="30">
        <v>2927</v>
      </c>
      <c r="P105" s="30">
        <v>2901</v>
      </c>
      <c r="Q105" s="62">
        <v>1884</v>
      </c>
      <c r="R105" s="50">
        <v>1226</v>
      </c>
      <c r="S105" s="30">
        <v>1976</v>
      </c>
      <c r="T105" s="30">
        <v>603</v>
      </c>
      <c r="U105" s="30">
        <v>953</v>
      </c>
      <c r="V105" s="31">
        <f t="shared" si="2"/>
        <v>17011</v>
      </c>
    </row>
    <row r="106" spans="1:22" ht="16.5" thickBot="1" x14ac:dyDescent="0.3">
      <c r="A106" s="43"/>
      <c r="B106" s="37"/>
      <c r="C106" s="37"/>
      <c r="D106" s="37"/>
      <c r="E106" s="37"/>
      <c r="F106" s="37"/>
      <c r="G106" s="37"/>
      <c r="H106" s="37"/>
      <c r="I106" s="37"/>
      <c r="J106" s="59"/>
      <c r="K106" s="28"/>
      <c r="L106" s="28"/>
      <c r="M106" s="28"/>
      <c r="N106" s="28"/>
      <c r="O106" s="28"/>
      <c r="P106" s="28"/>
      <c r="Q106" s="61"/>
      <c r="R106" s="53"/>
      <c r="S106" s="28"/>
      <c r="T106" s="28"/>
      <c r="U106" s="28"/>
      <c r="V106" s="29">
        <f>SUM(V99:V105)</f>
        <v>2835171</v>
      </c>
    </row>
    <row r="107" spans="1:22" ht="15.75" x14ac:dyDescent="0.25">
      <c r="A107" s="303">
        <v>632</v>
      </c>
      <c r="B107" s="306" t="s">
        <v>48</v>
      </c>
      <c r="C107" s="306" t="s">
        <v>80</v>
      </c>
      <c r="D107" s="309">
        <v>50.4</v>
      </c>
      <c r="E107" s="306" t="s">
        <v>156</v>
      </c>
      <c r="F107" s="306" t="s">
        <v>42</v>
      </c>
      <c r="G107" s="312" t="s">
        <v>155</v>
      </c>
      <c r="H107" s="306" t="s">
        <v>42</v>
      </c>
      <c r="I107" s="35" t="s">
        <v>98</v>
      </c>
      <c r="J107" s="13">
        <v>70882</v>
      </c>
      <c r="K107" s="13">
        <v>24939</v>
      </c>
      <c r="L107" s="13">
        <v>22779</v>
      </c>
      <c r="M107" s="13">
        <v>16473</v>
      </c>
      <c r="N107" s="13">
        <v>6440</v>
      </c>
      <c r="O107" s="13">
        <v>14091</v>
      </c>
      <c r="P107" s="13">
        <v>11439</v>
      </c>
      <c r="Q107" s="14">
        <v>9339</v>
      </c>
      <c r="R107" s="12">
        <v>16731</v>
      </c>
      <c r="S107" s="13">
        <v>16436</v>
      </c>
      <c r="T107" s="13">
        <v>5392</v>
      </c>
      <c r="U107" s="13">
        <v>27662</v>
      </c>
      <c r="V107" s="21">
        <f t="shared" ref="V107:V112" si="3">SUM(J107:U107)</f>
        <v>242603</v>
      </c>
    </row>
    <row r="108" spans="1:22" ht="15.75" x14ac:dyDescent="0.25">
      <c r="A108" s="304"/>
      <c r="B108" s="307"/>
      <c r="C108" s="307"/>
      <c r="D108" s="310"/>
      <c r="E108" s="307"/>
      <c r="F108" s="307"/>
      <c r="G108" s="307"/>
      <c r="H108" s="307"/>
      <c r="I108" s="3" t="s">
        <v>75</v>
      </c>
      <c r="J108" s="15">
        <v>35593</v>
      </c>
      <c r="K108" s="15">
        <v>0</v>
      </c>
      <c r="L108" s="15">
        <v>0</v>
      </c>
      <c r="M108" s="15">
        <v>0</v>
      </c>
      <c r="N108" s="15">
        <v>0</v>
      </c>
      <c r="O108" s="15">
        <v>0</v>
      </c>
      <c r="P108" s="15">
        <v>0</v>
      </c>
      <c r="Q108" s="14">
        <v>38675</v>
      </c>
      <c r="R108" s="14">
        <v>10732</v>
      </c>
      <c r="S108" s="15">
        <v>32411</v>
      </c>
      <c r="T108" s="15">
        <v>0</v>
      </c>
      <c r="U108" s="15">
        <v>52885</v>
      </c>
      <c r="V108" s="20">
        <f t="shared" si="3"/>
        <v>170296</v>
      </c>
    </row>
    <row r="109" spans="1:22" ht="15.75" x14ac:dyDescent="0.25">
      <c r="A109" s="304"/>
      <c r="B109" s="307"/>
      <c r="C109" s="307"/>
      <c r="D109" s="310"/>
      <c r="E109" s="307"/>
      <c r="F109" s="307"/>
      <c r="G109" s="307"/>
      <c r="H109" s="307"/>
      <c r="I109" s="3" t="s">
        <v>101</v>
      </c>
      <c r="J109" s="15">
        <v>0</v>
      </c>
      <c r="K109" s="15">
        <v>0</v>
      </c>
      <c r="L109" s="15">
        <v>0</v>
      </c>
      <c r="M109" s="15">
        <v>0</v>
      </c>
      <c r="N109" s="15">
        <v>0</v>
      </c>
      <c r="O109" s="15">
        <v>0</v>
      </c>
      <c r="P109" s="15">
        <v>0</v>
      </c>
      <c r="Q109" s="14">
        <v>0</v>
      </c>
      <c r="R109" s="14">
        <v>0</v>
      </c>
      <c r="S109" s="15">
        <v>0</v>
      </c>
      <c r="T109" s="15">
        <v>0</v>
      </c>
      <c r="U109" s="15">
        <v>0</v>
      </c>
      <c r="V109" s="20">
        <f t="shared" si="3"/>
        <v>0</v>
      </c>
    </row>
    <row r="110" spans="1:22" ht="15.75" x14ac:dyDescent="0.25">
      <c r="A110" s="304"/>
      <c r="B110" s="307"/>
      <c r="C110" s="307"/>
      <c r="D110" s="310"/>
      <c r="E110" s="307"/>
      <c r="F110" s="307"/>
      <c r="G110" s="307"/>
      <c r="H110" s="307"/>
      <c r="I110" s="3" t="s">
        <v>71</v>
      </c>
      <c r="J110" s="15">
        <v>0</v>
      </c>
      <c r="K110" s="15">
        <v>0</v>
      </c>
      <c r="L110" s="15">
        <v>0</v>
      </c>
      <c r="M110" s="15">
        <v>0</v>
      </c>
      <c r="N110" s="15">
        <v>0</v>
      </c>
      <c r="O110" s="15">
        <v>0</v>
      </c>
      <c r="P110" s="15">
        <v>0</v>
      </c>
      <c r="Q110" s="14">
        <v>0</v>
      </c>
      <c r="R110" s="14">
        <v>0</v>
      </c>
      <c r="S110" s="15">
        <v>0</v>
      </c>
      <c r="T110" s="15">
        <v>0</v>
      </c>
      <c r="U110" s="15">
        <v>0</v>
      </c>
      <c r="V110" s="20">
        <f t="shared" si="3"/>
        <v>0</v>
      </c>
    </row>
    <row r="111" spans="1:22" ht="15.75" x14ac:dyDescent="0.25">
      <c r="A111" s="304"/>
      <c r="B111" s="307"/>
      <c r="C111" s="307"/>
      <c r="D111" s="310"/>
      <c r="E111" s="307"/>
      <c r="F111" s="307"/>
      <c r="G111" s="307"/>
      <c r="H111" s="307"/>
      <c r="I111" s="3" t="s">
        <v>97</v>
      </c>
      <c r="J111" s="15">
        <v>55168</v>
      </c>
      <c r="K111" s="15">
        <v>27269</v>
      </c>
      <c r="L111" s="15">
        <v>142979</v>
      </c>
      <c r="M111" s="15">
        <v>104292</v>
      </c>
      <c r="N111" s="15">
        <v>49669</v>
      </c>
      <c r="O111" s="15">
        <v>18373</v>
      </c>
      <c r="P111" s="15">
        <v>105112</v>
      </c>
      <c r="Q111" s="14">
        <v>11052</v>
      </c>
      <c r="R111" s="14">
        <v>41592</v>
      </c>
      <c r="S111" s="15">
        <v>0</v>
      </c>
      <c r="T111" s="15">
        <v>76507</v>
      </c>
      <c r="U111" s="15">
        <v>0</v>
      </c>
      <c r="V111" s="20">
        <f t="shared" si="3"/>
        <v>632013</v>
      </c>
    </row>
    <row r="112" spans="1:22" ht="16.5" thickBot="1" x14ac:dyDescent="0.3">
      <c r="A112" s="305"/>
      <c r="B112" s="308"/>
      <c r="C112" s="308"/>
      <c r="D112" s="311"/>
      <c r="E112" s="308"/>
      <c r="F112" s="308"/>
      <c r="G112" s="308"/>
      <c r="H112" s="308"/>
      <c r="I112" s="39" t="s">
        <v>102</v>
      </c>
      <c r="J112" s="30">
        <v>0</v>
      </c>
      <c r="K112" s="30">
        <v>0</v>
      </c>
      <c r="L112" s="30">
        <v>0</v>
      </c>
      <c r="M112" s="30">
        <v>0</v>
      </c>
      <c r="N112" s="30">
        <v>0</v>
      </c>
      <c r="O112" s="30">
        <v>0</v>
      </c>
      <c r="P112" s="30">
        <v>0</v>
      </c>
      <c r="Q112" s="50">
        <v>0</v>
      </c>
      <c r="R112" s="50">
        <v>0</v>
      </c>
      <c r="S112" s="30">
        <v>0</v>
      </c>
      <c r="T112" s="30">
        <v>0</v>
      </c>
      <c r="U112" s="30">
        <v>0</v>
      </c>
      <c r="V112" s="31">
        <f t="shared" si="3"/>
        <v>0</v>
      </c>
    </row>
    <row r="113" spans="1:22" ht="16.5" thickBot="1" x14ac:dyDescent="0.3">
      <c r="A113" s="36"/>
      <c r="B113" s="37"/>
      <c r="C113" s="37"/>
      <c r="D113" s="37"/>
      <c r="E113" s="37"/>
      <c r="F113" s="37"/>
      <c r="G113" s="37"/>
      <c r="H113" s="37"/>
      <c r="I113" s="37"/>
      <c r="J113" s="59"/>
      <c r="K113" s="28"/>
      <c r="L113" s="28"/>
      <c r="M113" s="28"/>
      <c r="N113" s="28"/>
      <c r="O113" s="28"/>
      <c r="P113" s="28"/>
      <c r="Q113" s="61"/>
      <c r="R113" s="53"/>
      <c r="S113" s="28"/>
      <c r="T113" s="28"/>
      <c r="U113" s="28"/>
      <c r="V113" s="29">
        <f>SUM(V107:V112)</f>
        <v>1044912</v>
      </c>
    </row>
    <row r="114" spans="1:22" ht="15.75" x14ac:dyDescent="0.25">
      <c r="A114" s="303">
        <v>645</v>
      </c>
      <c r="B114" s="306" t="s">
        <v>50</v>
      </c>
      <c r="C114" s="306" t="s">
        <v>80</v>
      </c>
      <c r="D114" s="306">
        <v>46</v>
      </c>
      <c r="E114" s="312" t="s">
        <v>157</v>
      </c>
      <c r="F114" s="306" t="s">
        <v>42</v>
      </c>
      <c r="G114" s="312" t="s">
        <v>155</v>
      </c>
      <c r="H114" s="306" t="s">
        <v>42</v>
      </c>
      <c r="I114" s="56" t="s">
        <v>92</v>
      </c>
      <c r="J114" s="13">
        <v>0</v>
      </c>
      <c r="K114" s="13">
        <v>0</v>
      </c>
      <c r="L114" s="13">
        <v>0</v>
      </c>
      <c r="M114" s="13">
        <v>0</v>
      </c>
      <c r="N114" s="13">
        <v>0</v>
      </c>
      <c r="O114" s="13">
        <v>6305</v>
      </c>
      <c r="P114" s="13">
        <v>0</v>
      </c>
      <c r="Q114" s="13">
        <v>0</v>
      </c>
      <c r="R114" s="12">
        <v>0</v>
      </c>
      <c r="S114" s="13">
        <v>0</v>
      </c>
      <c r="T114" s="13">
        <v>0</v>
      </c>
      <c r="U114" s="13">
        <v>0</v>
      </c>
      <c r="V114" s="21">
        <f>SUM(J114:U114)</f>
        <v>6305</v>
      </c>
    </row>
    <row r="115" spans="1:22" ht="15.75" x14ac:dyDescent="0.25">
      <c r="A115" s="304"/>
      <c r="B115" s="307"/>
      <c r="C115" s="307"/>
      <c r="D115" s="307"/>
      <c r="E115" s="307"/>
      <c r="F115" s="307"/>
      <c r="G115" s="307"/>
      <c r="H115" s="307"/>
      <c r="I115" s="3" t="s">
        <v>103</v>
      </c>
      <c r="J115" s="15">
        <v>44898</v>
      </c>
      <c r="K115" s="15">
        <v>48036</v>
      </c>
      <c r="L115" s="15">
        <v>89777</v>
      </c>
      <c r="M115" s="15">
        <v>68456</v>
      </c>
      <c r="N115" s="15">
        <v>94354</v>
      </c>
      <c r="O115" s="15">
        <v>57245</v>
      </c>
      <c r="P115" s="15">
        <v>82096</v>
      </c>
      <c r="Q115" s="15">
        <v>47071</v>
      </c>
      <c r="R115" s="51">
        <v>103997</v>
      </c>
      <c r="S115" s="15">
        <v>152822</v>
      </c>
      <c r="T115" s="15">
        <v>100857</v>
      </c>
      <c r="U115" s="15">
        <v>103681</v>
      </c>
      <c r="V115" s="47">
        <f>SUM(J115:U115)</f>
        <v>993290</v>
      </c>
    </row>
    <row r="116" spans="1:22" ht="15.75" x14ac:dyDescent="0.25">
      <c r="A116" s="304"/>
      <c r="B116" s="307"/>
      <c r="C116" s="307"/>
      <c r="D116" s="307"/>
      <c r="E116" s="307"/>
      <c r="F116" s="307"/>
      <c r="G116" s="307"/>
      <c r="H116" s="307"/>
      <c r="I116" s="3" t="s">
        <v>91</v>
      </c>
      <c r="J116" s="15">
        <v>0</v>
      </c>
      <c r="K116" s="15">
        <v>0</v>
      </c>
      <c r="L116" s="15">
        <v>0</v>
      </c>
      <c r="M116" s="15">
        <v>0</v>
      </c>
      <c r="N116" s="15">
        <v>0</v>
      </c>
      <c r="O116" s="15">
        <v>7373</v>
      </c>
      <c r="P116" s="15">
        <v>0</v>
      </c>
      <c r="Q116" s="15">
        <v>0</v>
      </c>
      <c r="R116" s="51">
        <v>0</v>
      </c>
      <c r="S116" s="15">
        <v>0</v>
      </c>
      <c r="T116" s="15">
        <v>0</v>
      </c>
      <c r="U116" s="15">
        <v>0</v>
      </c>
      <c r="V116" s="47">
        <f>SUM(J116:U116)</f>
        <v>7373</v>
      </c>
    </row>
    <row r="117" spans="1:22" ht="16.5" thickBot="1" x14ac:dyDescent="0.3">
      <c r="A117" s="305"/>
      <c r="B117" s="308"/>
      <c r="C117" s="308"/>
      <c r="D117" s="308"/>
      <c r="E117" s="308"/>
      <c r="F117" s="308"/>
      <c r="G117" s="308"/>
      <c r="H117" s="308"/>
      <c r="I117" s="48" t="s">
        <v>93</v>
      </c>
      <c r="J117" s="30">
        <v>0</v>
      </c>
      <c r="K117" s="30">
        <v>0</v>
      </c>
      <c r="L117" s="30">
        <v>0</v>
      </c>
      <c r="M117" s="30">
        <v>0</v>
      </c>
      <c r="N117" s="30">
        <v>0</v>
      </c>
      <c r="O117" s="30">
        <v>0</v>
      </c>
      <c r="P117" s="30">
        <v>0</v>
      </c>
      <c r="Q117" s="30">
        <v>0</v>
      </c>
      <c r="R117" s="50">
        <v>0</v>
      </c>
      <c r="S117" s="30">
        <v>0</v>
      </c>
      <c r="T117" s="30">
        <v>0</v>
      </c>
      <c r="U117" s="30">
        <v>0</v>
      </c>
      <c r="V117" s="31">
        <f>SUM(J117:U117)</f>
        <v>0</v>
      </c>
    </row>
    <row r="118" spans="1:22" ht="16.5" thickBot="1" x14ac:dyDescent="0.3">
      <c r="A118" s="36"/>
      <c r="B118" s="37"/>
      <c r="C118" s="37"/>
      <c r="D118" s="37"/>
      <c r="E118" s="37"/>
      <c r="F118" s="37"/>
      <c r="G118" s="37"/>
      <c r="H118" s="37"/>
      <c r="I118" s="37"/>
      <c r="J118" s="59"/>
      <c r="K118" s="28"/>
      <c r="L118" s="28"/>
      <c r="M118" s="28"/>
      <c r="N118" s="28"/>
      <c r="O118" s="28"/>
      <c r="P118" s="28"/>
      <c r="Q118" s="61"/>
      <c r="R118" s="53"/>
      <c r="S118" s="28"/>
      <c r="T118" s="28"/>
      <c r="U118" s="28"/>
      <c r="V118" s="29">
        <f>SUM(V114:V117)</f>
        <v>1006968</v>
      </c>
    </row>
    <row r="119" spans="1:22" ht="15.75" x14ac:dyDescent="0.25">
      <c r="A119" s="303">
        <v>646</v>
      </c>
      <c r="B119" s="307" t="s">
        <v>51</v>
      </c>
      <c r="C119" s="307" t="s">
        <v>79</v>
      </c>
      <c r="D119" s="307">
        <v>37</v>
      </c>
      <c r="E119" s="307" t="s">
        <v>157</v>
      </c>
      <c r="F119" s="307" t="s">
        <v>42</v>
      </c>
      <c r="G119" s="313" t="s">
        <v>155</v>
      </c>
      <c r="H119" s="307" t="s">
        <v>42</v>
      </c>
      <c r="I119" s="64" t="s">
        <v>92</v>
      </c>
      <c r="J119" s="13">
        <v>0</v>
      </c>
      <c r="K119" s="13">
        <v>0</v>
      </c>
      <c r="L119" s="13">
        <v>0</v>
      </c>
      <c r="M119" s="13">
        <v>0</v>
      </c>
      <c r="N119" s="13">
        <v>0</v>
      </c>
      <c r="O119" s="13">
        <v>0</v>
      </c>
      <c r="P119" s="13">
        <v>2993</v>
      </c>
      <c r="Q119" s="12">
        <v>3762</v>
      </c>
      <c r="R119" s="12">
        <v>0</v>
      </c>
      <c r="S119" s="13">
        <v>0</v>
      </c>
      <c r="T119" s="13">
        <v>0</v>
      </c>
      <c r="U119" s="13">
        <v>0</v>
      </c>
      <c r="V119" s="21">
        <f>SUM(J119:U119)</f>
        <v>6755</v>
      </c>
    </row>
    <row r="120" spans="1:22" ht="15.75" x14ac:dyDescent="0.25">
      <c r="A120" s="304"/>
      <c r="B120" s="307"/>
      <c r="C120" s="307"/>
      <c r="D120" s="307"/>
      <c r="E120" s="307"/>
      <c r="F120" s="307"/>
      <c r="G120" s="307"/>
      <c r="H120" s="307"/>
      <c r="I120" s="3" t="s">
        <v>103</v>
      </c>
      <c r="J120" s="15">
        <v>0</v>
      </c>
      <c r="K120" s="15">
        <v>0</v>
      </c>
      <c r="L120" s="15">
        <v>0</v>
      </c>
      <c r="M120" s="15">
        <v>0</v>
      </c>
      <c r="N120" s="15">
        <v>0</v>
      </c>
      <c r="O120" s="15">
        <v>35918</v>
      </c>
      <c r="P120" s="15">
        <v>1726</v>
      </c>
      <c r="Q120" s="49">
        <v>0</v>
      </c>
      <c r="R120" s="50">
        <v>0</v>
      </c>
      <c r="S120" s="30">
        <v>0</v>
      </c>
      <c r="T120" s="30">
        <v>0</v>
      </c>
      <c r="U120" s="30">
        <v>0</v>
      </c>
      <c r="V120" s="31">
        <f>SUM(J120:U120)</f>
        <v>37644</v>
      </c>
    </row>
    <row r="121" spans="1:22" ht="15.75" x14ac:dyDescent="0.25">
      <c r="A121" s="304"/>
      <c r="B121" s="307"/>
      <c r="C121" s="307"/>
      <c r="D121" s="307"/>
      <c r="E121" s="307"/>
      <c r="F121" s="307"/>
      <c r="G121" s="307"/>
      <c r="H121" s="307"/>
      <c r="I121" s="16" t="s">
        <v>91</v>
      </c>
      <c r="J121" s="26">
        <v>44091</v>
      </c>
      <c r="K121" s="26">
        <v>37848</v>
      </c>
      <c r="L121" s="26">
        <v>80112</v>
      </c>
      <c r="M121" s="26">
        <v>113332</v>
      </c>
      <c r="N121" s="26">
        <v>55026</v>
      </c>
      <c r="O121" s="26">
        <v>77912</v>
      </c>
      <c r="P121" s="26">
        <v>81627</v>
      </c>
      <c r="Q121" s="49">
        <v>56093</v>
      </c>
      <c r="R121" s="15">
        <v>130385</v>
      </c>
      <c r="S121" s="15">
        <v>71060</v>
      </c>
      <c r="T121" s="15">
        <v>94821</v>
      </c>
      <c r="U121" s="15">
        <v>157244</v>
      </c>
      <c r="V121" s="20">
        <f>SUM(J121:U121)</f>
        <v>999551</v>
      </c>
    </row>
    <row r="122" spans="1:22" ht="15.75" x14ac:dyDescent="0.25">
      <c r="A122" s="304"/>
      <c r="B122" s="307"/>
      <c r="C122" s="307"/>
      <c r="D122" s="307"/>
      <c r="E122" s="307"/>
      <c r="F122" s="307"/>
      <c r="G122" s="307"/>
      <c r="H122" s="307"/>
      <c r="I122" s="3" t="s">
        <v>115</v>
      </c>
      <c r="J122" s="15">
        <v>3370</v>
      </c>
      <c r="K122" s="15">
        <v>0</v>
      </c>
      <c r="L122" s="15">
        <v>0</v>
      </c>
      <c r="M122" s="15">
        <v>4088</v>
      </c>
      <c r="N122" s="15">
        <v>0</v>
      </c>
      <c r="O122" s="15">
        <v>0</v>
      </c>
      <c r="P122" s="15">
        <v>0</v>
      </c>
      <c r="Q122" s="14">
        <v>0</v>
      </c>
      <c r="R122" s="14">
        <v>0</v>
      </c>
      <c r="S122" s="15">
        <v>0</v>
      </c>
      <c r="T122" s="15">
        <v>0</v>
      </c>
      <c r="U122" s="15">
        <v>0</v>
      </c>
      <c r="V122" s="20">
        <f>SUM(J122:U122)</f>
        <v>7458</v>
      </c>
    </row>
    <row r="123" spans="1:22" ht="16.5" thickBot="1" x14ac:dyDescent="0.3">
      <c r="A123" s="305"/>
      <c r="B123" s="307"/>
      <c r="C123" s="307"/>
      <c r="D123" s="307"/>
      <c r="E123" s="307"/>
      <c r="F123" s="307"/>
      <c r="G123" s="307"/>
      <c r="H123" s="307"/>
      <c r="I123" s="48" t="s">
        <v>93</v>
      </c>
      <c r="J123" s="30">
        <v>0</v>
      </c>
      <c r="K123" s="30">
        <v>0</v>
      </c>
      <c r="L123" s="30">
        <v>0</v>
      </c>
      <c r="M123" s="30">
        <v>0</v>
      </c>
      <c r="N123" s="30">
        <v>0</v>
      </c>
      <c r="O123" s="30">
        <v>0</v>
      </c>
      <c r="P123" s="30">
        <v>0</v>
      </c>
      <c r="Q123" s="50">
        <v>0</v>
      </c>
      <c r="R123" s="50">
        <v>0</v>
      </c>
      <c r="S123" s="30">
        <v>0</v>
      </c>
      <c r="T123" s="30">
        <v>0</v>
      </c>
      <c r="U123" s="30">
        <v>0</v>
      </c>
      <c r="V123" s="31">
        <f>SUM(J123:U123)</f>
        <v>0</v>
      </c>
    </row>
    <row r="124" spans="1:22" ht="16.5" thickBot="1" x14ac:dyDescent="0.3">
      <c r="A124" s="36"/>
      <c r="B124" s="37"/>
      <c r="C124" s="37"/>
      <c r="D124" s="37"/>
      <c r="E124" s="37"/>
      <c r="F124" s="37"/>
      <c r="G124" s="37"/>
      <c r="H124" s="37"/>
      <c r="I124" s="37"/>
      <c r="J124" s="59"/>
      <c r="K124" s="28"/>
      <c r="L124" s="28"/>
      <c r="M124" s="28"/>
      <c r="N124" s="28"/>
      <c r="O124" s="28"/>
      <c r="P124" s="28"/>
      <c r="Q124" s="61"/>
      <c r="R124" s="53"/>
      <c r="S124" s="28"/>
      <c r="T124" s="28"/>
      <c r="U124" s="28"/>
      <c r="V124" s="29">
        <f>SUM(V119:V123)</f>
        <v>1051408</v>
      </c>
    </row>
    <row r="125" spans="1:22" ht="15.75" x14ac:dyDescent="0.25">
      <c r="A125" s="303">
        <v>647</v>
      </c>
      <c r="B125" s="306" t="s">
        <v>59</v>
      </c>
      <c r="C125" s="306" t="s">
        <v>83</v>
      </c>
      <c r="D125" s="309">
        <v>37.9</v>
      </c>
      <c r="E125" s="312" t="s">
        <v>155</v>
      </c>
      <c r="F125" s="306" t="s">
        <v>42</v>
      </c>
      <c r="G125" s="306" t="s">
        <v>157</v>
      </c>
      <c r="H125" s="306" t="s">
        <v>42</v>
      </c>
      <c r="I125" s="35" t="s">
        <v>98</v>
      </c>
      <c r="J125" s="13">
        <v>380</v>
      </c>
      <c r="K125" s="13">
        <v>12703</v>
      </c>
      <c r="L125" s="13">
        <v>15173</v>
      </c>
      <c r="M125" s="13">
        <v>7446</v>
      </c>
      <c r="N125" s="13">
        <v>3442</v>
      </c>
      <c r="O125" s="13">
        <v>24227</v>
      </c>
      <c r="P125" s="13">
        <v>7869</v>
      </c>
      <c r="Q125" s="12">
        <v>11909</v>
      </c>
      <c r="R125" s="12">
        <v>18103</v>
      </c>
      <c r="S125" s="13">
        <v>5960</v>
      </c>
      <c r="T125" s="13">
        <v>14956</v>
      </c>
      <c r="U125" s="13">
        <v>0</v>
      </c>
      <c r="V125" s="21">
        <f t="shared" ref="V125:V131" si="4">SUM(J125:U125)</f>
        <v>122168</v>
      </c>
    </row>
    <row r="126" spans="1:22" ht="15.75" x14ac:dyDescent="0.25">
      <c r="A126" s="304"/>
      <c r="B126" s="307"/>
      <c r="C126" s="307"/>
      <c r="D126" s="310"/>
      <c r="E126" s="307"/>
      <c r="F126" s="307"/>
      <c r="G126" s="307"/>
      <c r="H126" s="307"/>
      <c r="I126" s="16" t="s">
        <v>75</v>
      </c>
      <c r="J126" s="26">
        <v>5618</v>
      </c>
      <c r="K126" s="26">
        <v>0</v>
      </c>
      <c r="L126" s="26">
        <v>0</v>
      </c>
      <c r="M126" s="26">
        <v>0</v>
      </c>
      <c r="N126" s="26">
        <v>0</v>
      </c>
      <c r="O126" s="26">
        <v>0</v>
      </c>
      <c r="P126" s="26">
        <v>0</v>
      </c>
      <c r="Q126" s="49">
        <v>34533</v>
      </c>
      <c r="R126" s="49">
        <v>36742</v>
      </c>
      <c r="S126" s="26">
        <v>0</v>
      </c>
      <c r="T126" s="26">
        <v>25004</v>
      </c>
      <c r="U126" s="26">
        <v>36002</v>
      </c>
      <c r="V126" s="27">
        <f t="shared" si="4"/>
        <v>137899</v>
      </c>
    </row>
    <row r="127" spans="1:22" ht="15.75" x14ac:dyDescent="0.25">
      <c r="A127" s="304"/>
      <c r="B127" s="307"/>
      <c r="C127" s="307"/>
      <c r="D127" s="310"/>
      <c r="E127" s="307"/>
      <c r="F127" s="307"/>
      <c r="G127" s="307"/>
      <c r="H127" s="307"/>
      <c r="I127" s="16" t="s">
        <v>101</v>
      </c>
      <c r="J127" s="49">
        <v>0</v>
      </c>
      <c r="K127" s="26">
        <v>0</v>
      </c>
      <c r="L127" s="26">
        <v>0</v>
      </c>
      <c r="M127" s="26">
        <v>0</v>
      </c>
      <c r="N127" s="26">
        <v>0</v>
      </c>
      <c r="O127" s="26">
        <v>0</v>
      </c>
      <c r="P127" s="26">
        <v>0</v>
      </c>
      <c r="Q127" s="49">
        <v>0</v>
      </c>
      <c r="R127" s="49">
        <v>0</v>
      </c>
      <c r="S127" s="26">
        <v>0</v>
      </c>
      <c r="T127" s="26">
        <v>0</v>
      </c>
      <c r="U127" s="26">
        <v>0</v>
      </c>
      <c r="V127" s="27">
        <f t="shared" si="4"/>
        <v>0</v>
      </c>
    </row>
    <row r="128" spans="1:22" ht="15.75" x14ac:dyDescent="0.25">
      <c r="A128" s="304"/>
      <c r="B128" s="307"/>
      <c r="C128" s="307"/>
      <c r="D128" s="310"/>
      <c r="E128" s="307"/>
      <c r="F128" s="307"/>
      <c r="G128" s="307"/>
      <c r="H128" s="307"/>
      <c r="I128" s="3" t="s">
        <v>71</v>
      </c>
      <c r="J128" s="14">
        <v>0</v>
      </c>
      <c r="K128" s="15">
        <v>0</v>
      </c>
      <c r="L128" s="15">
        <v>0</v>
      </c>
      <c r="M128" s="15">
        <v>0</v>
      </c>
      <c r="N128" s="15">
        <v>0</v>
      </c>
      <c r="O128" s="15">
        <v>0</v>
      </c>
      <c r="P128" s="15">
        <v>0</v>
      </c>
      <c r="Q128" s="15">
        <v>0</v>
      </c>
      <c r="R128" s="15">
        <v>0</v>
      </c>
      <c r="S128" s="15">
        <v>0</v>
      </c>
      <c r="T128" s="15">
        <v>0</v>
      </c>
      <c r="U128" s="15">
        <v>0</v>
      </c>
      <c r="V128" s="20">
        <f t="shared" si="4"/>
        <v>0</v>
      </c>
    </row>
    <row r="129" spans="1:22" ht="15.75" x14ac:dyDescent="0.25">
      <c r="A129" s="304"/>
      <c r="B129" s="307"/>
      <c r="C129" s="307"/>
      <c r="D129" s="310"/>
      <c r="E129" s="307"/>
      <c r="F129" s="307"/>
      <c r="G129" s="307"/>
      <c r="H129" s="307"/>
      <c r="I129" s="3" t="s">
        <v>97</v>
      </c>
      <c r="J129" s="14">
        <v>288991</v>
      </c>
      <c r="K129" s="15">
        <v>262088</v>
      </c>
      <c r="L129" s="15">
        <v>354753</v>
      </c>
      <c r="M129" s="15">
        <v>354260</v>
      </c>
      <c r="N129" s="15">
        <v>381831</v>
      </c>
      <c r="O129" s="15">
        <v>241824</v>
      </c>
      <c r="P129" s="15">
        <v>334082</v>
      </c>
      <c r="Q129" s="14">
        <v>276306</v>
      </c>
      <c r="R129" s="14">
        <v>174793</v>
      </c>
      <c r="S129" s="15">
        <v>139</v>
      </c>
      <c r="T129" s="15">
        <v>133424</v>
      </c>
      <c r="U129" s="15">
        <v>311233</v>
      </c>
      <c r="V129" s="20">
        <f t="shared" si="4"/>
        <v>3113724</v>
      </c>
    </row>
    <row r="130" spans="1:22" ht="15.75" x14ac:dyDescent="0.25">
      <c r="A130" s="304"/>
      <c r="B130" s="307"/>
      <c r="C130" s="307"/>
      <c r="D130" s="310"/>
      <c r="E130" s="307"/>
      <c r="F130" s="307"/>
      <c r="G130" s="307"/>
      <c r="H130" s="307"/>
      <c r="I130" s="3" t="s">
        <v>96</v>
      </c>
      <c r="J130" s="14">
        <v>0</v>
      </c>
      <c r="K130" s="15">
        <v>0</v>
      </c>
      <c r="L130" s="15">
        <v>0</v>
      </c>
      <c r="M130" s="15">
        <v>0</v>
      </c>
      <c r="N130" s="15">
        <v>0</v>
      </c>
      <c r="O130" s="15">
        <v>0</v>
      </c>
      <c r="P130" s="15">
        <v>0</v>
      </c>
      <c r="Q130" s="14">
        <v>0</v>
      </c>
      <c r="R130" s="14">
        <v>0</v>
      </c>
      <c r="S130" s="15">
        <v>0</v>
      </c>
      <c r="T130" s="15">
        <v>0</v>
      </c>
      <c r="U130" s="15">
        <v>0</v>
      </c>
      <c r="V130" s="20">
        <f t="shared" si="4"/>
        <v>0</v>
      </c>
    </row>
    <row r="131" spans="1:22" ht="16.5" thickBot="1" x14ac:dyDescent="0.3">
      <c r="A131" s="305"/>
      <c r="B131" s="308"/>
      <c r="C131" s="308"/>
      <c r="D131" s="311"/>
      <c r="E131" s="308"/>
      <c r="F131" s="308"/>
      <c r="G131" s="308"/>
      <c r="H131" s="308"/>
      <c r="I131" s="39" t="s">
        <v>102</v>
      </c>
      <c r="J131" s="50">
        <v>0</v>
      </c>
      <c r="K131" s="30">
        <v>7875</v>
      </c>
      <c r="L131" s="30">
        <v>0</v>
      </c>
      <c r="M131" s="30">
        <v>0</v>
      </c>
      <c r="N131" s="30">
        <v>0</v>
      </c>
      <c r="O131" s="30">
        <v>0</v>
      </c>
      <c r="P131" s="30">
        <v>0</v>
      </c>
      <c r="Q131" s="50">
        <v>0</v>
      </c>
      <c r="R131" s="50">
        <v>0</v>
      </c>
      <c r="S131" s="30">
        <v>0</v>
      </c>
      <c r="T131" s="30">
        <v>19611</v>
      </c>
      <c r="U131" s="30">
        <v>0</v>
      </c>
      <c r="V131" s="31">
        <f t="shared" si="4"/>
        <v>27486</v>
      </c>
    </row>
    <row r="132" spans="1:22" ht="16.5" thickBot="1" x14ac:dyDescent="0.3">
      <c r="A132" s="36"/>
      <c r="B132" s="37"/>
      <c r="C132" s="37"/>
      <c r="D132" s="37"/>
      <c r="E132" s="37"/>
      <c r="F132" s="37"/>
      <c r="G132" s="37"/>
      <c r="H132" s="37"/>
      <c r="I132" s="37"/>
      <c r="J132" s="59"/>
      <c r="K132" s="28"/>
      <c r="L132" s="28"/>
      <c r="M132" s="28"/>
      <c r="N132" s="28"/>
      <c r="O132" s="28"/>
      <c r="P132" s="28"/>
      <c r="Q132" s="61"/>
      <c r="R132" s="53"/>
      <c r="S132" s="28"/>
      <c r="T132" s="28"/>
      <c r="U132" s="28"/>
      <c r="V132" s="29">
        <f>SUM(V125:V131)</f>
        <v>3401277</v>
      </c>
    </row>
    <row r="133" spans="1:22" ht="15.75" x14ac:dyDescent="0.25">
      <c r="A133" s="303">
        <v>648</v>
      </c>
      <c r="B133" s="307" t="s">
        <v>52</v>
      </c>
      <c r="C133" s="307" t="s">
        <v>83</v>
      </c>
      <c r="D133" s="310">
        <v>37.799999999999997</v>
      </c>
      <c r="E133" s="307" t="s">
        <v>157</v>
      </c>
      <c r="F133" s="307" t="s">
        <v>42</v>
      </c>
      <c r="G133" s="313" t="s">
        <v>155</v>
      </c>
      <c r="H133" s="307" t="s">
        <v>42</v>
      </c>
      <c r="I133" s="35" t="s">
        <v>92</v>
      </c>
      <c r="J133" s="13">
        <v>216275</v>
      </c>
      <c r="K133" s="13">
        <v>204355</v>
      </c>
      <c r="L133" s="13">
        <v>214524</v>
      </c>
      <c r="M133" s="13">
        <v>226702</v>
      </c>
      <c r="N133" s="13">
        <v>191550</v>
      </c>
      <c r="O133" s="13">
        <v>96990</v>
      </c>
      <c r="P133" s="13">
        <v>89870</v>
      </c>
      <c r="Q133" s="12">
        <v>163550</v>
      </c>
      <c r="R133" s="12">
        <v>168587</v>
      </c>
      <c r="S133" s="13">
        <v>168881</v>
      </c>
      <c r="T133" s="13">
        <v>184336</v>
      </c>
      <c r="U133" s="13">
        <v>127568</v>
      </c>
      <c r="V133" s="21">
        <f>SUM(J133:U133)</f>
        <v>2053188</v>
      </c>
    </row>
    <row r="134" spans="1:22" ht="15.75" x14ac:dyDescent="0.25">
      <c r="A134" s="304"/>
      <c r="B134" s="307"/>
      <c r="C134" s="307"/>
      <c r="D134" s="310"/>
      <c r="E134" s="307"/>
      <c r="F134" s="307"/>
      <c r="G134" s="307"/>
      <c r="H134" s="307"/>
      <c r="I134" s="3" t="s">
        <v>91</v>
      </c>
      <c r="J134" s="15">
        <v>25458</v>
      </c>
      <c r="K134" s="15">
        <v>0</v>
      </c>
      <c r="L134" s="15">
        <v>4343</v>
      </c>
      <c r="M134" s="15">
        <v>0</v>
      </c>
      <c r="N134" s="15">
        <v>18411</v>
      </c>
      <c r="O134" s="15">
        <v>47576</v>
      </c>
      <c r="P134" s="15">
        <v>52758</v>
      </c>
      <c r="Q134" s="14">
        <v>69146</v>
      </c>
      <c r="R134" s="14">
        <v>43885</v>
      </c>
      <c r="S134" s="15">
        <v>87186</v>
      </c>
      <c r="T134" s="15">
        <v>19242</v>
      </c>
      <c r="U134" s="15">
        <v>13199</v>
      </c>
      <c r="V134" s="20">
        <f>SUM(J134:U134)</f>
        <v>381204</v>
      </c>
    </row>
    <row r="135" spans="1:22" ht="16.5" thickBot="1" x14ac:dyDescent="0.3">
      <c r="A135" s="305"/>
      <c r="B135" s="307"/>
      <c r="C135" s="307"/>
      <c r="D135" s="310"/>
      <c r="E135" s="307"/>
      <c r="F135" s="307"/>
      <c r="G135" s="307"/>
      <c r="H135" s="307"/>
      <c r="I135" s="16" t="s">
        <v>93</v>
      </c>
      <c r="J135" s="26">
        <v>27207</v>
      </c>
      <c r="K135" s="26">
        <v>26719</v>
      </c>
      <c r="L135" s="26">
        <v>36826</v>
      </c>
      <c r="M135" s="26">
        <v>17771</v>
      </c>
      <c r="N135" s="26">
        <v>17277</v>
      </c>
      <c r="O135" s="26">
        <v>19142</v>
      </c>
      <c r="P135" s="26">
        <v>30916</v>
      </c>
      <c r="Q135" s="49">
        <v>10438</v>
      </c>
      <c r="R135" s="49">
        <v>32881</v>
      </c>
      <c r="S135" s="26">
        <v>18247</v>
      </c>
      <c r="T135" s="26">
        <v>0</v>
      </c>
      <c r="U135" s="26">
        <v>0</v>
      </c>
      <c r="V135" s="27">
        <f>SUM(J135:U135)</f>
        <v>237424</v>
      </c>
    </row>
    <row r="136" spans="1:22" ht="16.5" thickBot="1" x14ac:dyDescent="0.3">
      <c r="A136" s="36"/>
      <c r="B136" s="37"/>
      <c r="C136" s="37"/>
      <c r="D136" s="37"/>
      <c r="E136" s="37"/>
      <c r="F136" s="37"/>
      <c r="G136" s="37"/>
      <c r="H136" s="37"/>
      <c r="I136" s="37"/>
      <c r="J136" s="59"/>
      <c r="K136" s="28"/>
      <c r="L136" s="28"/>
      <c r="M136" s="28"/>
      <c r="N136" s="28"/>
      <c r="O136" s="28"/>
      <c r="P136" s="28"/>
      <c r="Q136" s="61"/>
      <c r="R136" s="53"/>
      <c r="S136" s="28"/>
      <c r="T136" s="28"/>
      <c r="U136" s="28"/>
      <c r="V136" s="29">
        <f>SUM(V133:V135)</f>
        <v>2671816</v>
      </c>
    </row>
    <row r="137" spans="1:22" ht="15.75" x14ac:dyDescent="0.25">
      <c r="A137" s="303">
        <v>658</v>
      </c>
      <c r="B137" s="306" t="s">
        <v>54</v>
      </c>
      <c r="C137" s="306" t="s">
        <v>83</v>
      </c>
      <c r="D137" s="309">
        <v>152.69999999999999</v>
      </c>
      <c r="E137" s="306" t="s">
        <v>100</v>
      </c>
      <c r="F137" s="306" t="s">
        <v>42</v>
      </c>
      <c r="G137" s="306" t="s">
        <v>154</v>
      </c>
      <c r="H137" s="306" t="s">
        <v>42</v>
      </c>
      <c r="I137" s="35" t="s">
        <v>94</v>
      </c>
      <c r="J137" s="13">
        <v>10205</v>
      </c>
      <c r="K137" s="13">
        <v>9982</v>
      </c>
      <c r="L137" s="13">
        <v>9955</v>
      </c>
      <c r="M137" s="13">
        <v>0</v>
      </c>
      <c r="N137" s="13">
        <v>10020</v>
      </c>
      <c r="O137" s="13">
        <v>22459</v>
      </c>
      <c r="P137" s="13">
        <v>35094</v>
      </c>
      <c r="Q137" s="12">
        <v>32054</v>
      </c>
      <c r="R137" s="12">
        <v>55185</v>
      </c>
      <c r="S137" s="13">
        <v>48224</v>
      </c>
      <c r="T137" s="13">
        <v>27412</v>
      </c>
      <c r="U137" s="13">
        <v>23998</v>
      </c>
      <c r="V137" s="21">
        <f t="shared" ref="V137:V143" si="5">SUM(J137:U137)</f>
        <v>284588</v>
      </c>
    </row>
    <row r="138" spans="1:22" ht="15.75" x14ac:dyDescent="0.25">
      <c r="A138" s="304"/>
      <c r="B138" s="307"/>
      <c r="C138" s="307"/>
      <c r="D138" s="310"/>
      <c r="E138" s="307"/>
      <c r="F138" s="307"/>
      <c r="G138" s="307"/>
      <c r="H138" s="307"/>
      <c r="I138" s="3" t="s">
        <v>92</v>
      </c>
      <c r="J138" s="15">
        <v>218035</v>
      </c>
      <c r="K138" s="15">
        <v>101290</v>
      </c>
      <c r="L138" s="15">
        <v>79430</v>
      </c>
      <c r="M138" s="15">
        <v>63323</v>
      </c>
      <c r="N138" s="15">
        <v>139988</v>
      </c>
      <c r="O138" s="15">
        <v>106873</v>
      </c>
      <c r="P138" s="15">
        <v>151572</v>
      </c>
      <c r="Q138" s="14">
        <v>39032</v>
      </c>
      <c r="R138" s="14">
        <v>28014</v>
      </c>
      <c r="S138" s="15">
        <v>15908</v>
      </c>
      <c r="T138" s="15">
        <v>35031</v>
      </c>
      <c r="U138" s="15">
        <v>86157</v>
      </c>
      <c r="V138" s="20">
        <f t="shared" si="5"/>
        <v>1064653</v>
      </c>
    </row>
    <row r="139" spans="1:22" ht="15.75" x14ac:dyDescent="0.25">
      <c r="A139" s="304"/>
      <c r="B139" s="307"/>
      <c r="C139" s="307"/>
      <c r="D139" s="310"/>
      <c r="E139" s="307"/>
      <c r="F139" s="307"/>
      <c r="G139" s="307"/>
      <c r="H139" s="307"/>
      <c r="I139" s="3" t="s">
        <v>91</v>
      </c>
      <c r="J139" s="15">
        <v>28585</v>
      </c>
      <c r="K139" s="15">
        <v>29227</v>
      </c>
      <c r="L139" s="15">
        <v>5743</v>
      </c>
      <c r="M139" s="15">
        <v>6399</v>
      </c>
      <c r="N139" s="15">
        <v>6066</v>
      </c>
      <c r="O139" s="15">
        <v>5991</v>
      </c>
      <c r="P139" s="15">
        <v>30179</v>
      </c>
      <c r="Q139" s="14">
        <v>29013</v>
      </c>
      <c r="R139" s="14">
        <v>15038</v>
      </c>
      <c r="S139" s="15">
        <v>75077</v>
      </c>
      <c r="T139" s="15">
        <v>47497</v>
      </c>
      <c r="U139" s="15">
        <v>6024</v>
      </c>
      <c r="V139" s="20">
        <f t="shared" si="5"/>
        <v>284839</v>
      </c>
    </row>
    <row r="140" spans="1:22" ht="15.75" x14ac:dyDescent="0.25">
      <c r="A140" s="304"/>
      <c r="B140" s="307"/>
      <c r="C140" s="307"/>
      <c r="D140" s="310"/>
      <c r="E140" s="307"/>
      <c r="F140" s="307"/>
      <c r="G140" s="307"/>
      <c r="H140" s="307"/>
      <c r="I140" s="3" t="s">
        <v>70</v>
      </c>
      <c r="J140" s="15">
        <v>0</v>
      </c>
      <c r="K140" s="15">
        <v>0</v>
      </c>
      <c r="L140" s="15">
        <v>0</v>
      </c>
      <c r="M140" s="15">
        <v>0</v>
      </c>
      <c r="N140" s="15">
        <v>0</v>
      </c>
      <c r="O140" s="15">
        <v>0</v>
      </c>
      <c r="P140" s="15">
        <v>0</v>
      </c>
      <c r="Q140" s="14">
        <v>0</v>
      </c>
      <c r="R140" s="14">
        <v>0</v>
      </c>
      <c r="S140" s="15">
        <v>0</v>
      </c>
      <c r="T140" s="15">
        <v>0</v>
      </c>
      <c r="U140" s="15">
        <v>0</v>
      </c>
      <c r="V140" s="20">
        <f t="shared" si="5"/>
        <v>0</v>
      </c>
    </row>
    <row r="141" spans="1:22" ht="15.75" x14ac:dyDescent="0.25">
      <c r="A141" s="304"/>
      <c r="B141" s="307"/>
      <c r="C141" s="307"/>
      <c r="D141" s="310"/>
      <c r="E141" s="307"/>
      <c r="F141" s="307"/>
      <c r="G141" s="307"/>
      <c r="H141" s="307"/>
      <c r="I141" s="3" t="s">
        <v>123</v>
      </c>
      <c r="J141" s="15">
        <v>0</v>
      </c>
      <c r="K141" s="15">
        <v>0</v>
      </c>
      <c r="L141" s="15">
        <v>0</v>
      </c>
      <c r="M141" s="15">
        <v>0</v>
      </c>
      <c r="N141" s="15">
        <v>0</v>
      </c>
      <c r="O141" s="15">
        <v>0</v>
      </c>
      <c r="P141" s="15">
        <v>0</v>
      </c>
      <c r="Q141" s="14">
        <v>0</v>
      </c>
      <c r="R141" s="14">
        <v>0</v>
      </c>
      <c r="S141" s="15">
        <v>0</v>
      </c>
      <c r="T141" s="15">
        <v>0</v>
      </c>
      <c r="U141" s="15">
        <v>0</v>
      </c>
      <c r="V141" s="20">
        <f t="shared" si="5"/>
        <v>0</v>
      </c>
    </row>
    <row r="142" spans="1:22" ht="15.75" x14ac:dyDescent="0.25">
      <c r="A142" s="304"/>
      <c r="B142" s="307"/>
      <c r="C142" s="307"/>
      <c r="D142" s="310"/>
      <c r="E142" s="307"/>
      <c r="F142" s="307"/>
      <c r="G142" s="307"/>
      <c r="H142" s="307"/>
      <c r="I142" s="3" t="s">
        <v>93</v>
      </c>
      <c r="J142" s="15">
        <v>51206</v>
      </c>
      <c r="K142" s="15">
        <v>57679</v>
      </c>
      <c r="L142" s="15">
        <v>107166</v>
      </c>
      <c r="M142" s="15">
        <v>74781</v>
      </c>
      <c r="N142" s="15">
        <v>83622</v>
      </c>
      <c r="O142" s="15">
        <v>77926</v>
      </c>
      <c r="P142" s="15">
        <v>116695</v>
      </c>
      <c r="Q142" s="14">
        <v>67262</v>
      </c>
      <c r="R142" s="14">
        <v>66669</v>
      </c>
      <c r="S142" s="15">
        <v>58835</v>
      </c>
      <c r="T142" s="15">
        <v>79108</v>
      </c>
      <c r="U142" s="15">
        <v>78049</v>
      </c>
      <c r="V142" s="20">
        <f t="shared" si="5"/>
        <v>918998</v>
      </c>
    </row>
    <row r="143" spans="1:22" ht="16.5" thickBot="1" x14ac:dyDescent="0.3">
      <c r="A143" s="305"/>
      <c r="B143" s="308"/>
      <c r="C143" s="308"/>
      <c r="D143" s="311"/>
      <c r="E143" s="308"/>
      <c r="F143" s="308"/>
      <c r="G143" s="308"/>
      <c r="H143" s="308"/>
      <c r="I143" s="39" t="s">
        <v>90</v>
      </c>
      <c r="J143" s="30">
        <v>34377</v>
      </c>
      <c r="K143" s="30">
        <v>17878</v>
      </c>
      <c r="L143" s="30">
        <v>24035</v>
      </c>
      <c r="M143" s="30">
        <v>0</v>
      </c>
      <c r="N143" s="30">
        <v>13894</v>
      </c>
      <c r="O143" s="30">
        <v>0</v>
      </c>
      <c r="P143" s="30">
        <v>0</v>
      </c>
      <c r="Q143" s="50">
        <v>0</v>
      </c>
      <c r="R143" s="50">
        <v>13990</v>
      </c>
      <c r="S143" s="30">
        <v>14753</v>
      </c>
      <c r="T143" s="30">
        <v>13933</v>
      </c>
      <c r="U143" s="30">
        <v>9555</v>
      </c>
      <c r="V143" s="31">
        <f t="shared" si="5"/>
        <v>142415</v>
      </c>
    </row>
    <row r="144" spans="1:22" ht="16.5" thickBot="1" x14ac:dyDescent="0.3">
      <c r="A144" s="36"/>
      <c r="B144" s="37"/>
      <c r="C144" s="37"/>
      <c r="D144" s="37"/>
      <c r="E144" s="37"/>
      <c r="F144" s="37"/>
      <c r="G144" s="37"/>
      <c r="H144" s="37"/>
      <c r="I144" s="37"/>
      <c r="J144" s="59"/>
      <c r="K144" s="28"/>
      <c r="L144" s="28"/>
      <c r="M144" s="28"/>
      <c r="N144" s="28"/>
      <c r="O144" s="28"/>
      <c r="P144" s="28"/>
      <c r="Q144" s="61"/>
      <c r="R144" s="53"/>
      <c r="S144" s="28"/>
      <c r="T144" s="28"/>
      <c r="U144" s="28"/>
      <c r="V144" s="29">
        <f>SUM(V137:V143)</f>
        <v>2695493</v>
      </c>
    </row>
    <row r="145" spans="1:22" ht="15.75" x14ac:dyDescent="0.25">
      <c r="A145" s="303">
        <v>667</v>
      </c>
      <c r="B145" s="307" t="s">
        <v>49</v>
      </c>
      <c r="C145" s="307" t="s">
        <v>79</v>
      </c>
      <c r="D145" s="310">
        <v>98.8</v>
      </c>
      <c r="E145" s="307" t="s">
        <v>156</v>
      </c>
      <c r="F145" s="307" t="s">
        <v>42</v>
      </c>
      <c r="G145" s="307" t="s">
        <v>100</v>
      </c>
      <c r="H145" s="307" t="s">
        <v>42</v>
      </c>
      <c r="I145" s="35" t="s">
        <v>94</v>
      </c>
      <c r="J145" s="13">
        <v>3017</v>
      </c>
      <c r="K145" s="13">
        <v>0</v>
      </c>
      <c r="L145" s="13">
        <v>18905</v>
      </c>
      <c r="M145" s="13">
        <v>3997</v>
      </c>
      <c r="N145" s="13">
        <v>0</v>
      </c>
      <c r="O145" s="13">
        <v>4011</v>
      </c>
      <c r="P145" s="13">
        <v>0</v>
      </c>
      <c r="Q145" s="12">
        <v>8048</v>
      </c>
      <c r="R145" s="12">
        <v>5281</v>
      </c>
      <c r="S145" s="13">
        <v>0</v>
      </c>
      <c r="T145" s="13">
        <v>9270</v>
      </c>
      <c r="U145" s="13">
        <v>10001</v>
      </c>
      <c r="V145" s="21">
        <f t="shared" ref="V145:V150" si="6">SUM(J145:U145)</f>
        <v>62530</v>
      </c>
    </row>
    <row r="146" spans="1:22" ht="15.75" x14ac:dyDescent="0.25">
      <c r="A146" s="304"/>
      <c r="B146" s="307"/>
      <c r="C146" s="307"/>
      <c r="D146" s="310"/>
      <c r="E146" s="307"/>
      <c r="F146" s="307"/>
      <c r="G146" s="307"/>
      <c r="H146" s="307"/>
      <c r="I146" s="3" t="s">
        <v>92</v>
      </c>
      <c r="J146" s="15">
        <v>596</v>
      </c>
      <c r="K146" s="15">
        <v>0</v>
      </c>
      <c r="L146" s="15">
        <v>0</v>
      </c>
      <c r="M146" s="15">
        <v>0</v>
      </c>
      <c r="N146" s="15">
        <v>0</v>
      </c>
      <c r="O146" s="15">
        <v>7936</v>
      </c>
      <c r="P146" s="15">
        <v>0</v>
      </c>
      <c r="Q146" s="14">
        <v>0</v>
      </c>
      <c r="R146" s="14">
        <v>53034</v>
      </c>
      <c r="S146" s="15">
        <v>0</v>
      </c>
      <c r="T146" s="15">
        <v>0</v>
      </c>
      <c r="U146" s="15">
        <v>4406</v>
      </c>
      <c r="V146" s="20">
        <f t="shared" si="6"/>
        <v>65972</v>
      </c>
    </row>
    <row r="147" spans="1:22" ht="15.75" x14ac:dyDescent="0.25">
      <c r="A147" s="304"/>
      <c r="B147" s="307"/>
      <c r="C147" s="307"/>
      <c r="D147" s="310"/>
      <c r="E147" s="307"/>
      <c r="F147" s="307"/>
      <c r="G147" s="307"/>
      <c r="H147" s="307"/>
      <c r="I147" s="3" t="s">
        <v>103</v>
      </c>
      <c r="J147" s="15">
        <v>0</v>
      </c>
      <c r="K147" s="15">
        <v>2231</v>
      </c>
      <c r="L147" s="15">
        <v>0</v>
      </c>
      <c r="M147" s="15">
        <v>0</v>
      </c>
      <c r="N147" s="15">
        <v>0</v>
      </c>
      <c r="O147" s="15">
        <v>0</v>
      </c>
      <c r="P147" s="15">
        <v>0</v>
      </c>
      <c r="Q147" s="14">
        <v>0</v>
      </c>
      <c r="R147" s="14">
        <v>0</v>
      </c>
      <c r="S147" s="15">
        <v>0</v>
      </c>
      <c r="T147" s="15">
        <v>0</v>
      </c>
      <c r="U147" s="15">
        <v>0</v>
      </c>
      <c r="V147" s="20">
        <f t="shared" si="6"/>
        <v>2231</v>
      </c>
    </row>
    <row r="148" spans="1:22" ht="15.75" x14ac:dyDescent="0.25">
      <c r="A148" s="304"/>
      <c r="B148" s="307"/>
      <c r="C148" s="307"/>
      <c r="D148" s="310"/>
      <c r="E148" s="307"/>
      <c r="F148" s="307"/>
      <c r="G148" s="307"/>
      <c r="H148" s="307"/>
      <c r="I148" s="16" t="s">
        <v>91</v>
      </c>
      <c r="J148" s="26">
        <v>51856</v>
      </c>
      <c r="K148" s="26">
        <v>57024</v>
      </c>
      <c r="L148" s="26">
        <v>17981</v>
      </c>
      <c r="M148" s="26">
        <v>18954</v>
      </c>
      <c r="N148" s="26">
        <v>1879</v>
      </c>
      <c r="O148" s="26">
        <v>15792</v>
      </c>
      <c r="P148" s="26">
        <v>15640</v>
      </c>
      <c r="Q148" s="49">
        <v>26120</v>
      </c>
      <c r="R148" s="49">
        <v>10494</v>
      </c>
      <c r="S148" s="26">
        <v>12671</v>
      </c>
      <c r="T148" s="26">
        <v>16997</v>
      </c>
      <c r="U148" s="26">
        <v>22913</v>
      </c>
      <c r="V148" s="27">
        <f t="shared" si="6"/>
        <v>268321</v>
      </c>
    </row>
    <row r="149" spans="1:22" ht="15.75" x14ac:dyDescent="0.25">
      <c r="A149" s="304"/>
      <c r="B149" s="307"/>
      <c r="C149" s="307"/>
      <c r="D149" s="310"/>
      <c r="E149" s="307"/>
      <c r="F149" s="307"/>
      <c r="G149" s="307"/>
      <c r="H149" s="307"/>
      <c r="I149" s="16" t="s">
        <v>93</v>
      </c>
      <c r="J149" s="26">
        <v>0</v>
      </c>
      <c r="K149" s="26">
        <v>0</v>
      </c>
      <c r="L149" s="26">
        <v>0</v>
      </c>
      <c r="M149" s="26">
        <v>0</v>
      </c>
      <c r="N149" s="26">
        <v>0</v>
      </c>
      <c r="O149" s="26">
        <v>0</v>
      </c>
      <c r="P149" s="26">
        <v>0</v>
      </c>
      <c r="Q149" s="49">
        <v>0</v>
      </c>
      <c r="R149" s="49">
        <v>0</v>
      </c>
      <c r="S149" s="26">
        <v>0</v>
      </c>
      <c r="T149" s="26">
        <v>0</v>
      </c>
      <c r="U149" s="26">
        <v>0</v>
      </c>
      <c r="V149" s="27">
        <f t="shared" si="6"/>
        <v>0</v>
      </c>
    </row>
    <row r="150" spans="1:22" ht="16.5" thickBot="1" x14ac:dyDescent="0.3">
      <c r="A150" s="305"/>
      <c r="B150" s="307"/>
      <c r="C150" s="307"/>
      <c r="D150" s="310"/>
      <c r="E150" s="307"/>
      <c r="F150" s="307"/>
      <c r="G150" s="307"/>
      <c r="H150" s="307"/>
      <c r="I150" s="16" t="s">
        <v>95</v>
      </c>
      <c r="J150" s="26">
        <v>14325</v>
      </c>
      <c r="K150" s="26">
        <v>0</v>
      </c>
      <c r="L150" s="26">
        <v>0</v>
      </c>
      <c r="M150" s="26">
        <v>7394</v>
      </c>
      <c r="N150" s="26">
        <v>0</v>
      </c>
      <c r="O150" s="26">
        <v>3901</v>
      </c>
      <c r="P150" s="26">
        <v>9382</v>
      </c>
      <c r="Q150" s="49">
        <v>1642</v>
      </c>
      <c r="R150" s="49">
        <v>4380</v>
      </c>
      <c r="S150" s="26">
        <v>5519</v>
      </c>
      <c r="T150" s="26">
        <v>0</v>
      </c>
      <c r="U150" s="26">
        <v>5946</v>
      </c>
      <c r="V150" s="27">
        <f t="shared" si="6"/>
        <v>52489</v>
      </c>
    </row>
    <row r="151" spans="1:22" ht="16.5" thickBot="1" x14ac:dyDescent="0.3">
      <c r="A151" s="36"/>
      <c r="B151" s="37"/>
      <c r="C151" s="37"/>
      <c r="D151" s="37"/>
      <c r="E151" s="37"/>
      <c r="F151" s="37"/>
      <c r="G151" s="37"/>
      <c r="H151" s="37"/>
      <c r="I151" s="37"/>
      <c r="J151" s="59"/>
      <c r="K151" s="28"/>
      <c r="L151" s="28"/>
      <c r="M151" s="28"/>
      <c r="N151" s="28"/>
      <c r="O151" s="28"/>
      <c r="P151" s="28"/>
      <c r="Q151" s="61"/>
      <c r="R151" s="53"/>
      <c r="S151" s="28"/>
      <c r="T151" s="28"/>
      <c r="U151" s="28"/>
      <c r="V151" s="29">
        <f>SUM(V145:V150)</f>
        <v>451543</v>
      </c>
    </row>
    <row r="152" spans="1:22" ht="15.75" x14ac:dyDescent="0.25">
      <c r="A152" s="303">
        <v>668</v>
      </c>
      <c r="B152" s="306" t="s">
        <v>49</v>
      </c>
      <c r="C152" s="306" t="s">
        <v>80</v>
      </c>
      <c r="D152" s="309">
        <v>98.8</v>
      </c>
      <c r="E152" s="306" t="s">
        <v>100</v>
      </c>
      <c r="F152" s="306" t="s">
        <v>42</v>
      </c>
      <c r="G152" s="306" t="s">
        <v>156</v>
      </c>
      <c r="H152" s="306" t="s">
        <v>42</v>
      </c>
      <c r="I152" s="35" t="s">
        <v>94</v>
      </c>
      <c r="J152" s="15">
        <v>0</v>
      </c>
      <c r="K152" s="15">
        <v>0</v>
      </c>
      <c r="L152" s="15">
        <v>0</v>
      </c>
      <c r="M152" s="15">
        <v>0</v>
      </c>
      <c r="N152" s="15">
        <v>0</v>
      </c>
      <c r="O152" s="15">
        <v>0</v>
      </c>
      <c r="P152" s="15">
        <v>0</v>
      </c>
      <c r="Q152" s="14">
        <v>0</v>
      </c>
      <c r="R152" s="14">
        <v>0</v>
      </c>
      <c r="S152" s="15">
        <v>0</v>
      </c>
      <c r="T152" s="15">
        <v>0</v>
      </c>
      <c r="U152" s="15">
        <v>0</v>
      </c>
      <c r="V152" s="20">
        <f>SUM(J152:U152)</f>
        <v>0</v>
      </c>
    </row>
    <row r="153" spans="1:22" ht="15.75" x14ac:dyDescent="0.25">
      <c r="A153" s="304"/>
      <c r="B153" s="307"/>
      <c r="C153" s="307"/>
      <c r="D153" s="310"/>
      <c r="E153" s="307"/>
      <c r="F153" s="307"/>
      <c r="G153" s="307"/>
      <c r="H153" s="307"/>
      <c r="I153" s="3" t="s">
        <v>92</v>
      </c>
      <c r="J153" s="15">
        <v>94848</v>
      </c>
      <c r="K153" s="15">
        <v>96451</v>
      </c>
      <c r="L153" s="15">
        <v>99847</v>
      </c>
      <c r="M153" s="15">
        <v>76274</v>
      </c>
      <c r="N153" s="15">
        <v>71175</v>
      </c>
      <c r="O153" s="15">
        <v>81196</v>
      </c>
      <c r="P153" s="15">
        <v>104196</v>
      </c>
      <c r="Q153" s="14">
        <v>120987</v>
      </c>
      <c r="R153" s="14">
        <v>49861</v>
      </c>
      <c r="S153" s="15">
        <v>101923</v>
      </c>
      <c r="T153" s="15">
        <v>83322</v>
      </c>
      <c r="U153" s="15">
        <v>102821</v>
      </c>
      <c r="V153" s="20">
        <f>SUM(J153:U153)</f>
        <v>1082901</v>
      </c>
    </row>
    <row r="154" spans="1:22" ht="15.75" x14ac:dyDescent="0.25">
      <c r="A154" s="304"/>
      <c r="B154" s="307"/>
      <c r="C154" s="307"/>
      <c r="D154" s="310"/>
      <c r="E154" s="307"/>
      <c r="F154" s="307"/>
      <c r="G154" s="307"/>
      <c r="H154" s="307"/>
      <c r="I154" s="3" t="s">
        <v>91</v>
      </c>
      <c r="J154" s="15">
        <v>17802</v>
      </c>
      <c r="K154" s="15">
        <v>507</v>
      </c>
      <c r="L154" s="15">
        <v>0</v>
      </c>
      <c r="M154" s="15">
        <v>0</v>
      </c>
      <c r="N154" s="15">
        <v>18358</v>
      </c>
      <c r="O154" s="15">
        <v>10581</v>
      </c>
      <c r="P154" s="15">
        <v>0</v>
      </c>
      <c r="Q154" s="14">
        <v>0</v>
      </c>
      <c r="R154" s="14">
        <v>0</v>
      </c>
      <c r="S154" s="15">
        <v>17098</v>
      </c>
      <c r="T154" s="15">
        <v>0</v>
      </c>
      <c r="U154" s="15">
        <v>0</v>
      </c>
      <c r="V154" s="20">
        <f>SUM(J154:U154)</f>
        <v>64346</v>
      </c>
    </row>
    <row r="155" spans="1:22" ht="15.75" x14ac:dyDescent="0.25">
      <c r="A155" s="304"/>
      <c r="B155" s="307"/>
      <c r="C155" s="307"/>
      <c r="D155" s="310"/>
      <c r="E155" s="307"/>
      <c r="F155" s="307"/>
      <c r="G155" s="307"/>
      <c r="H155" s="307"/>
      <c r="I155" s="3" t="s">
        <v>93</v>
      </c>
      <c r="J155" s="15">
        <v>0</v>
      </c>
      <c r="K155" s="15">
        <v>5298</v>
      </c>
      <c r="L155" s="15">
        <v>0</v>
      </c>
      <c r="M155" s="15">
        <v>0</v>
      </c>
      <c r="N155" s="15">
        <v>0</v>
      </c>
      <c r="O155" s="15">
        <v>0</v>
      </c>
      <c r="P155" s="15">
        <v>0</v>
      </c>
      <c r="Q155" s="14">
        <v>0</v>
      </c>
      <c r="R155" s="14">
        <v>0</v>
      </c>
      <c r="S155" s="15">
        <v>0</v>
      </c>
      <c r="T155" s="15">
        <v>0</v>
      </c>
      <c r="U155" s="15">
        <v>0</v>
      </c>
      <c r="V155" s="20">
        <f>SUM(J155:U155)</f>
        <v>5298</v>
      </c>
    </row>
    <row r="156" spans="1:22" ht="16.5" thickBot="1" x14ac:dyDescent="0.3">
      <c r="A156" s="305"/>
      <c r="B156" s="308"/>
      <c r="C156" s="308"/>
      <c r="D156" s="311"/>
      <c r="E156" s="308"/>
      <c r="F156" s="308"/>
      <c r="G156" s="308"/>
      <c r="H156" s="308"/>
      <c r="I156" s="39" t="s">
        <v>95</v>
      </c>
      <c r="J156" s="30">
        <v>0</v>
      </c>
      <c r="K156" s="30">
        <v>0</v>
      </c>
      <c r="L156" s="30">
        <v>0</v>
      </c>
      <c r="M156" s="30">
        <v>0</v>
      </c>
      <c r="N156" s="30">
        <v>0</v>
      </c>
      <c r="O156" s="30">
        <v>0</v>
      </c>
      <c r="P156" s="30">
        <v>0</v>
      </c>
      <c r="Q156" s="50">
        <v>0</v>
      </c>
      <c r="R156" s="50">
        <v>0</v>
      </c>
      <c r="S156" s="30">
        <v>0</v>
      </c>
      <c r="T156" s="30">
        <v>0</v>
      </c>
      <c r="U156" s="30">
        <v>0</v>
      </c>
      <c r="V156" s="31">
        <f>SUM(J156:U156)</f>
        <v>0</v>
      </c>
    </row>
    <row r="157" spans="1:22" ht="16.5" thickBot="1" x14ac:dyDescent="0.3">
      <c r="A157" s="36"/>
      <c r="B157" s="37"/>
      <c r="C157" s="37"/>
      <c r="D157" s="37"/>
      <c r="E157" s="37"/>
      <c r="F157" s="37"/>
      <c r="G157" s="37"/>
      <c r="H157" s="37"/>
      <c r="I157" s="37"/>
      <c r="J157" s="59"/>
      <c r="K157" s="28"/>
      <c r="L157" s="28"/>
      <c r="M157" s="28"/>
      <c r="N157" s="28"/>
      <c r="O157" s="28"/>
      <c r="P157" s="28"/>
      <c r="Q157" s="61"/>
      <c r="R157" s="53"/>
      <c r="S157" s="28"/>
      <c r="T157" s="28"/>
      <c r="U157" s="28"/>
      <c r="V157" s="29">
        <f>SUM(V152:V156)</f>
        <v>1152545</v>
      </c>
    </row>
    <row r="158" spans="1:22" ht="15.75" x14ac:dyDescent="0.25">
      <c r="A158" s="303">
        <v>669</v>
      </c>
      <c r="B158" s="306" t="s">
        <v>49</v>
      </c>
      <c r="C158" s="306" t="s">
        <v>85</v>
      </c>
      <c r="D158" s="309">
        <v>98.8</v>
      </c>
      <c r="E158" s="306" t="s">
        <v>100</v>
      </c>
      <c r="F158" s="306" t="s">
        <v>42</v>
      </c>
      <c r="G158" s="306" t="s">
        <v>156</v>
      </c>
      <c r="H158" s="306" t="s">
        <v>42</v>
      </c>
      <c r="I158" s="35" t="s">
        <v>98</v>
      </c>
      <c r="J158" s="13">
        <v>80391</v>
      </c>
      <c r="K158" s="13">
        <v>39561</v>
      </c>
      <c r="L158" s="13">
        <v>32175</v>
      </c>
      <c r="M158" s="13">
        <v>18533</v>
      </c>
      <c r="N158" s="13">
        <v>13789</v>
      </c>
      <c r="O158" s="13">
        <v>11720</v>
      </c>
      <c r="P158" s="13">
        <v>2958</v>
      </c>
      <c r="Q158" s="12">
        <v>14537</v>
      </c>
      <c r="R158" s="12">
        <v>15079</v>
      </c>
      <c r="S158" s="13">
        <v>16828</v>
      </c>
      <c r="T158" s="13">
        <v>11696</v>
      </c>
      <c r="U158" s="13">
        <v>14797</v>
      </c>
      <c r="V158" s="21">
        <f t="shared" ref="V158:V164" si="7">SUM(J158:U158)</f>
        <v>272064</v>
      </c>
    </row>
    <row r="159" spans="1:22" ht="15.75" x14ac:dyDescent="0.25">
      <c r="A159" s="304"/>
      <c r="B159" s="307"/>
      <c r="C159" s="307"/>
      <c r="D159" s="310"/>
      <c r="E159" s="307"/>
      <c r="F159" s="307"/>
      <c r="G159" s="307"/>
      <c r="H159" s="307"/>
      <c r="I159" s="3" t="s">
        <v>75</v>
      </c>
      <c r="J159" s="15">
        <v>39949</v>
      </c>
      <c r="K159" s="15">
        <v>0</v>
      </c>
      <c r="L159" s="15">
        <v>0</v>
      </c>
      <c r="M159" s="15">
        <v>0</v>
      </c>
      <c r="N159" s="15">
        <v>0</v>
      </c>
      <c r="O159" s="15">
        <v>0</v>
      </c>
      <c r="P159" s="15">
        <v>0</v>
      </c>
      <c r="Q159" s="14">
        <v>38776</v>
      </c>
      <c r="R159" s="14">
        <v>6735</v>
      </c>
      <c r="S159" s="15">
        <v>37575</v>
      </c>
      <c r="T159" s="15">
        <v>0</v>
      </c>
      <c r="U159" s="15">
        <v>71925</v>
      </c>
      <c r="V159" s="20">
        <f t="shared" si="7"/>
        <v>194960</v>
      </c>
    </row>
    <row r="160" spans="1:22" ht="15.75" x14ac:dyDescent="0.25">
      <c r="A160" s="304"/>
      <c r="B160" s="307"/>
      <c r="C160" s="307"/>
      <c r="D160" s="310"/>
      <c r="E160" s="307"/>
      <c r="F160" s="307"/>
      <c r="G160" s="307"/>
      <c r="H160" s="307"/>
      <c r="I160" s="3" t="s">
        <v>101</v>
      </c>
      <c r="J160" s="15">
        <v>0</v>
      </c>
      <c r="K160" s="15">
        <v>0</v>
      </c>
      <c r="L160" s="15">
        <v>0</v>
      </c>
      <c r="M160" s="15">
        <v>0</v>
      </c>
      <c r="N160" s="15">
        <v>0</v>
      </c>
      <c r="O160" s="15">
        <v>0</v>
      </c>
      <c r="P160" s="15">
        <v>0</v>
      </c>
      <c r="Q160" s="14">
        <v>0</v>
      </c>
      <c r="R160" s="14">
        <v>0</v>
      </c>
      <c r="S160" s="15">
        <v>0</v>
      </c>
      <c r="T160" s="15">
        <v>0</v>
      </c>
      <c r="U160" s="15">
        <v>0</v>
      </c>
      <c r="V160" s="20">
        <f t="shared" si="7"/>
        <v>0</v>
      </c>
    </row>
    <row r="161" spans="1:22" ht="15.75" x14ac:dyDescent="0.25">
      <c r="A161" s="304"/>
      <c r="B161" s="307"/>
      <c r="C161" s="307"/>
      <c r="D161" s="310"/>
      <c r="E161" s="307"/>
      <c r="F161" s="307"/>
      <c r="G161" s="307"/>
      <c r="H161" s="307"/>
      <c r="I161" s="3" t="s">
        <v>71</v>
      </c>
      <c r="J161" s="15">
        <v>0</v>
      </c>
      <c r="K161" s="15">
        <v>0</v>
      </c>
      <c r="L161" s="15">
        <v>0</v>
      </c>
      <c r="M161" s="15">
        <v>0</v>
      </c>
      <c r="N161" s="15">
        <v>0</v>
      </c>
      <c r="O161" s="15">
        <v>0</v>
      </c>
      <c r="P161" s="15">
        <v>0</v>
      </c>
      <c r="Q161" s="14">
        <v>0</v>
      </c>
      <c r="R161" s="14">
        <v>0</v>
      </c>
      <c r="S161" s="15">
        <v>0</v>
      </c>
      <c r="T161" s="15">
        <v>0</v>
      </c>
      <c r="U161" s="15">
        <v>0</v>
      </c>
      <c r="V161" s="20">
        <f t="shared" si="7"/>
        <v>0</v>
      </c>
    </row>
    <row r="162" spans="1:22" ht="15.75" x14ac:dyDescent="0.25">
      <c r="A162" s="304"/>
      <c r="B162" s="307"/>
      <c r="C162" s="307"/>
      <c r="D162" s="310"/>
      <c r="E162" s="307"/>
      <c r="F162" s="307"/>
      <c r="G162" s="307"/>
      <c r="H162" s="307"/>
      <c r="I162" s="3" t="s">
        <v>97</v>
      </c>
      <c r="J162" s="15">
        <v>47063</v>
      </c>
      <c r="K162" s="15">
        <v>36744</v>
      </c>
      <c r="L162" s="15">
        <v>153905</v>
      </c>
      <c r="M162" s="15">
        <v>114597</v>
      </c>
      <c r="N162" s="15">
        <v>40232</v>
      </c>
      <c r="O162" s="15">
        <v>17924</v>
      </c>
      <c r="P162" s="15">
        <v>108249</v>
      </c>
      <c r="Q162" s="14">
        <v>3143</v>
      </c>
      <c r="R162" s="14">
        <v>37341</v>
      </c>
      <c r="S162" s="15">
        <v>11095</v>
      </c>
      <c r="T162" s="15">
        <v>64240</v>
      </c>
      <c r="U162" s="15">
        <v>0</v>
      </c>
      <c r="V162" s="20">
        <f t="shared" si="7"/>
        <v>634533</v>
      </c>
    </row>
    <row r="163" spans="1:22" ht="15.75" x14ac:dyDescent="0.25">
      <c r="A163" s="304"/>
      <c r="B163" s="307"/>
      <c r="C163" s="307"/>
      <c r="D163" s="310"/>
      <c r="E163" s="307"/>
      <c r="F163" s="307"/>
      <c r="G163" s="307"/>
      <c r="H163" s="307"/>
      <c r="I163" s="3" t="s">
        <v>102</v>
      </c>
      <c r="J163" s="34">
        <v>0</v>
      </c>
      <c r="K163" s="15">
        <v>0</v>
      </c>
      <c r="L163" s="15">
        <v>0</v>
      </c>
      <c r="M163" s="15">
        <v>0</v>
      </c>
      <c r="N163" s="15">
        <v>0</v>
      </c>
      <c r="O163" s="15">
        <v>0</v>
      </c>
      <c r="P163" s="15">
        <v>0</v>
      </c>
      <c r="Q163" s="14">
        <v>0</v>
      </c>
      <c r="R163" s="14">
        <v>0</v>
      </c>
      <c r="S163" s="15">
        <v>0</v>
      </c>
      <c r="T163" s="15">
        <v>0</v>
      </c>
      <c r="U163" s="15">
        <v>0</v>
      </c>
      <c r="V163" s="20">
        <f t="shared" si="7"/>
        <v>0</v>
      </c>
    </row>
    <row r="164" spans="1:22" ht="16.5" thickBot="1" x14ac:dyDescent="0.3">
      <c r="A164" s="305"/>
      <c r="B164" s="308"/>
      <c r="C164" s="308"/>
      <c r="D164" s="311"/>
      <c r="E164" s="308"/>
      <c r="F164" s="308"/>
      <c r="G164" s="308"/>
      <c r="H164" s="308"/>
      <c r="I164" s="39" t="s">
        <v>95</v>
      </c>
      <c r="J164" s="50">
        <v>0</v>
      </c>
      <c r="K164" s="30">
        <v>0</v>
      </c>
      <c r="L164" s="30">
        <v>0</v>
      </c>
      <c r="M164" s="30">
        <v>0</v>
      </c>
      <c r="N164" s="30">
        <v>0</v>
      </c>
      <c r="O164" s="26">
        <v>0</v>
      </c>
      <c r="P164" s="26">
        <v>0</v>
      </c>
      <c r="Q164" s="50">
        <v>0</v>
      </c>
      <c r="R164" s="50">
        <v>0</v>
      </c>
      <c r="S164" s="30">
        <v>0</v>
      </c>
      <c r="T164" s="30">
        <v>0</v>
      </c>
      <c r="U164" s="30">
        <v>0</v>
      </c>
      <c r="V164" s="31">
        <f t="shared" si="7"/>
        <v>0</v>
      </c>
    </row>
    <row r="165" spans="1:22" ht="16.5" thickBot="1" x14ac:dyDescent="0.3">
      <c r="A165" s="43"/>
      <c r="B165" s="37"/>
      <c r="C165" s="37"/>
      <c r="D165" s="37"/>
      <c r="E165" s="37"/>
      <c r="F165" s="37"/>
      <c r="G165" s="37"/>
      <c r="H165" s="37"/>
      <c r="I165" s="37"/>
      <c r="J165" s="59"/>
      <c r="K165" s="28"/>
      <c r="L165" s="28"/>
      <c r="M165" s="28"/>
      <c r="N165" s="28"/>
      <c r="O165" s="28"/>
      <c r="P165" s="28"/>
      <c r="Q165" s="61"/>
      <c r="R165" s="53"/>
      <c r="S165" s="28"/>
      <c r="T165" s="28"/>
      <c r="U165" s="28"/>
      <c r="V165" s="29">
        <f>SUM(V158:V164)</f>
        <v>1101557</v>
      </c>
    </row>
    <row r="166" spans="1:22" ht="15.75" customHeight="1" x14ac:dyDescent="0.25">
      <c r="A166" s="320" t="s">
        <v>125</v>
      </c>
      <c r="B166" s="312" t="s">
        <v>168</v>
      </c>
      <c r="C166" s="306" t="s">
        <v>86</v>
      </c>
      <c r="D166" s="309">
        <v>58.7</v>
      </c>
      <c r="E166" s="312" t="s">
        <v>158</v>
      </c>
      <c r="F166" s="306" t="s">
        <v>42</v>
      </c>
      <c r="G166" s="312" t="s">
        <v>159</v>
      </c>
      <c r="H166" s="306" t="s">
        <v>42</v>
      </c>
      <c r="I166" s="35" t="s">
        <v>94</v>
      </c>
      <c r="J166" s="13">
        <v>0</v>
      </c>
      <c r="K166" s="13">
        <v>0</v>
      </c>
      <c r="L166" s="13">
        <v>0</v>
      </c>
      <c r="M166" s="13">
        <v>0</v>
      </c>
      <c r="N166" s="13">
        <v>0</v>
      </c>
      <c r="O166" s="13">
        <v>0</v>
      </c>
      <c r="P166" s="13">
        <v>0</v>
      </c>
      <c r="Q166" s="12">
        <v>0</v>
      </c>
      <c r="R166" s="12">
        <v>0</v>
      </c>
      <c r="S166" s="13">
        <v>0</v>
      </c>
      <c r="T166" s="13">
        <v>0</v>
      </c>
      <c r="U166" s="13">
        <v>0</v>
      </c>
      <c r="V166" s="21">
        <f t="shared" ref="V166:V171" si="8">SUM(J166:U166)</f>
        <v>0</v>
      </c>
    </row>
    <row r="167" spans="1:22" ht="15.75" x14ac:dyDescent="0.25">
      <c r="A167" s="321"/>
      <c r="B167" s="307"/>
      <c r="C167" s="307"/>
      <c r="D167" s="310"/>
      <c r="E167" s="313"/>
      <c r="F167" s="307"/>
      <c r="G167" s="313"/>
      <c r="H167" s="307"/>
      <c r="I167" s="3" t="s">
        <v>92</v>
      </c>
      <c r="J167" s="15">
        <v>0</v>
      </c>
      <c r="K167" s="15">
        <v>0</v>
      </c>
      <c r="L167" s="15">
        <v>8616</v>
      </c>
      <c r="M167" s="15">
        <v>0</v>
      </c>
      <c r="N167" s="15">
        <v>208</v>
      </c>
      <c r="O167" s="15">
        <v>264329</v>
      </c>
      <c r="P167" s="15">
        <v>224629</v>
      </c>
      <c r="Q167" s="14">
        <v>118470</v>
      </c>
      <c r="R167" s="14">
        <v>52978</v>
      </c>
      <c r="S167" s="15">
        <v>0</v>
      </c>
      <c r="T167" s="15">
        <v>59007</v>
      </c>
      <c r="U167" s="15">
        <v>57117</v>
      </c>
      <c r="V167" s="20">
        <f t="shared" si="8"/>
        <v>785354</v>
      </c>
    </row>
    <row r="168" spans="1:22" ht="15.75" x14ac:dyDescent="0.25">
      <c r="A168" s="321"/>
      <c r="B168" s="307"/>
      <c r="C168" s="307"/>
      <c r="D168" s="310"/>
      <c r="E168" s="313"/>
      <c r="F168" s="307"/>
      <c r="G168" s="313"/>
      <c r="H168" s="307"/>
      <c r="I168" s="3" t="s">
        <v>91</v>
      </c>
      <c r="J168" s="15">
        <v>348521</v>
      </c>
      <c r="K168" s="15">
        <v>223759</v>
      </c>
      <c r="L168" s="15">
        <v>294231</v>
      </c>
      <c r="M168" s="15">
        <v>277414</v>
      </c>
      <c r="N168" s="15">
        <v>293984</v>
      </c>
      <c r="O168" s="15">
        <v>230081</v>
      </c>
      <c r="P168" s="15">
        <v>220528</v>
      </c>
      <c r="Q168" s="14">
        <v>229567</v>
      </c>
      <c r="R168" s="14">
        <v>113291</v>
      </c>
      <c r="S168" s="15">
        <v>65708</v>
      </c>
      <c r="T168" s="15">
        <v>121886</v>
      </c>
      <c r="U168" s="15">
        <v>246200</v>
      </c>
      <c r="V168" s="20">
        <f t="shared" si="8"/>
        <v>2665170</v>
      </c>
    </row>
    <row r="169" spans="1:22" ht="15.75" x14ac:dyDescent="0.25">
      <c r="A169" s="321"/>
      <c r="B169" s="307"/>
      <c r="C169" s="307"/>
      <c r="D169" s="310"/>
      <c r="E169" s="313"/>
      <c r="F169" s="307"/>
      <c r="G169" s="313"/>
      <c r="H169" s="307"/>
      <c r="I169" s="3" t="s">
        <v>93</v>
      </c>
      <c r="J169" s="15">
        <v>525230</v>
      </c>
      <c r="K169" s="15">
        <v>474360</v>
      </c>
      <c r="L169" s="15">
        <v>518721</v>
      </c>
      <c r="M169" s="15">
        <v>559459</v>
      </c>
      <c r="N169" s="15">
        <v>538351</v>
      </c>
      <c r="O169" s="15">
        <v>523287</v>
      </c>
      <c r="P169" s="15">
        <v>556050</v>
      </c>
      <c r="Q169" s="14">
        <v>561697</v>
      </c>
      <c r="R169" s="14">
        <v>472592</v>
      </c>
      <c r="S169" s="15">
        <v>559833</v>
      </c>
      <c r="T169" s="15">
        <v>573992</v>
      </c>
      <c r="U169" s="15">
        <v>615904</v>
      </c>
      <c r="V169" s="20">
        <f t="shared" si="8"/>
        <v>6479476</v>
      </c>
    </row>
    <row r="170" spans="1:22" ht="15.75" x14ac:dyDescent="0.25">
      <c r="A170" s="321"/>
      <c r="B170" s="307"/>
      <c r="C170" s="307"/>
      <c r="D170" s="310"/>
      <c r="E170" s="313"/>
      <c r="F170" s="307"/>
      <c r="G170" s="313"/>
      <c r="H170" s="307"/>
      <c r="I170" s="3" t="s">
        <v>96</v>
      </c>
      <c r="J170" s="14">
        <v>0</v>
      </c>
      <c r="K170" s="15">
        <v>0</v>
      </c>
      <c r="L170" s="15">
        <v>0</v>
      </c>
      <c r="M170" s="15">
        <v>0</v>
      </c>
      <c r="N170" s="15">
        <v>0</v>
      </c>
      <c r="O170" s="15">
        <v>0</v>
      </c>
      <c r="P170" s="15">
        <v>0</v>
      </c>
      <c r="Q170" s="14">
        <v>0</v>
      </c>
      <c r="R170" s="14">
        <v>0</v>
      </c>
      <c r="S170" s="15">
        <v>0</v>
      </c>
      <c r="T170" s="15">
        <v>0</v>
      </c>
      <c r="U170" s="15">
        <v>0</v>
      </c>
      <c r="V170" s="20">
        <f t="shared" si="8"/>
        <v>0</v>
      </c>
    </row>
    <row r="171" spans="1:22" ht="16.5" thickBot="1" x14ac:dyDescent="0.3">
      <c r="A171" s="322"/>
      <c r="B171" s="308"/>
      <c r="C171" s="308"/>
      <c r="D171" s="311"/>
      <c r="E171" s="314"/>
      <c r="F171" s="308"/>
      <c r="G171" s="314"/>
      <c r="H171" s="308"/>
      <c r="I171" s="39" t="s">
        <v>90</v>
      </c>
      <c r="J171" s="50">
        <v>0</v>
      </c>
      <c r="K171" s="30">
        <v>0</v>
      </c>
      <c r="L171" s="30">
        <v>0</v>
      </c>
      <c r="M171" s="30">
        <v>0</v>
      </c>
      <c r="N171" s="30">
        <v>0</v>
      </c>
      <c r="O171" s="30">
        <v>0</v>
      </c>
      <c r="P171" s="30">
        <v>0</v>
      </c>
      <c r="Q171" s="50">
        <v>0</v>
      </c>
      <c r="R171" s="50">
        <v>0</v>
      </c>
      <c r="S171" s="30">
        <v>0</v>
      </c>
      <c r="T171" s="30">
        <v>0</v>
      </c>
      <c r="U171" s="30">
        <v>0</v>
      </c>
      <c r="V171" s="31">
        <f t="shared" si="8"/>
        <v>0</v>
      </c>
    </row>
    <row r="172" spans="1:22" ht="16.5" thickBot="1" x14ac:dyDescent="0.3">
      <c r="A172" s="36"/>
      <c r="B172" s="37"/>
      <c r="C172" s="44"/>
      <c r="D172" s="44"/>
      <c r="E172" s="37"/>
      <c r="F172" s="37"/>
      <c r="G172" s="37"/>
      <c r="H172" s="37"/>
      <c r="I172" s="37"/>
      <c r="J172" s="59"/>
      <c r="K172" s="28"/>
      <c r="L172" s="28"/>
      <c r="M172" s="28"/>
      <c r="N172" s="28"/>
      <c r="O172" s="28"/>
      <c r="P172" s="28"/>
      <c r="Q172" s="61"/>
      <c r="R172" s="53"/>
      <c r="S172" s="28"/>
      <c r="T172" s="28"/>
      <c r="U172" s="28"/>
      <c r="V172" s="29">
        <f>SUM(V166:V171)</f>
        <v>9930000</v>
      </c>
    </row>
    <row r="173" spans="1:22" ht="15.75" x14ac:dyDescent="0.25">
      <c r="A173" s="320" t="s">
        <v>126</v>
      </c>
      <c r="B173" s="312" t="s">
        <v>169</v>
      </c>
      <c r="C173" s="306" t="s">
        <v>86</v>
      </c>
      <c r="D173" s="309">
        <v>36.200000000000003</v>
      </c>
      <c r="E173" s="306" t="s">
        <v>10</v>
      </c>
      <c r="F173" s="306" t="s">
        <v>42</v>
      </c>
      <c r="G173" s="312" t="s">
        <v>158</v>
      </c>
      <c r="H173" s="306" t="s">
        <v>42</v>
      </c>
      <c r="I173" s="3" t="s">
        <v>92</v>
      </c>
      <c r="J173" s="15">
        <v>0</v>
      </c>
      <c r="K173" s="15">
        <v>0</v>
      </c>
      <c r="L173" s="15">
        <v>8687</v>
      </c>
      <c r="M173" s="15">
        <v>0</v>
      </c>
      <c r="N173" s="15">
        <v>29782</v>
      </c>
      <c r="O173" s="15">
        <v>94836</v>
      </c>
      <c r="P173" s="15">
        <v>47105</v>
      </c>
      <c r="Q173" s="14">
        <v>119129</v>
      </c>
      <c r="R173" s="14">
        <v>53282</v>
      </c>
      <c r="S173" s="15">
        <v>19889</v>
      </c>
      <c r="T173" s="15">
        <v>73870</v>
      </c>
      <c r="U173" s="15">
        <v>57503</v>
      </c>
      <c r="V173" s="20">
        <f>SUM(J173:U173)</f>
        <v>504083</v>
      </c>
    </row>
    <row r="174" spans="1:22" ht="15.75" x14ac:dyDescent="0.25">
      <c r="A174" s="321"/>
      <c r="B174" s="307"/>
      <c r="C174" s="307"/>
      <c r="D174" s="310"/>
      <c r="E174" s="307"/>
      <c r="F174" s="307"/>
      <c r="G174" s="313"/>
      <c r="H174" s="307"/>
      <c r="I174" s="3" t="s">
        <v>91</v>
      </c>
      <c r="J174" s="15">
        <v>270803</v>
      </c>
      <c r="K174" s="15">
        <v>168429</v>
      </c>
      <c r="L174" s="15">
        <v>212520</v>
      </c>
      <c r="M174" s="15">
        <v>180550</v>
      </c>
      <c r="N174" s="15">
        <v>159369</v>
      </c>
      <c r="O174" s="15">
        <v>196666</v>
      </c>
      <c r="P174" s="15">
        <v>212274</v>
      </c>
      <c r="Q174" s="14">
        <v>186945</v>
      </c>
      <c r="R174" s="14">
        <v>83239</v>
      </c>
      <c r="S174" s="15">
        <v>0</v>
      </c>
      <c r="T174" s="15">
        <v>75321</v>
      </c>
      <c r="U174" s="15">
        <v>202325</v>
      </c>
      <c r="V174" s="20">
        <f>SUM(J174:U174)</f>
        <v>1948441</v>
      </c>
    </row>
    <row r="175" spans="1:22" ht="15.75" customHeight="1" x14ac:dyDescent="0.25">
      <c r="A175" s="321"/>
      <c r="B175" s="307"/>
      <c r="C175" s="307"/>
      <c r="D175" s="310"/>
      <c r="E175" s="307"/>
      <c r="F175" s="307"/>
      <c r="G175" s="313"/>
      <c r="H175" s="307"/>
      <c r="I175" s="3" t="s">
        <v>93</v>
      </c>
      <c r="J175" s="15">
        <v>140098</v>
      </c>
      <c r="K175" s="15">
        <v>110416</v>
      </c>
      <c r="L175" s="15">
        <v>108092</v>
      </c>
      <c r="M175" s="15">
        <v>92803</v>
      </c>
      <c r="N175" s="15">
        <v>97767</v>
      </c>
      <c r="O175" s="15">
        <v>66057</v>
      </c>
      <c r="P175" s="15">
        <v>109407</v>
      </c>
      <c r="Q175" s="14">
        <v>124740</v>
      </c>
      <c r="R175" s="14">
        <v>110266</v>
      </c>
      <c r="S175" s="15">
        <v>122992</v>
      </c>
      <c r="T175" s="15">
        <v>124953</v>
      </c>
      <c r="U175" s="15">
        <v>125768</v>
      </c>
      <c r="V175" s="20">
        <f>SUM(J175:U175)</f>
        <v>1333359</v>
      </c>
    </row>
    <row r="176" spans="1:22" ht="15.75" customHeight="1" x14ac:dyDescent="0.25">
      <c r="A176" s="321"/>
      <c r="B176" s="307"/>
      <c r="C176" s="307"/>
      <c r="D176" s="310"/>
      <c r="E176" s="307"/>
      <c r="F176" s="307"/>
      <c r="G176" s="313"/>
      <c r="H176" s="307"/>
      <c r="I176" s="16" t="s">
        <v>111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49">
        <v>0</v>
      </c>
      <c r="R176" s="49">
        <v>0</v>
      </c>
      <c r="S176" s="26">
        <v>0</v>
      </c>
      <c r="T176" s="26">
        <v>0</v>
      </c>
      <c r="U176" s="26">
        <v>0</v>
      </c>
      <c r="V176" s="27">
        <f>SUM(J176:U176)</f>
        <v>0</v>
      </c>
    </row>
    <row r="177" spans="1:22" ht="16.5" thickBot="1" x14ac:dyDescent="0.3">
      <c r="A177" s="322"/>
      <c r="B177" s="308"/>
      <c r="C177" s="308"/>
      <c r="D177" s="311"/>
      <c r="E177" s="308"/>
      <c r="F177" s="308"/>
      <c r="G177" s="314"/>
      <c r="H177" s="308"/>
      <c r="I177" s="16" t="s">
        <v>90</v>
      </c>
      <c r="J177" s="26">
        <v>0</v>
      </c>
      <c r="K177" s="26">
        <v>0</v>
      </c>
      <c r="L177" s="26">
        <v>0</v>
      </c>
      <c r="M177" s="26">
        <v>0</v>
      </c>
      <c r="N177" s="26">
        <v>0</v>
      </c>
      <c r="O177" s="26">
        <v>0</v>
      </c>
      <c r="P177" s="26">
        <v>0</v>
      </c>
      <c r="Q177" s="49">
        <v>0</v>
      </c>
      <c r="R177" s="49">
        <v>0</v>
      </c>
      <c r="S177" s="26">
        <v>0</v>
      </c>
      <c r="T177" s="26">
        <v>0</v>
      </c>
      <c r="U177" s="26">
        <v>0</v>
      </c>
      <c r="V177" s="27">
        <f>SUM(J177:U177)</f>
        <v>0</v>
      </c>
    </row>
    <row r="178" spans="1:22" ht="16.5" thickBot="1" x14ac:dyDescent="0.3">
      <c r="A178" s="36"/>
      <c r="B178" s="37"/>
      <c r="C178" s="37"/>
      <c r="D178" s="37"/>
      <c r="E178" s="37"/>
      <c r="F178" s="37"/>
      <c r="G178" s="37"/>
      <c r="H178" s="37"/>
      <c r="I178" s="37"/>
      <c r="J178" s="59"/>
      <c r="K178" s="28"/>
      <c r="L178" s="28"/>
      <c r="M178" s="28"/>
      <c r="N178" s="28"/>
      <c r="O178" s="28"/>
      <c r="P178" s="28"/>
      <c r="Q178" s="61"/>
      <c r="R178" s="53"/>
      <c r="S178" s="28"/>
      <c r="T178" s="28"/>
      <c r="U178" s="28"/>
      <c r="V178" s="29">
        <f>SUM(V173:V177)</f>
        <v>3785883</v>
      </c>
    </row>
    <row r="179" spans="1:22" ht="16.5" customHeight="1" x14ac:dyDescent="0.25">
      <c r="A179" s="320" t="s">
        <v>127</v>
      </c>
      <c r="B179" s="312" t="s">
        <v>170</v>
      </c>
      <c r="C179" s="306" t="s">
        <v>86</v>
      </c>
      <c r="D179" s="309">
        <v>24.7</v>
      </c>
      <c r="E179" s="312" t="s">
        <v>159</v>
      </c>
      <c r="F179" s="306" t="s">
        <v>42</v>
      </c>
      <c r="G179" s="312" t="s">
        <v>155</v>
      </c>
      <c r="H179" s="306" t="s">
        <v>42</v>
      </c>
      <c r="I179" s="35" t="s">
        <v>94</v>
      </c>
      <c r="J179" s="13">
        <v>0</v>
      </c>
      <c r="K179" s="13">
        <v>0</v>
      </c>
      <c r="L179" s="13">
        <v>0</v>
      </c>
      <c r="M179" s="13">
        <v>0</v>
      </c>
      <c r="N179" s="13">
        <v>0</v>
      </c>
      <c r="O179" s="13">
        <v>0</v>
      </c>
      <c r="P179" s="13">
        <v>0</v>
      </c>
      <c r="Q179" s="12">
        <v>0</v>
      </c>
      <c r="R179" s="12">
        <v>0</v>
      </c>
      <c r="S179" s="13">
        <v>0</v>
      </c>
      <c r="T179" s="13">
        <v>0</v>
      </c>
      <c r="U179" s="13">
        <v>0</v>
      </c>
      <c r="V179" s="21">
        <f>SUM(J179:U179)</f>
        <v>0</v>
      </c>
    </row>
    <row r="180" spans="1:22" ht="15.75" x14ac:dyDescent="0.25">
      <c r="A180" s="321"/>
      <c r="B180" s="307"/>
      <c r="C180" s="307"/>
      <c r="D180" s="310"/>
      <c r="E180" s="313"/>
      <c r="F180" s="307"/>
      <c r="G180" s="307"/>
      <c r="H180" s="307"/>
      <c r="I180" s="3" t="s">
        <v>92</v>
      </c>
      <c r="J180" s="15">
        <v>0</v>
      </c>
      <c r="K180" s="15">
        <v>0</v>
      </c>
      <c r="L180" s="15">
        <v>0</v>
      </c>
      <c r="M180" s="15">
        <v>0</v>
      </c>
      <c r="N180" s="15">
        <v>0</v>
      </c>
      <c r="O180" s="15">
        <v>0</v>
      </c>
      <c r="P180" s="15">
        <v>0</v>
      </c>
      <c r="Q180" s="14">
        <v>0</v>
      </c>
      <c r="R180" s="14">
        <v>0</v>
      </c>
      <c r="S180" s="15">
        <v>0</v>
      </c>
      <c r="T180" s="15">
        <v>0</v>
      </c>
      <c r="U180" s="15">
        <v>0</v>
      </c>
      <c r="V180" s="20">
        <f>SUM(J180:U180)</f>
        <v>0</v>
      </c>
    </row>
    <row r="181" spans="1:22" ht="15.75" x14ac:dyDescent="0.25">
      <c r="A181" s="321"/>
      <c r="B181" s="307"/>
      <c r="C181" s="307"/>
      <c r="D181" s="310"/>
      <c r="E181" s="313"/>
      <c r="F181" s="307"/>
      <c r="G181" s="307"/>
      <c r="H181" s="307"/>
      <c r="I181" s="3" t="s">
        <v>91</v>
      </c>
      <c r="J181" s="15">
        <v>0</v>
      </c>
      <c r="K181" s="15">
        <v>5679</v>
      </c>
      <c r="L181" s="15">
        <v>0</v>
      </c>
      <c r="M181" s="15">
        <v>0</v>
      </c>
      <c r="N181" s="15">
        <v>0</v>
      </c>
      <c r="O181" s="15">
        <v>0</v>
      </c>
      <c r="P181" s="15">
        <v>0</v>
      </c>
      <c r="Q181" s="14">
        <v>0</v>
      </c>
      <c r="R181" s="14">
        <v>9638</v>
      </c>
      <c r="S181" s="15">
        <v>0</v>
      </c>
      <c r="T181" s="15">
        <v>0</v>
      </c>
      <c r="U181" s="15">
        <v>0</v>
      </c>
      <c r="V181" s="20">
        <f>SUM(J181:U181)</f>
        <v>15317</v>
      </c>
    </row>
    <row r="182" spans="1:22" ht="15.75" x14ac:dyDescent="0.25">
      <c r="A182" s="321"/>
      <c r="B182" s="307"/>
      <c r="C182" s="307"/>
      <c r="D182" s="310"/>
      <c r="E182" s="313"/>
      <c r="F182" s="307"/>
      <c r="G182" s="307"/>
      <c r="H182" s="307"/>
      <c r="I182" s="3" t="s">
        <v>93</v>
      </c>
      <c r="J182" s="15">
        <v>0</v>
      </c>
      <c r="K182" s="15">
        <v>0</v>
      </c>
      <c r="L182" s="15">
        <v>0</v>
      </c>
      <c r="M182" s="15">
        <v>0</v>
      </c>
      <c r="N182" s="15">
        <v>0</v>
      </c>
      <c r="O182" s="15">
        <v>0</v>
      </c>
      <c r="P182" s="15">
        <v>0</v>
      </c>
      <c r="Q182" s="14">
        <v>0</v>
      </c>
      <c r="R182" s="14">
        <v>0</v>
      </c>
      <c r="S182" s="15">
        <v>0</v>
      </c>
      <c r="T182" s="15">
        <v>0</v>
      </c>
      <c r="U182" s="15">
        <v>0</v>
      </c>
      <c r="V182" s="20">
        <f>SUM(J182:U182)</f>
        <v>0</v>
      </c>
    </row>
    <row r="183" spans="1:22" ht="16.5" thickBot="1" x14ac:dyDescent="0.3">
      <c r="A183" s="322"/>
      <c r="B183" s="308"/>
      <c r="C183" s="308"/>
      <c r="D183" s="311"/>
      <c r="E183" s="314"/>
      <c r="F183" s="308"/>
      <c r="G183" s="308"/>
      <c r="H183" s="308"/>
      <c r="I183" s="3" t="s">
        <v>95</v>
      </c>
      <c r="J183" s="15">
        <v>0</v>
      </c>
      <c r="K183" s="15">
        <v>0</v>
      </c>
      <c r="L183" s="15">
        <v>0</v>
      </c>
      <c r="M183" s="15">
        <v>0</v>
      </c>
      <c r="N183" s="15">
        <v>0</v>
      </c>
      <c r="O183" s="15">
        <v>0</v>
      </c>
      <c r="P183" s="15">
        <v>0</v>
      </c>
      <c r="Q183" s="14">
        <v>0</v>
      </c>
      <c r="R183" s="14">
        <v>0</v>
      </c>
      <c r="S183" s="15">
        <v>0</v>
      </c>
      <c r="T183" s="15">
        <v>0</v>
      </c>
      <c r="U183" s="15">
        <v>0</v>
      </c>
      <c r="V183" s="20">
        <f>SUM(J183:U183)</f>
        <v>0</v>
      </c>
    </row>
    <row r="184" spans="1:22" ht="16.5" thickBot="1" x14ac:dyDescent="0.3">
      <c r="A184" s="43"/>
      <c r="B184" s="37"/>
      <c r="C184" s="37"/>
      <c r="D184" s="37"/>
      <c r="E184" s="37"/>
      <c r="F184" s="37"/>
      <c r="G184" s="37"/>
      <c r="H184" s="37"/>
      <c r="I184" s="37"/>
      <c r="J184" s="59"/>
      <c r="K184" s="28"/>
      <c r="L184" s="28"/>
      <c r="M184" s="28"/>
      <c r="N184" s="28"/>
      <c r="O184" s="28"/>
      <c r="P184" s="28"/>
      <c r="Q184" s="61"/>
      <c r="R184" s="53"/>
      <c r="S184" s="28"/>
      <c r="T184" s="28"/>
      <c r="U184" s="28"/>
      <c r="V184" s="29">
        <f>SUM(V179:V183)</f>
        <v>15317</v>
      </c>
    </row>
    <row r="185" spans="1:22" ht="15.75" x14ac:dyDescent="0.25">
      <c r="A185" s="303">
        <v>719</v>
      </c>
      <c r="B185" s="306" t="s">
        <v>55</v>
      </c>
      <c r="C185" s="306" t="s">
        <v>87</v>
      </c>
      <c r="D185" s="309">
        <v>120.3</v>
      </c>
      <c r="E185" s="306" t="s">
        <v>10</v>
      </c>
      <c r="F185" s="306" t="s">
        <v>42</v>
      </c>
      <c r="G185" s="312" t="s">
        <v>155</v>
      </c>
      <c r="H185" s="306" t="s">
        <v>42</v>
      </c>
      <c r="I185" s="35" t="s">
        <v>98</v>
      </c>
      <c r="J185" s="13">
        <v>78582</v>
      </c>
      <c r="K185" s="13">
        <v>234752</v>
      </c>
      <c r="L185" s="13">
        <v>0</v>
      </c>
      <c r="M185" s="13">
        <v>0</v>
      </c>
      <c r="N185" s="13">
        <v>0</v>
      </c>
      <c r="O185" s="13">
        <v>16020</v>
      </c>
      <c r="P185" s="13">
        <v>0</v>
      </c>
      <c r="Q185" s="13">
        <v>2852</v>
      </c>
      <c r="R185" s="12">
        <v>97706</v>
      </c>
      <c r="S185" s="13">
        <v>17637</v>
      </c>
      <c r="T185" s="13">
        <v>37102</v>
      </c>
      <c r="U185" s="13">
        <v>0</v>
      </c>
      <c r="V185" s="21">
        <f t="shared" ref="V185:V191" si="9">SUM(J185:U185)</f>
        <v>484651</v>
      </c>
    </row>
    <row r="186" spans="1:22" ht="15.75" x14ac:dyDescent="0.25">
      <c r="A186" s="304"/>
      <c r="B186" s="307"/>
      <c r="C186" s="307"/>
      <c r="D186" s="310"/>
      <c r="E186" s="307"/>
      <c r="F186" s="307"/>
      <c r="G186" s="307"/>
      <c r="H186" s="307"/>
      <c r="I186" s="3" t="s">
        <v>75</v>
      </c>
      <c r="J186" s="15">
        <v>0</v>
      </c>
      <c r="K186" s="15">
        <v>0</v>
      </c>
      <c r="L186" s="15">
        <v>0</v>
      </c>
      <c r="M186" s="15">
        <v>0</v>
      </c>
      <c r="N186" s="15">
        <v>0</v>
      </c>
      <c r="O186" s="15">
        <v>0</v>
      </c>
      <c r="P186" s="15">
        <v>0</v>
      </c>
      <c r="Q186" s="15">
        <v>0</v>
      </c>
      <c r="R186" s="14">
        <v>80609</v>
      </c>
      <c r="S186" s="15">
        <v>0</v>
      </c>
      <c r="T186" s="15">
        <v>25004</v>
      </c>
      <c r="U186" s="15">
        <v>0</v>
      </c>
      <c r="V186" s="20">
        <f t="shared" si="9"/>
        <v>105613</v>
      </c>
    </row>
    <row r="187" spans="1:22" ht="15.75" x14ac:dyDescent="0.25">
      <c r="A187" s="304"/>
      <c r="B187" s="307"/>
      <c r="C187" s="307"/>
      <c r="D187" s="310"/>
      <c r="E187" s="307"/>
      <c r="F187" s="307"/>
      <c r="G187" s="307"/>
      <c r="H187" s="307"/>
      <c r="I187" s="3" t="s">
        <v>101</v>
      </c>
      <c r="J187" s="15">
        <v>0</v>
      </c>
      <c r="K187" s="15">
        <v>0</v>
      </c>
      <c r="L187" s="15">
        <v>0</v>
      </c>
      <c r="M187" s="15">
        <v>0</v>
      </c>
      <c r="N187" s="15">
        <v>0</v>
      </c>
      <c r="O187" s="15">
        <v>0</v>
      </c>
      <c r="P187" s="15">
        <v>0</v>
      </c>
      <c r="Q187" s="15">
        <v>0</v>
      </c>
      <c r="R187" s="14">
        <v>0</v>
      </c>
      <c r="S187" s="15">
        <v>0</v>
      </c>
      <c r="T187" s="15">
        <v>0</v>
      </c>
      <c r="U187" s="15">
        <v>0</v>
      </c>
      <c r="V187" s="20">
        <f t="shared" si="9"/>
        <v>0</v>
      </c>
    </row>
    <row r="188" spans="1:22" ht="15.75" x14ac:dyDescent="0.25">
      <c r="A188" s="304"/>
      <c r="B188" s="307"/>
      <c r="C188" s="307"/>
      <c r="D188" s="310"/>
      <c r="E188" s="307"/>
      <c r="F188" s="307"/>
      <c r="G188" s="307"/>
      <c r="H188" s="307"/>
      <c r="I188" s="3" t="s">
        <v>71</v>
      </c>
      <c r="J188" s="15">
        <v>0</v>
      </c>
      <c r="K188" s="15">
        <v>0</v>
      </c>
      <c r="L188" s="15">
        <v>0</v>
      </c>
      <c r="M188" s="15">
        <v>0</v>
      </c>
      <c r="N188" s="15">
        <v>0</v>
      </c>
      <c r="O188" s="15">
        <v>0</v>
      </c>
      <c r="P188" s="15">
        <v>0</v>
      </c>
      <c r="Q188" s="15">
        <v>0</v>
      </c>
      <c r="R188" s="14">
        <v>0</v>
      </c>
      <c r="S188" s="15">
        <v>0</v>
      </c>
      <c r="T188" s="15">
        <v>0</v>
      </c>
      <c r="U188" s="15">
        <v>0</v>
      </c>
      <c r="V188" s="20">
        <f t="shared" si="9"/>
        <v>0</v>
      </c>
    </row>
    <row r="189" spans="1:22" ht="15.75" x14ac:dyDescent="0.25">
      <c r="A189" s="304"/>
      <c r="B189" s="307"/>
      <c r="C189" s="307"/>
      <c r="D189" s="310"/>
      <c r="E189" s="307"/>
      <c r="F189" s="307"/>
      <c r="G189" s="307"/>
      <c r="H189" s="307"/>
      <c r="I189" s="3" t="s">
        <v>97</v>
      </c>
      <c r="J189" s="15">
        <v>223811</v>
      </c>
      <c r="K189" s="15">
        <v>0</v>
      </c>
      <c r="L189" s="15">
        <v>229941</v>
      </c>
      <c r="M189" s="15">
        <v>245760</v>
      </c>
      <c r="N189" s="15">
        <v>296561</v>
      </c>
      <c r="O189" s="15">
        <v>218007</v>
      </c>
      <c r="P189" s="15">
        <v>217991</v>
      </c>
      <c r="Q189" s="14">
        <v>242992</v>
      </c>
      <c r="R189" s="14">
        <v>78531</v>
      </c>
      <c r="S189" s="15">
        <v>0</v>
      </c>
      <c r="T189" s="15">
        <v>96446</v>
      </c>
      <c r="U189" s="15">
        <v>271208</v>
      </c>
      <c r="V189" s="20">
        <f t="shared" si="9"/>
        <v>2121248</v>
      </c>
    </row>
    <row r="190" spans="1:22" ht="15.75" x14ac:dyDescent="0.25">
      <c r="A190" s="304"/>
      <c r="B190" s="307"/>
      <c r="C190" s="307"/>
      <c r="D190" s="310"/>
      <c r="E190" s="307"/>
      <c r="F190" s="307"/>
      <c r="G190" s="307"/>
      <c r="H190" s="307"/>
      <c r="I190" s="3" t="s">
        <v>96</v>
      </c>
      <c r="J190" s="15">
        <v>0</v>
      </c>
      <c r="K190" s="15">
        <v>0</v>
      </c>
      <c r="L190" s="15">
        <v>0</v>
      </c>
      <c r="M190" s="15">
        <v>0</v>
      </c>
      <c r="N190" s="15">
        <v>0</v>
      </c>
      <c r="O190" s="15">
        <v>0</v>
      </c>
      <c r="P190" s="15">
        <v>0</v>
      </c>
      <c r="Q190" s="14">
        <v>0</v>
      </c>
      <c r="R190" s="14">
        <v>0</v>
      </c>
      <c r="S190" s="15">
        <v>0</v>
      </c>
      <c r="T190" s="15">
        <v>0</v>
      </c>
      <c r="U190" s="15">
        <v>0</v>
      </c>
      <c r="V190" s="20">
        <f t="shared" si="9"/>
        <v>0</v>
      </c>
    </row>
    <row r="191" spans="1:22" ht="16.5" thickBot="1" x14ac:dyDescent="0.3">
      <c r="A191" s="305"/>
      <c r="B191" s="308"/>
      <c r="C191" s="308"/>
      <c r="D191" s="311"/>
      <c r="E191" s="308"/>
      <c r="F191" s="308"/>
      <c r="G191" s="308"/>
      <c r="H191" s="308"/>
      <c r="I191" s="39" t="s">
        <v>102</v>
      </c>
      <c r="J191" s="50">
        <v>3960</v>
      </c>
      <c r="K191" s="30">
        <v>0</v>
      </c>
      <c r="L191" s="30">
        <v>0</v>
      </c>
      <c r="M191" s="30">
        <v>0</v>
      </c>
      <c r="N191" s="30">
        <v>0</v>
      </c>
      <c r="O191" s="30">
        <v>0</v>
      </c>
      <c r="P191" s="30">
        <v>15926</v>
      </c>
      <c r="Q191" s="50">
        <v>0</v>
      </c>
      <c r="R191" s="50">
        <v>0</v>
      </c>
      <c r="S191" s="30">
        <v>0</v>
      </c>
      <c r="T191" s="30">
        <v>29152</v>
      </c>
      <c r="U191" s="30">
        <v>0</v>
      </c>
      <c r="V191" s="31">
        <f t="shared" si="9"/>
        <v>49038</v>
      </c>
    </row>
    <row r="192" spans="1:22" ht="16.5" thickBot="1" x14ac:dyDescent="0.3">
      <c r="A192" s="36"/>
      <c r="B192" s="37"/>
      <c r="C192" s="37"/>
      <c r="D192" s="37"/>
      <c r="E192" s="37"/>
      <c r="F192" s="37"/>
      <c r="G192" s="37"/>
      <c r="H192" s="37"/>
      <c r="I192" s="37"/>
      <c r="J192" s="59"/>
      <c r="K192" s="28"/>
      <c r="L192" s="28"/>
      <c r="M192" s="28"/>
      <c r="N192" s="28"/>
      <c r="O192" s="28"/>
      <c r="P192" s="28"/>
      <c r="Q192" s="61"/>
      <c r="R192" s="53"/>
      <c r="S192" s="28"/>
      <c r="T192" s="28"/>
      <c r="U192" s="28"/>
      <c r="V192" s="29">
        <f>SUM(V185:V191)</f>
        <v>2760550</v>
      </c>
    </row>
    <row r="193" spans="1:22" ht="16.149999999999999" customHeight="1" x14ac:dyDescent="0.25">
      <c r="A193" s="320" t="s">
        <v>128</v>
      </c>
      <c r="B193" s="312" t="s">
        <v>54</v>
      </c>
      <c r="C193" s="306" t="s">
        <v>87</v>
      </c>
      <c r="D193" s="309">
        <v>82.2</v>
      </c>
      <c r="E193" s="312" t="s">
        <v>160</v>
      </c>
      <c r="F193" s="306" t="s">
        <v>42</v>
      </c>
      <c r="G193" s="312" t="s">
        <v>158</v>
      </c>
      <c r="H193" s="306" t="s">
        <v>42</v>
      </c>
      <c r="I193" s="3" t="s">
        <v>92</v>
      </c>
      <c r="J193" s="15">
        <v>303587</v>
      </c>
      <c r="K193" s="15">
        <v>186641</v>
      </c>
      <c r="L193" s="15">
        <v>33524</v>
      </c>
      <c r="M193" s="15">
        <v>90084</v>
      </c>
      <c r="N193" s="15">
        <v>300549</v>
      </c>
      <c r="O193" s="15">
        <v>129984</v>
      </c>
      <c r="P193" s="15">
        <v>226989</v>
      </c>
      <c r="Q193" s="14">
        <v>95137</v>
      </c>
      <c r="R193" s="14">
        <v>36781</v>
      </c>
      <c r="S193" s="15">
        <v>81316</v>
      </c>
      <c r="T193" s="15">
        <v>77091</v>
      </c>
      <c r="U193" s="15">
        <v>68343</v>
      </c>
      <c r="V193" s="20">
        <f t="shared" ref="V193:V199" si="10">SUM(J193:U193)</f>
        <v>1630026</v>
      </c>
    </row>
    <row r="194" spans="1:22" ht="15.75" x14ac:dyDescent="0.25">
      <c r="A194" s="321"/>
      <c r="B194" s="307"/>
      <c r="C194" s="307"/>
      <c r="D194" s="310"/>
      <c r="E194" s="313"/>
      <c r="F194" s="307"/>
      <c r="G194" s="313"/>
      <c r="H194" s="307"/>
      <c r="I194" s="3" t="s">
        <v>98</v>
      </c>
      <c r="J194" s="15">
        <v>0</v>
      </c>
      <c r="K194" s="15">
        <v>0</v>
      </c>
      <c r="L194" s="15">
        <v>0</v>
      </c>
      <c r="M194" s="15">
        <v>0</v>
      </c>
      <c r="N194" s="15">
        <v>0</v>
      </c>
      <c r="O194" s="15">
        <v>0</v>
      </c>
      <c r="P194" s="15">
        <v>0</v>
      </c>
      <c r="Q194" s="14">
        <v>0</v>
      </c>
      <c r="R194" s="14">
        <v>0</v>
      </c>
      <c r="S194" s="15">
        <v>0</v>
      </c>
      <c r="T194" s="15">
        <v>0</v>
      </c>
      <c r="U194" s="15">
        <v>0</v>
      </c>
      <c r="V194" s="20">
        <f t="shared" si="10"/>
        <v>0</v>
      </c>
    </row>
    <row r="195" spans="1:22" ht="15.75" x14ac:dyDescent="0.25">
      <c r="A195" s="321"/>
      <c r="B195" s="307"/>
      <c r="C195" s="307"/>
      <c r="D195" s="310"/>
      <c r="E195" s="313"/>
      <c r="F195" s="307"/>
      <c r="G195" s="313"/>
      <c r="H195" s="307"/>
      <c r="I195" s="3" t="s">
        <v>91</v>
      </c>
      <c r="J195" s="15">
        <v>0</v>
      </c>
      <c r="K195" s="15">
        <v>11580</v>
      </c>
      <c r="L195" s="15">
        <v>0</v>
      </c>
      <c r="M195" s="15">
        <v>21386</v>
      </c>
      <c r="N195" s="15">
        <v>0</v>
      </c>
      <c r="O195" s="15">
        <v>0</v>
      </c>
      <c r="P195" s="15">
        <v>0</v>
      </c>
      <c r="Q195" s="14">
        <v>0</v>
      </c>
      <c r="R195" s="14">
        <v>0</v>
      </c>
      <c r="S195" s="15">
        <v>21599</v>
      </c>
      <c r="T195" s="15">
        <v>82728</v>
      </c>
      <c r="U195" s="15">
        <v>4051</v>
      </c>
      <c r="V195" s="20">
        <f t="shared" si="10"/>
        <v>141344</v>
      </c>
    </row>
    <row r="196" spans="1:22" ht="15.75" x14ac:dyDescent="0.25">
      <c r="A196" s="321"/>
      <c r="B196" s="307"/>
      <c r="C196" s="307"/>
      <c r="D196" s="310"/>
      <c r="E196" s="313"/>
      <c r="F196" s="307"/>
      <c r="G196" s="313"/>
      <c r="H196" s="307"/>
      <c r="I196" s="3" t="s">
        <v>69</v>
      </c>
      <c r="J196" s="15">
        <v>0</v>
      </c>
      <c r="K196" s="15">
        <v>0</v>
      </c>
      <c r="L196" s="15">
        <v>0</v>
      </c>
      <c r="M196" s="15">
        <v>0</v>
      </c>
      <c r="N196" s="15">
        <v>0</v>
      </c>
      <c r="O196" s="15">
        <v>0</v>
      </c>
      <c r="P196" s="15">
        <v>0</v>
      </c>
      <c r="Q196" s="14">
        <v>0</v>
      </c>
      <c r="R196" s="14">
        <v>0</v>
      </c>
      <c r="S196" s="15">
        <v>0</v>
      </c>
      <c r="T196" s="15">
        <v>0</v>
      </c>
      <c r="U196" s="15">
        <v>0</v>
      </c>
      <c r="V196" s="20">
        <f t="shared" si="10"/>
        <v>0</v>
      </c>
    </row>
    <row r="197" spans="1:22" ht="15.75" x14ac:dyDescent="0.25">
      <c r="A197" s="321"/>
      <c r="B197" s="307"/>
      <c r="C197" s="307"/>
      <c r="D197" s="310"/>
      <c r="E197" s="313"/>
      <c r="F197" s="307"/>
      <c r="G197" s="313"/>
      <c r="H197" s="307"/>
      <c r="I197" s="3" t="s">
        <v>93</v>
      </c>
      <c r="J197" s="15">
        <v>19542</v>
      </c>
      <c r="K197" s="15">
        <v>12860</v>
      </c>
      <c r="L197" s="15">
        <v>0</v>
      </c>
      <c r="M197" s="15">
        <v>45701</v>
      </c>
      <c r="N197" s="15">
        <v>48707</v>
      </c>
      <c r="O197" s="15">
        <v>77952</v>
      </c>
      <c r="P197" s="15">
        <v>23643</v>
      </c>
      <c r="Q197" s="14">
        <v>23879</v>
      </c>
      <c r="R197" s="14">
        <v>23671</v>
      </c>
      <c r="S197" s="15">
        <v>21941</v>
      </c>
      <c r="T197" s="15">
        <v>43663</v>
      </c>
      <c r="U197" s="15">
        <v>24097</v>
      </c>
      <c r="V197" s="20">
        <f t="shared" si="10"/>
        <v>365656</v>
      </c>
    </row>
    <row r="198" spans="1:22" ht="15.75" x14ac:dyDescent="0.25">
      <c r="A198" s="321"/>
      <c r="B198" s="307"/>
      <c r="C198" s="307"/>
      <c r="D198" s="310"/>
      <c r="E198" s="313"/>
      <c r="F198" s="307"/>
      <c r="G198" s="313"/>
      <c r="H198" s="307"/>
      <c r="I198" s="16" t="s">
        <v>111</v>
      </c>
      <c r="J198" s="34">
        <v>0</v>
      </c>
      <c r="K198" s="15">
        <v>0</v>
      </c>
      <c r="L198" s="15">
        <v>0</v>
      </c>
      <c r="M198" s="15">
        <v>0</v>
      </c>
      <c r="N198" s="15">
        <v>0</v>
      </c>
      <c r="O198" s="15">
        <v>0</v>
      </c>
      <c r="P198" s="15">
        <v>0</v>
      </c>
      <c r="Q198" s="14">
        <v>0</v>
      </c>
      <c r="R198" s="14">
        <v>0</v>
      </c>
      <c r="S198" s="15">
        <v>0</v>
      </c>
      <c r="T198" s="15">
        <v>0</v>
      </c>
      <c r="U198" s="15">
        <v>0</v>
      </c>
      <c r="V198" s="20">
        <f t="shared" si="10"/>
        <v>0</v>
      </c>
    </row>
    <row r="199" spans="1:22" ht="16.5" thickBot="1" x14ac:dyDescent="0.3">
      <c r="A199" s="322"/>
      <c r="B199" s="308"/>
      <c r="C199" s="308"/>
      <c r="D199" s="311"/>
      <c r="E199" s="314"/>
      <c r="F199" s="308"/>
      <c r="G199" s="314"/>
      <c r="H199" s="308"/>
      <c r="I199" s="66" t="s">
        <v>90</v>
      </c>
      <c r="J199" s="50">
        <v>11957</v>
      </c>
      <c r="K199" s="30">
        <v>0</v>
      </c>
      <c r="L199" s="30">
        <v>10355</v>
      </c>
      <c r="M199" s="30">
        <v>49790</v>
      </c>
      <c r="N199" s="30">
        <v>38197</v>
      </c>
      <c r="O199" s="30">
        <v>0</v>
      </c>
      <c r="P199" s="30">
        <v>0</v>
      </c>
      <c r="Q199" s="50">
        <v>0</v>
      </c>
      <c r="R199" s="50">
        <v>0</v>
      </c>
      <c r="S199" s="30">
        <v>15073</v>
      </c>
      <c r="T199" s="30">
        <v>0</v>
      </c>
      <c r="U199" s="30">
        <v>0</v>
      </c>
      <c r="V199" s="31">
        <f t="shared" si="10"/>
        <v>125372</v>
      </c>
    </row>
    <row r="200" spans="1:22" ht="16.5" thickBot="1" x14ac:dyDescent="0.3">
      <c r="A200" s="36"/>
      <c r="B200" s="37"/>
      <c r="C200" s="37"/>
      <c r="D200" s="37"/>
      <c r="E200" s="37"/>
      <c r="F200" s="37"/>
      <c r="G200" s="37"/>
      <c r="H200" s="37"/>
      <c r="I200" s="63"/>
      <c r="J200" s="59"/>
      <c r="K200" s="28"/>
      <c r="L200" s="28"/>
      <c r="M200" s="28"/>
      <c r="N200" s="28"/>
      <c r="O200" s="28"/>
      <c r="P200" s="28"/>
      <c r="Q200" s="61"/>
      <c r="R200" s="53"/>
      <c r="S200" s="28"/>
      <c r="T200" s="28"/>
      <c r="U200" s="28"/>
      <c r="V200" s="29">
        <f>SUM(V193:V199)</f>
        <v>2262398</v>
      </c>
    </row>
    <row r="201" spans="1:22" ht="15.75" x14ac:dyDescent="0.25">
      <c r="A201" s="320" t="s">
        <v>129</v>
      </c>
      <c r="B201" s="312" t="s">
        <v>167</v>
      </c>
      <c r="C201" s="306" t="s">
        <v>87</v>
      </c>
      <c r="D201" s="309">
        <v>152.69999999999999</v>
      </c>
      <c r="E201" s="312" t="s">
        <v>158</v>
      </c>
      <c r="F201" s="306" t="s">
        <v>42</v>
      </c>
      <c r="G201" s="312" t="s">
        <v>100</v>
      </c>
      <c r="H201" s="306" t="s">
        <v>42</v>
      </c>
      <c r="I201" s="35" t="s">
        <v>94</v>
      </c>
      <c r="J201" s="13">
        <v>0</v>
      </c>
      <c r="K201" s="13">
        <v>31214</v>
      </c>
      <c r="L201" s="13">
        <v>0</v>
      </c>
      <c r="M201" s="13">
        <v>0</v>
      </c>
      <c r="N201" s="13">
        <v>0</v>
      </c>
      <c r="O201" s="13">
        <v>0</v>
      </c>
      <c r="P201" s="13">
        <v>0</v>
      </c>
      <c r="Q201" s="12">
        <v>0</v>
      </c>
      <c r="R201" s="12">
        <v>0</v>
      </c>
      <c r="S201" s="13">
        <v>0</v>
      </c>
      <c r="T201" s="13">
        <v>0</v>
      </c>
      <c r="U201" s="13">
        <v>0</v>
      </c>
      <c r="V201" s="21">
        <f t="shared" ref="V201:V208" si="11">SUM(J201:U201)</f>
        <v>31214</v>
      </c>
    </row>
    <row r="202" spans="1:22" ht="15.75" x14ac:dyDescent="0.25">
      <c r="A202" s="321"/>
      <c r="B202" s="307"/>
      <c r="C202" s="307"/>
      <c r="D202" s="310"/>
      <c r="E202" s="313"/>
      <c r="F202" s="307"/>
      <c r="G202" s="307"/>
      <c r="H202" s="307"/>
      <c r="I202" s="3" t="s">
        <v>92</v>
      </c>
      <c r="J202" s="15">
        <v>24505</v>
      </c>
      <c r="K202" s="15">
        <v>0</v>
      </c>
      <c r="L202" s="15">
        <v>0</v>
      </c>
      <c r="M202" s="15">
        <v>10932</v>
      </c>
      <c r="N202" s="15">
        <v>16433</v>
      </c>
      <c r="O202" s="15">
        <v>0</v>
      </c>
      <c r="P202" s="15">
        <v>11934</v>
      </c>
      <c r="Q202" s="14">
        <v>38272</v>
      </c>
      <c r="R202" s="14">
        <v>31749</v>
      </c>
      <c r="S202" s="15">
        <v>27594</v>
      </c>
      <c r="T202" s="15">
        <v>0</v>
      </c>
      <c r="U202" s="15">
        <v>0</v>
      </c>
      <c r="V202" s="20">
        <f t="shared" si="11"/>
        <v>161419</v>
      </c>
    </row>
    <row r="203" spans="1:22" ht="15.75" x14ac:dyDescent="0.25">
      <c r="A203" s="321"/>
      <c r="B203" s="307"/>
      <c r="C203" s="307"/>
      <c r="D203" s="310"/>
      <c r="E203" s="313"/>
      <c r="F203" s="307"/>
      <c r="G203" s="307"/>
      <c r="H203" s="307"/>
      <c r="I203" s="3" t="s">
        <v>91</v>
      </c>
      <c r="J203" s="15">
        <v>0</v>
      </c>
      <c r="K203" s="15">
        <v>31148</v>
      </c>
      <c r="L203" s="15">
        <v>11018</v>
      </c>
      <c r="M203" s="15">
        <v>0</v>
      </c>
      <c r="N203" s="15">
        <v>17291</v>
      </c>
      <c r="O203" s="15">
        <v>0</v>
      </c>
      <c r="P203" s="15">
        <v>0</v>
      </c>
      <c r="Q203" s="14">
        <v>0</v>
      </c>
      <c r="R203" s="14">
        <v>0</v>
      </c>
      <c r="S203" s="15">
        <v>0</v>
      </c>
      <c r="T203" s="15">
        <v>0</v>
      </c>
      <c r="U203" s="15">
        <v>0</v>
      </c>
      <c r="V203" s="20">
        <f t="shared" si="11"/>
        <v>59457</v>
      </c>
    </row>
    <row r="204" spans="1:22" ht="15.75" x14ac:dyDescent="0.25">
      <c r="A204" s="321"/>
      <c r="B204" s="307"/>
      <c r="C204" s="307"/>
      <c r="D204" s="310"/>
      <c r="E204" s="313"/>
      <c r="F204" s="307"/>
      <c r="G204" s="307"/>
      <c r="H204" s="307"/>
      <c r="I204" s="3" t="s">
        <v>70</v>
      </c>
      <c r="J204" s="15">
        <v>0</v>
      </c>
      <c r="K204" s="15">
        <v>0</v>
      </c>
      <c r="L204" s="15">
        <v>0</v>
      </c>
      <c r="M204" s="15">
        <v>0</v>
      </c>
      <c r="N204" s="15">
        <v>0</v>
      </c>
      <c r="O204" s="15">
        <v>0</v>
      </c>
      <c r="P204" s="15">
        <v>0</v>
      </c>
      <c r="Q204" s="14">
        <v>0</v>
      </c>
      <c r="R204" s="14">
        <v>0</v>
      </c>
      <c r="S204" s="15">
        <v>0</v>
      </c>
      <c r="T204" s="15">
        <v>0</v>
      </c>
      <c r="U204" s="15">
        <v>0</v>
      </c>
      <c r="V204" s="20">
        <f t="shared" si="11"/>
        <v>0</v>
      </c>
    </row>
    <row r="205" spans="1:22" ht="15.75" x14ac:dyDescent="0.25">
      <c r="A205" s="321"/>
      <c r="B205" s="307"/>
      <c r="C205" s="307"/>
      <c r="D205" s="310"/>
      <c r="E205" s="313"/>
      <c r="F205" s="307"/>
      <c r="G205" s="307"/>
      <c r="H205" s="307"/>
      <c r="I205" s="16" t="s">
        <v>93</v>
      </c>
      <c r="J205" s="34">
        <v>0</v>
      </c>
      <c r="K205" s="15">
        <v>0</v>
      </c>
      <c r="L205" s="15">
        <v>0</v>
      </c>
      <c r="M205" s="15">
        <v>0</v>
      </c>
      <c r="N205" s="15">
        <v>0</v>
      </c>
      <c r="O205" s="15">
        <v>0</v>
      </c>
      <c r="P205" s="15">
        <v>0</v>
      </c>
      <c r="Q205" s="14">
        <v>1943</v>
      </c>
      <c r="R205" s="14">
        <v>0</v>
      </c>
      <c r="S205" s="15">
        <v>0</v>
      </c>
      <c r="T205" s="15">
        <v>0</v>
      </c>
      <c r="U205" s="15">
        <v>0</v>
      </c>
      <c r="V205" s="20">
        <f t="shared" si="11"/>
        <v>1943</v>
      </c>
    </row>
    <row r="206" spans="1:22" ht="15.75" x14ac:dyDescent="0.25">
      <c r="A206" s="321"/>
      <c r="B206" s="307"/>
      <c r="C206" s="307"/>
      <c r="D206" s="310"/>
      <c r="E206" s="313"/>
      <c r="F206" s="307"/>
      <c r="G206" s="307"/>
      <c r="H206" s="307"/>
      <c r="I206" s="16" t="s">
        <v>96</v>
      </c>
      <c r="J206" s="34">
        <v>0</v>
      </c>
      <c r="K206" s="15">
        <v>0</v>
      </c>
      <c r="L206" s="15">
        <v>0</v>
      </c>
      <c r="M206" s="15">
        <v>0</v>
      </c>
      <c r="N206" s="15">
        <v>0</v>
      </c>
      <c r="O206" s="15">
        <v>0</v>
      </c>
      <c r="P206" s="15">
        <v>0</v>
      </c>
      <c r="Q206" s="14">
        <v>0</v>
      </c>
      <c r="R206" s="14">
        <v>0</v>
      </c>
      <c r="S206" s="15">
        <v>0</v>
      </c>
      <c r="T206" s="15">
        <v>0</v>
      </c>
      <c r="U206" s="15">
        <v>0</v>
      </c>
      <c r="V206" s="20">
        <f t="shared" si="11"/>
        <v>0</v>
      </c>
    </row>
    <row r="207" spans="1:22" ht="15.75" x14ac:dyDescent="0.25">
      <c r="A207" s="321"/>
      <c r="B207" s="307"/>
      <c r="C207" s="307"/>
      <c r="D207" s="310"/>
      <c r="E207" s="313"/>
      <c r="F207" s="307"/>
      <c r="G207" s="307"/>
      <c r="H207" s="307"/>
      <c r="I207" s="3" t="s">
        <v>90</v>
      </c>
      <c r="J207" s="14">
        <v>0</v>
      </c>
      <c r="K207" s="15">
        <v>0</v>
      </c>
      <c r="L207" s="15">
        <v>0</v>
      </c>
      <c r="M207" s="15">
        <v>13082</v>
      </c>
      <c r="N207" s="15">
        <v>533</v>
      </c>
      <c r="O207" s="15">
        <v>0</v>
      </c>
      <c r="P207" s="15">
        <v>11652</v>
      </c>
      <c r="Q207" s="14">
        <v>0</v>
      </c>
      <c r="R207" s="14">
        <v>0</v>
      </c>
      <c r="S207" s="15">
        <v>0</v>
      </c>
      <c r="T207" s="15">
        <v>0</v>
      </c>
      <c r="U207" s="15">
        <v>0</v>
      </c>
      <c r="V207" s="20">
        <f t="shared" si="11"/>
        <v>25267</v>
      </c>
    </row>
    <row r="208" spans="1:22" ht="16.5" thickBot="1" x14ac:dyDescent="0.3">
      <c r="A208" s="322"/>
      <c r="B208" s="308"/>
      <c r="C208" s="308"/>
      <c r="D208" s="311"/>
      <c r="E208" s="314"/>
      <c r="F208" s="308"/>
      <c r="G208" s="308"/>
      <c r="H208" s="308"/>
      <c r="I208" s="70" t="s">
        <v>95</v>
      </c>
      <c r="J208" s="50">
        <v>0</v>
      </c>
      <c r="K208" s="30">
        <v>0</v>
      </c>
      <c r="L208" s="30">
        <v>0</v>
      </c>
      <c r="M208" s="30">
        <v>0</v>
      </c>
      <c r="N208" s="30">
        <v>0</v>
      </c>
      <c r="O208" s="30">
        <v>0</v>
      </c>
      <c r="P208" s="30">
        <v>0</v>
      </c>
      <c r="Q208" s="50">
        <v>0</v>
      </c>
      <c r="R208" s="50">
        <v>0</v>
      </c>
      <c r="S208" s="30">
        <v>0</v>
      </c>
      <c r="T208" s="30">
        <v>0</v>
      </c>
      <c r="U208" s="30">
        <v>0</v>
      </c>
      <c r="V208" s="31">
        <f t="shared" si="11"/>
        <v>0</v>
      </c>
    </row>
    <row r="209" spans="1:22" ht="16.5" thickBot="1" x14ac:dyDescent="0.3">
      <c r="A209" s="36"/>
      <c r="B209" s="37"/>
      <c r="C209" s="37"/>
      <c r="D209" s="37"/>
      <c r="E209" s="37"/>
      <c r="F209" s="37"/>
      <c r="G209" s="37"/>
      <c r="H209" s="37"/>
      <c r="I209" s="37"/>
      <c r="J209" s="59"/>
      <c r="K209" s="28"/>
      <c r="L209" s="28"/>
      <c r="M209" s="28"/>
      <c r="N209" s="28"/>
      <c r="O209" s="28"/>
      <c r="P209" s="28"/>
      <c r="Q209" s="61"/>
      <c r="R209" s="53"/>
      <c r="S209" s="28"/>
      <c r="T209" s="28"/>
      <c r="U209" s="28"/>
      <c r="V209" s="29">
        <f>SUM(V201:V208)</f>
        <v>279300</v>
      </c>
    </row>
    <row r="210" spans="1:22" ht="15.75" x14ac:dyDescent="0.25">
      <c r="A210" s="304">
        <v>1366</v>
      </c>
      <c r="B210" s="307" t="s">
        <v>55</v>
      </c>
      <c r="C210" s="307" t="s">
        <v>85</v>
      </c>
      <c r="D210" s="307">
        <v>67</v>
      </c>
      <c r="E210" s="307" t="s">
        <v>10</v>
      </c>
      <c r="F210" s="307" t="s">
        <v>42</v>
      </c>
      <c r="G210" s="316" t="s">
        <v>60</v>
      </c>
      <c r="H210" s="307" t="s">
        <v>42</v>
      </c>
      <c r="I210" s="35" t="s">
        <v>92</v>
      </c>
      <c r="J210" s="13">
        <v>39155</v>
      </c>
      <c r="K210" s="13">
        <v>19745</v>
      </c>
      <c r="L210" s="13">
        <v>48023</v>
      </c>
      <c r="M210" s="13">
        <v>32727</v>
      </c>
      <c r="N210" s="13">
        <v>97869</v>
      </c>
      <c r="O210" s="13">
        <v>29113</v>
      </c>
      <c r="P210" s="13">
        <v>156798</v>
      </c>
      <c r="Q210" s="12">
        <v>117847</v>
      </c>
      <c r="R210" s="12">
        <v>123878</v>
      </c>
      <c r="S210" s="13">
        <v>148516</v>
      </c>
      <c r="T210" s="13">
        <v>172779</v>
      </c>
      <c r="U210" s="13">
        <v>210918</v>
      </c>
      <c r="V210" s="21">
        <f>SUM(J210:U210)</f>
        <v>1197368</v>
      </c>
    </row>
    <row r="211" spans="1:22" ht="15.75" x14ac:dyDescent="0.25">
      <c r="A211" s="304"/>
      <c r="B211" s="307"/>
      <c r="C211" s="307"/>
      <c r="D211" s="307"/>
      <c r="E211" s="307"/>
      <c r="F211" s="307"/>
      <c r="G211" s="316"/>
      <c r="H211" s="307"/>
      <c r="I211" s="3" t="s">
        <v>91</v>
      </c>
      <c r="J211" s="15">
        <v>0</v>
      </c>
      <c r="K211" s="15">
        <v>0</v>
      </c>
      <c r="L211" s="15">
        <v>0</v>
      </c>
      <c r="M211" s="15">
        <v>0</v>
      </c>
      <c r="N211" s="15">
        <v>0</v>
      </c>
      <c r="O211" s="15">
        <v>0</v>
      </c>
      <c r="P211" s="15">
        <v>0</v>
      </c>
      <c r="Q211" s="14">
        <v>0</v>
      </c>
      <c r="R211" s="14">
        <v>0</v>
      </c>
      <c r="S211" s="15">
        <v>0</v>
      </c>
      <c r="T211" s="15">
        <v>0</v>
      </c>
      <c r="U211" s="15">
        <v>0</v>
      </c>
      <c r="V211" s="20">
        <f>SUM(J211:U211)</f>
        <v>0</v>
      </c>
    </row>
    <row r="212" spans="1:22" ht="15.75" x14ac:dyDescent="0.25">
      <c r="A212" s="304"/>
      <c r="B212" s="307"/>
      <c r="C212" s="307"/>
      <c r="D212" s="307"/>
      <c r="E212" s="307"/>
      <c r="F212" s="307"/>
      <c r="G212" s="316"/>
      <c r="H212" s="307"/>
      <c r="I212" s="3" t="s">
        <v>93</v>
      </c>
      <c r="J212" s="15">
        <v>0</v>
      </c>
      <c r="K212" s="15">
        <v>0</v>
      </c>
      <c r="L212" s="15">
        <v>0</v>
      </c>
      <c r="M212" s="15">
        <v>0</v>
      </c>
      <c r="N212" s="15">
        <v>0</v>
      </c>
      <c r="O212" s="15">
        <v>0</v>
      </c>
      <c r="P212" s="15">
        <v>0</v>
      </c>
      <c r="Q212" s="14">
        <v>0</v>
      </c>
      <c r="R212" s="14">
        <v>0</v>
      </c>
      <c r="S212" s="15">
        <v>0</v>
      </c>
      <c r="T212" s="15">
        <v>0</v>
      </c>
      <c r="U212" s="15">
        <v>0</v>
      </c>
      <c r="V212" s="20">
        <f>SUM(J212:U212)</f>
        <v>0</v>
      </c>
    </row>
    <row r="213" spans="1:22" ht="16.5" thickBot="1" x14ac:dyDescent="0.3">
      <c r="A213" s="304"/>
      <c r="B213" s="307"/>
      <c r="C213" s="307"/>
      <c r="D213" s="307"/>
      <c r="E213" s="307"/>
      <c r="F213" s="307"/>
      <c r="G213" s="316"/>
      <c r="H213" s="307"/>
      <c r="I213" s="16" t="s">
        <v>90</v>
      </c>
      <c r="J213" s="26">
        <v>297426</v>
      </c>
      <c r="K213" s="26">
        <v>299221</v>
      </c>
      <c r="L213" s="26">
        <v>312243</v>
      </c>
      <c r="M213" s="26">
        <v>299100</v>
      </c>
      <c r="N213" s="26">
        <v>232041</v>
      </c>
      <c r="O213" s="26">
        <v>279794</v>
      </c>
      <c r="P213" s="26">
        <v>285036</v>
      </c>
      <c r="Q213" s="49">
        <v>282591</v>
      </c>
      <c r="R213" s="49">
        <v>250922</v>
      </c>
      <c r="S213" s="26">
        <v>255555</v>
      </c>
      <c r="T213" s="26">
        <v>325772</v>
      </c>
      <c r="U213" s="26">
        <v>314533</v>
      </c>
      <c r="V213" s="27">
        <f>SUM(J213:U213)</f>
        <v>3434234</v>
      </c>
    </row>
    <row r="214" spans="1:22" ht="16.5" thickBot="1" x14ac:dyDescent="0.3">
      <c r="A214" s="36"/>
      <c r="B214" s="37"/>
      <c r="C214" s="37"/>
      <c r="D214" s="37"/>
      <c r="E214" s="37"/>
      <c r="F214" s="37"/>
      <c r="G214" s="37"/>
      <c r="H214" s="37"/>
      <c r="I214" s="37"/>
      <c r="J214" s="59"/>
      <c r="K214" s="28"/>
      <c r="L214" s="28"/>
      <c r="M214" s="28"/>
      <c r="N214" s="28"/>
      <c r="O214" s="28"/>
      <c r="P214" s="28"/>
      <c r="Q214" s="61"/>
      <c r="R214" s="53"/>
      <c r="S214" s="28"/>
      <c r="T214" s="28"/>
      <c r="U214" s="28"/>
      <c r="V214" s="29">
        <f>SUM(V210:V213)</f>
        <v>4631602</v>
      </c>
    </row>
    <row r="215" spans="1:22" ht="15.75" x14ac:dyDescent="0.25">
      <c r="A215" s="303">
        <v>1367</v>
      </c>
      <c r="B215" s="312" t="s">
        <v>166</v>
      </c>
      <c r="C215" s="306" t="s">
        <v>85</v>
      </c>
      <c r="D215" s="309">
        <v>28.6</v>
      </c>
      <c r="E215" s="315" t="s">
        <v>11</v>
      </c>
      <c r="F215" s="306" t="s">
        <v>42</v>
      </c>
      <c r="G215" s="306" t="s">
        <v>60</v>
      </c>
      <c r="H215" s="306" t="s">
        <v>42</v>
      </c>
      <c r="I215" s="2" t="s">
        <v>92</v>
      </c>
      <c r="J215" s="32">
        <v>16585</v>
      </c>
      <c r="K215" s="32">
        <v>43248</v>
      </c>
      <c r="L215" s="32">
        <v>44032</v>
      </c>
      <c r="M215" s="32">
        <v>39368</v>
      </c>
      <c r="N215" s="32">
        <v>13314</v>
      </c>
      <c r="O215" s="32">
        <v>24601</v>
      </c>
      <c r="P215" s="32">
        <v>11095</v>
      </c>
      <c r="Q215" s="52">
        <v>0</v>
      </c>
      <c r="R215" s="52">
        <v>23379</v>
      </c>
      <c r="S215" s="32">
        <v>23229</v>
      </c>
      <c r="T215" s="32">
        <v>36481</v>
      </c>
      <c r="U215" s="32">
        <v>38284</v>
      </c>
      <c r="V215" s="33">
        <f>SUM(J215:U215)</f>
        <v>313616</v>
      </c>
    </row>
    <row r="216" spans="1:22" ht="15.75" x14ac:dyDescent="0.25">
      <c r="A216" s="304"/>
      <c r="B216" s="313"/>
      <c r="C216" s="307"/>
      <c r="D216" s="310"/>
      <c r="E216" s="316"/>
      <c r="F216" s="307"/>
      <c r="G216" s="307"/>
      <c r="H216" s="307"/>
      <c r="I216" s="3" t="s">
        <v>93</v>
      </c>
      <c r="J216" s="14">
        <v>0</v>
      </c>
      <c r="K216" s="15">
        <v>0</v>
      </c>
      <c r="L216" s="15">
        <v>0</v>
      </c>
      <c r="M216" s="15">
        <v>0</v>
      </c>
      <c r="N216" s="15">
        <v>0</v>
      </c>
      <c r="O216" s="15">
        <v>0</v>
      </c>
      <c r="P216" s="15">
        <v>0</v>
      </c>
      <c r="Q216" s="14">
        <v>0</v>
      </c>
      <c r="R216" s="14">
        <v>0</v>
      </c>
      <c r="S216" s="15">
        <v>0</v>
      </c>
      <c r="T216" s="15">
        <v>0</v>
      </c>
      <c r="U216" s="15">
        <v>0</v>
      </c>
      <c r="V216" s="20">
        <f>SUM(J216:U216)</f>
        <v>0</v>
      </c>
    </row>
    <row r="217" spans="1:22" ht="16.5" thickBot="1" x14ac:dyDescent="0.3">
      <c r="A217" s="305"/>
      <c r="B217" s="307"/>
      <c r="C217" s="307"/>
      <c r="D217" s="310"/>
      <c r="E217" s="316"/>
      <c r="F217" s="307"/>
      <c r="G217" s="307"/>
      <c r="H217" s="307"/>
      <c r="I217" s="39" t="s">
        <v>90</v>
      </c>
      <c r="J217" s="50">
        <v>0</v>
      </c>
      <c r="K217" s="30">
        <v>0</v>
      </c>
      <c r="L217" s="30">
        <v>0</v>
      </c>
      <c r="M217" s="30">
        <v>0</v>
      </c>
      <c r="N217" s="30">
        <v>0</v>
      </c>
      <c r="O217" s="30">
        <v>0</v>
      </c>
      <c r="P217" s="30">
        <v>0</v>
      </c>
      <c r="Q217" s="50">
        <v>0</v>
      </c>
      <c r="R217" s="50">
        <v>184</v>
      </c>
      <c r="S217" s="30">
        <v>220</v>
      </c>
      <c r="T217" s="30">
        <v>0</v>
      </c>
      <c r="U217" s="30">
        <v>95</v>
      </c>
      <c r="V217" s="31">
        <f>SUM(J217:U217)</f>
        <v>499</v>
      </c>
    </row>
    <row r="218" spans="1:22" ht="16.5" thickBot="1" x14ac:dyDescent="0.3">
      <c r="A218" s="43"/>
      <c r="B218" s="37"/>
      <c r="C218" s="37"/>
      <c r="D218" s="37"/>
      <c r="E218" s="37"/>
      <c r="F218" s="37"/>
      <c r="G218" s="37"/>
      <c r="H218" s="37"/>
      <c r="I218" s="37"/>
      <c r="J218" s="59"/>
      <c r="K218" s="28"/>
      <c r="L218" s="28"/>
      <c r="M218" s="28"/>
      <c r="N218" s="28"/>
      <c r="O218" s="28"/>
      <c r="P218" s="28"/>
      <c r="Q218" s="61"/>
      <c r="R218" s="53"/>
      <c r="S218" s="28"/>
      <c r="T218" s="28"/>
      <c r="U218" s="28"/>
      <c r="V218" s="29">
        <f>SUM(V215:V217)</f>
        <v>314115</v>
      </c>
    </row>
    <row r="219" spans="1:22" ht="15.75" x14ac:dyDescent="0.25">
      <c r="A219" s="304">
        <v>1368</v>
      </c>
      <c r="B219" s="313" t="s">
        <v>165</v>
      </c>
      <c r="C219" s="307" t="s">
        <v>85</v>
      </c>
      <c r="D219" s="307">
        <v>29</v>
      </c>
      <c r="E219" s="316" t="s">
        <v>60</v>
      </c>
      <c r="F219" s="307" t="s">
        <v>42</v>
      </c>
      <c r="G219" s="313" t="s">
        <v>161</v>
      </c>
      <c r="H219" s="307" t="s">
        <v>42</v>
      </c>
      <c r="I219" s="35" t="s">
        <v>92</v>
      </c>
      <c r="J219" s="13">
        <v>42613</v>
      </c>
      <c r="K219" s="13">
        <v>43248</v>
      </c>
      <c r="L219" s="13">
        <v>49602</v>
      </c>
      <c r="M219" s="13">
        <v>55732</v>
      </c>
      <c r="N219" s="13">
        <v>36051</v>
      </c>
      <c r="O219" s="13">
        <v>39158</v>
      </c>
      <c r="P219" s="13">
        <v>41132</v>
      </c>
      <c r="Q219" s="13">
        <v>53853</v>
      </c>
      <c r="R219" s="12">
        <v>50802</v>
      </c>
      <c r="S219" s="13">
        <v>47530</v>
      </c>
      <c r="T219" s="13">
        <v>53838</v>
      </c>
      <c r="U219" s="13">
        <v>48852</v>
      </c>
      <c r="V219" s="21">
        <f>SUM(J219:U219)</f>
        <v>562411</v>
      </c>
    </row>
    <row r="220" spans="1:22" ht="15.75" x14ac:dyDescent="0.25">
      <c r="A220" s="304"/>
      <c r="B220" s="307"/>
      <c r="C220" s="307"/>
      <c r="D220" s="307"/>
      <c r="E220" s="316"/>
      <c r="F220" s="307"/>
      <c r="G220" s="307"/>
      <c r="H220" s="307"/>
      <c r="I220" s="3" t="s">
        <v>91</v>
      </c>
      <c r="J220" s="15">
        <v>0</v>
      </c>
      <c r="K220" s="15">
        <v>0</v>
      </c>
      <c r="L220" s="15">
        <v>0</v>
      </c>
      <c r="M220" s="15">
        <v>0</v>
      </c>
      <c r="N220" s="15">
        <v>0</v>
      </c>
      <c r="O220" s="15">
        <v>0</v>
      </c>
      <c r="P220" s="15">
        <v>0</v>
      </c>
      <c r="Q220" s="15">
        <v>0</v>
      </c>
      <c r="R220" s="14">
        <v>0</v>
      </c>
      <c r="S220" s="15">
        <v>0</v>
      </c>
      <c r="T220" s="15">
        <v>0</v>
      </c>
      <c r="U220" s="15">
        <v>0</v>
      </c>
      <c r="V220" s="20">
        <f>SUM(J220:U220)</f>
        <v>0</v>
      </c>
    </row>
    <row r="221" spans="1:22" ht="16.5" thickBot="1" x14ac:dyDescent="0.3">
      <c r="A221" s="305"/>
      <c r="B221" s="308"/>
      <c r="C221" s="308"/>
      <c r="D221" s="308"/>
      <c r="E221" s="22"/>
      <c r="F221" s="308"/>
      <c r="G221" s="308"/>
      <c r="H221" s="308"/>
      <c r="I221" s="16" t="s">
        <v>90</v>
      </c>
      <c r="J221" s="24">
        <v>172913</v>
      </c>
      <c r="K221" s="24">
        <v>156868</v>
      </c>
      <c r="L221" s="24">
        <v>167659</v>
      </c>
      <c r="M221" s="24">
        <v>155492</v>
      </c>
      <c r="N221" s="24">
        <v>149890</v>
      </c>
      <c r="O221" s="24">
        <v>140374</v>
      </c>
      <c r="P221" s="24">
        <v>141802</v>
      </c>
      <c r="Q221" s="24">
        <v>132254</v>
      </c>
      <c r="R221" s="23">
        <v>131069</v>
      </c>
      <c r="S221" s="24">
        <v>141450</v>
      </c>
      <c r="T221" s="24">
        <v>169830</v>
      </c>
      <c r="U221" s="24">
        <v>161703</v>
      </c>
      <c r="V221" s="25">
        <f>SUM(J221:U221)</f>
        <v>1821304</v>
      </c>
    </row>
    <row r="222" spans="1:22" ht="16.5" thickBot="1" x14ac:dyDescent="0.3">
      <c r="A222" s="43"/>
      <c r="B222" s="37"/>
      <c r="C222" s="37"/>
      <c r="D222" s="37"/>
      <c r="E222" s="37"/>
      <c r="F222" s="37"/>
      <c r="G222" s="37"/>
      <c r="H222" s="37"/>
      <c r="I222" s="37"/>
      <c r="J222" s="59"/>
      <c r="K222" s="28"/>
      <c r="L222" s="28"/>
      <c r="M222" s="28"/>
      <c r="N222" s="28"/>
      <c r="O222" s="28"/>
      <c r="P222" s="28"/>
      <c r="Q222" s="61"/>
      <c r="R222" s="53"/>
      <c r="S222" s="28"/>
      <c r="T222" s="28"/>
      <c r="U222" s="28"/>
      <c r="V222" s="29">
        <f>SUM(V219:V221)</f>
        <v>2383715</v>
      </c>
    </row>
    <row r="223" spans="1:22" ht="15.75" x14ac:dyDescent="0.25">
      <c r="A223" s="303">
        <v>2069</v>
      </c>
      <c r="B223" s="306" t="s">
        <v>131</v>
      </c>
      <c r="C223" s="306" t="s">
        <v>83</v>
      </c>
      <c r="D223" s="309">
        <v>278.75</v>
      </c>
      <c r="E223" s="315" t="s">
        <v>132</v>
      </c>
      <c r="F223" s="306" t="s">
        <v>133</v>
      </c>
      <c r="G223" s="312" t="s">
        <v>162</v>
      </c>
      <c r="H223" s="306" t="s">
        <v>133</v>
      </c>
      <c r="I223" s="3" t="s">
        <v>103</v>
      </c>
      <c r="J223" s="65">
        <v>72486</v>
      </c>
      <c r="K223" s="32">
        <v>57274</v>
      </c>
      <c r="L223" s="32">
        <v>74820</v>
      </c>
      <c r="M223" s="32">
        <v>79628</v>
      </c>
      <c r="N223" s="32">
        <v>59870</v>
      </c>
      <c r="O223" s="32">
        <v>71613</v>
      </c>
      <c r="P223" s="32">
        <v>85350</v>
      </c>
      <c r="Q223" s="52">
        <v>88401</v>
      </c>
      <c r="R223" s="52">
        <v>70885</v>
      </c>
      <c r="S223" s="32">
        <v>82536</v>
      </c>
      <c r="T223" s="32">
        <v>85778</v>
      </c>
      <c r="U223" s="32">
        <v>76837</v>
      </c>
      <c r="V223" s="33">
        <f>SUM(J223:U223)</f>
        <v>905478</v>
      </c>
    </row>
    <row r="224" spans="1:22" ht="16.5" thickBot="1" x14ac:dyDescent="0.3">
      <c r="A224" s="305"/>
      <c r="B224" s="308"/>
      <c r="C224" s="308"/>
      <c r="D224" s="311"/>
      <c r="E224" s="317"/>
      <c r="F224" s="308"/>
      <c r="G224" s="314"/>
      <c r="H224" s="308"/>
      <c r="I224" s="16"/>
      <c r="J224" s="50"/>
      <c r="K224" s="30"/>
      <c r="L224" s="30"/>
      <c r="M224" s="30"/>
      <c r="N224" s="30"/>
      <c r="O224" s="30"/>
      <c r="P224" s="30"/>
      <c r="Q224" s="50"/>
      <c r="R224" s="50"/>
      <c r="S224" s="30"/>
      <c r="T224" s="30"/>
      <c r="U224" s="30"/>
      <c r="V224" s="31"/>
    </row>
    <row r="225" spans="1:22" ht="16.5" thickBot="1" x14ac:dyDescent="0.3">
      <c r="A225" s="43"/>
      <c r="B225" s="37"/>
      <c r="C225" s="37"/>
      <c r="D225" s="37"/>
      <c r="E225" s="37"/>
      <c r="F225" s="37"/>
      <c r="G225" s="37"/>
      <c r="H225" s="37"/>
      <c r="I225" s="37"/>
      <c r="J225" s="59"/>
      <c r="K225" s="81"/>
      <c r="L225" s="28"/>
      <c r="M225" s="28"/>
      <c r="N225" s="28"/>
      <c r="O225" s="28"/>
      <c r="P225" s="28"/>
      <c r="Q225" s="61"/>
      <c r="R225" s="53"/>
      <c r="S225" s="28"/>
      <c r="T225" s="28"/>
      <c r="U225" s="28"/>
      <c r="V225" s="29">
        <f>SUM(V223:V224)</f>
        <v>905478</v>
      </c>
    </row>
    <row r="226" spans="1:22" ht="16.5" thickBot="1" x14ac:dyDescent="0.3">
      <c r="A226" s="73"/>
      <c r="B226" s="74"/>
      <c r="C226" s="74"/>
      <c r="D226" s="74"/>
      <c r="E226" s="74"/>
      <c r="F226" s="74"/>
      <c r="G226" s="74"/>
      <c r="H226" s="75"/>
      <c r="I226" s="75"/>
      <c r="J226" s="76"/>
      <c r="K226" s="76"/>
      <c r="L226" s="76"/>
      <c r="M226" s="76"/>
      <c r="N226" s="76"/>
      <c r="O226" s="76"/>
      <c r="P226" s="76"/>
      <c r="Q226" s="76"/>
      <c r="R226" s="76"/>
      <c r="S226" s="76"/>
      <c r="T226" s="76"/>
      <c r="U226" s="76"/>
      <c r="V226" s="72">
        <f>V225+V222+V218+V214+V209+V200+V192+V184+V178+V172+V165+V157+V151+V144+V136+V132+V124+V118+V113+V106+V98+V86+V81+V76+V70+V67+V65+V63+V59+V56+V51+V41+V35+V33+V30+V28+V26+V24+V18+V12</f>
        <v>64395658</v>
      </c>
    </row>
    <row r="229" spans="1:22" x14ac:dyDescent="0.2">
      <c r="A229" s="6" t="s">
        <v>135</v>
      </c>
    </row>
    <row r="230" spans="1:22" x14ac:dyDescent="0.2">
      <c r="A230" s="6" t="s">
        <v>121</v>
      </c>
    </row>
    <row r="231" spans="1:22" x14ac:dyDescent="0.2">
      <c r="A231" s="6" t="s">
        <v>122</v>
      </c>
    </row>
    <row r="232" spans="1:22" x14ac:dyDescent="0.2">
      <c r="A232" s="68" t="s">
        <v>109</v>
      </c>
    </row>
    <row r="233" spans="1:22" x14ac:dyDescent="0.2">
      <c r="A233" s="68" t="s">
        <v>120</v>
      </c>
    </row>
    <row r="234" spans="1:22" x14ac:dyDescent="0.2">
      <c r="A234" s="68" t="s">
        <v>118</v>
      </c>
    </row>
    <row r="235" spans="1:22" x14ac:dyDescent="0.2">
      <c r="A235" s="68" t="s">
        <v>130</v>
      </c>
    </row>
    <row r="236" spans="1:22" x14ac:dyDescent="0.2">
      <c r="A236" s="68" t="s">
        <v>108</v>
      </c>
    </row>
    <row r="237" spans="1:22" x14ac:dyDescent="0.2">
      <c r="A237" s="68" t="s">
        <v>117</v>
      </c>
    </row>
    <row r="238" spans="1:22" x14ac:dyDescent="0.2">
      <c r="A238" s="68" t="s">
        <v>124</v>
      </c>
    </row>
    <row r="239" spans="1:22" x14ac:dyDescent="0.2">
      <c r="A239" s="68" t="s">
        <v>116</v>
      </c>
    </row>
    <row r="240" spans="1:22" x14ac:dyDescent="0.2">
      <c r="A240" s="68" t="s">
        <v>107</v>
      </c>
    </row>
    <row r="241" spans="1:1" x14ac:dyDescent="0.2">
      <c r="A241" s="68" t="s">
        <v>119</v>
      </c>
    </row>
    <row r="242" spans="1:1" x14ac:dyDescent="0.2">
      <c r="A242" s="68" t="s">
        <v>110</v>
      </c>
    </row>
  </sheetData>
  <mergeCells count="280">
    <mergeCell ref="G215:G217"/>
    <mergeCell ref="H215:H217"/>
    <mergeCell ref="C215:C217"/>
    <mergeCell ref="D215:D217"/>
    <mergeCell ref="E215:E217"/>
    <mergeCell ref="F215:F217"/>
    <mergeCell ref="E223:E224"/>
    <mergeCell ref="F223:F224"/>
    <mergeCell ref="G223:G224"/>
    <mergeCell ref="H223:H224"/>
    <mergeCell ref="C219:C221"/>
    <mergeCell ref="F219:F221"/>
    <mergeCell ref="G219:G221"/>
    <mergeCell ref="A223:A224"/>
    <mergeCell ref="B223:B224"/>
    <mergeCell ref="C223:C224"/>
    <mergeCell ref="D223:D224"/>
    <mergeCell ref="H173:H177"/>
    <mergeCell ref="E173:E177"/>
    <mergeCell ref="F173:F177"/>
    <mergeCell ref="G173:G177"/>
    <mergeCell ref="E166:E171"/>
    <mergeCell ref="F166:F171"/>
    <mergeCell ref="G166:G171"/>
    <mergeCell ref="H166:H171"/>
    <mergeCell ref="G193:G199"/>
    <mergeCell ref="H193:H199"/>
    <mergeCell ref="D179:D183"/>
    <mergeCell ref="E179:E183"/>
    <mergeCell ref="F179:F183"/>
    <mergeCell ref="G179:G183"/>
    <mergeCell ref="H179:H183"/>
    <mergeCell ref="G185:G191"/>
    <mergeCell ref="F193:F199"/>
    <mergeCell ref="H219:H221"/>
    <mergeCell ref="E219:E220"/>
    <mergeCell ref="D219:D221"/>
    <mergeCell ref="B152:B156"/>
    <mergeCell ref="A152:A156"/>
    <mergeCell ref="C152:C156"/>
    <mergeCell ref="A173:A177"/>
    <mergeCell ref="B173:B177"/>
    <mergeCell ref="C173:C177"/>
    <mergeCell ref="D173:D177"/>
    <mergeCell ref="D166:D171"/>
    <mergeCell ref="A158:A164"/>
    <mergeCell ref="D158:D164"/>
    <mergeCell ref="D152:D156"/>
    <mergeCell ref="B158:B164"/>
    <mergeCell ref="C158:C164"/>
    <mergeCell ref="H158:H164"/>
    <mergeCell ref="G158:G164"/>
    <mergeCell ref="E57:E58"/>
    <mergeCell ref="F57:F58"/>
    <mergeCell ref="G57:G58"/>
    <mergeCell ref="H57:H58"/>
    <mergeCell ref="E99:E105"/>
    <mergeCell ref="F99:F105"/>
    <mergeCell ref="H145:H150"/>
    <mergeCell ref="H119:H123"/>
    <mergeCell ref="E133:E135"/>
    <mergeCell ref="E158:E164"/>
    <mergeCell ref="F158:F164"/>
    <mergeCell ref="E152:E156"/>
    <mergeCell ref="E60:E62"/>
    <mergeCell ref="F60:F62"/>
    <mergeCell ref="F152:F156"/>
    <mergeCell ref="G42:G50"/>
    <mergeCell ref="G152:G156"/>
    <mergeCell ref="H152:H156"/>
    <mergeCell ref="G99:G105"/>
    <mergeCell ref="H99:H105"/>
    <mergeCell ref="H125:H131"/>
    <mergeCell ref="G137:G143"/>
    <mergeCell ref="G145:G150"/>
    <mergeCell ref="G133:G135"/>
    <mergeCell ref="H133:H135"/>
    <mergeCell ref="G60:G62"/>
    <mergeCell ref="D36:D40"/>
    <mergeCell ref="A57:A58"/>
    <mergeCell ref="B57:B58"/>
    <mergeCell ref="C57:C58"/>
    <mergeCell ref="D57:D58"/>
    <mergeCell ref="C42:C50"/>
    <mergeCell ref="H19:H23"/>
    <mergeCell ref="A19:A23"/>
    <mergeCell ref="B19:B23"/>
    <mergeCell ref="C19:C23"/>
    <mergeCell ref="D19:D23"/>
    <mergeCell ref="H36:H40"/>
    <mergeCell ref="E36:E40"/>
    <mergeCell ref="F36:F40"/>
    <mergeCell ref="G36:G40"/>
    <mergeCell ref="A36:A40"/>
    <mergeCell ref="B52:B55"/>
    <mergeCell ref="E42:E50"/>
    <mergeCell ref="F42:F50"/>
    <mergeCell ref="F52:F55"/>
    <mergeCell ref="B42:B50"/>
    <mergeCell ref="H52:H55"/>
    <mergeCell ref="H42:H50"/>
    <mergeCell ref="G52:G55"/>
    <mergeCell ref="C99:C105"/>
    <mergeCell ref="D99:D105"/>
    <mergeCell ref="A77:A80"/>
    <mergeCell ref="B77:B80"/>
    <mergeCell ref="C77:C80"/>
    <mergeCell ref="D77:D80"/>
    <mergeCell ref="C82:C85"/>
    <mergeCell ref="A99:A105"/>
    <mergeCell ref="F119:F123"/>
    <mergeCell ref="F77:F80"/>
    <mergeCell ref="B107:B112"/>
    <mergeCell ref="A114:A117"/>
    <mergeCell ref="B99:B105"/>
    <mergeCell ref="A125:A131"/>
    <mergeCell ref="A119:A123"/>
    <mergeCell ref="A133:A135"/>
    <mergeCell ref="B133:B135"/>
    <mergeCell ref="D133:D135"/>
    <mergeCell ref="E125:E131"/>
    <mergeCell ref="F125:F131"/>
    <mergeCell ref="A145:A150"/>
    <mergeCell ref="C114:C117"/>
    <mergeCell ref="F145:F150"/>
    <mergeCell ref="D145:D150"/>
    <mergeCell ref="F133:F135"/>
    <mergeCell ref="A137:A143"/>
    <mergeCell ref="B137:B143"/>
    <mergeCell ref="C137:C143"/>
    <mergeCell ref="F137:F143"/>
    <mergeCell ref="E137:E143"/>
    <mergeCell ref="D137:D143"/>
    <mergeCell ref="B119:B123"/>
    <mergeCell ref="D119:D123"/>
    <mergeCell ref="C119:C123"/>
    <mergeCell ref="E119:E123"/>
    <mergeCell ref="B145:B150"/>
    <mergeCell ref="E145:E150"/>
    <mergeCell ref="C133:C135"/>
    <mergeCell ref="C125:C131"/>
    <mergeCell ref="G119:G123"/>
    <mergeCell ref="C145:C150"/>
    <mergeCell ref="H107:H112"/>
    <mergeCell ref="D114:D117"/>
    <mergeCell ref="G114:G117"/>
    <mergeCell ref="H114:H117"/>
    <mergeCell ref="E107:E112"/>
    <mergeCell ref="F107:F112"/>
    <mergeCell ref="G107:G112"/>
    <mergeCell ref="E114:E117"/>
    <mergeCell ref="B219:B221"/>
    <mergeCell ref="A219:A221"/>
    <mergeCell ref="A210:A213"/>
    <mergeCell ref="B210:B213"/>
    <mergeCell ref="A215:A217"/>
    <mergeCell ref="B215:B217"/>
    <mergeCell ref="H68:H69"/>
    <mergeCell ref="H71:H75"/>
    <mergeCell ref="G77:G80"/>
    <mergeCell ref="H77:H80"/>
    <mergeCell ref="E71:E75"/>
    <mergeCell ref="F68:F69"/>
    <mergeCell ref="G125:G131"/>
    <mergeCell ref="B68:B69"/>
    <mergeCell ref="C68:C69"/>
    <mergeCell ref="E68:E69"/>
    <mergeCell ref="B87:B97"/>
    <mergeCell ref="B125:B131"/>
    <mergeCell ref="D82:D85"/>
    <mergeCell ref="F82:F85"/>
    <mergeCell ref="C87:C97"/>
    <mergeCell ref="D87:D97"/>
    <mergeCell ref="E87:E97"/>
    <mergeCell ref="E77:E80"/>
    <mergeCell ref="B5:D5"/>
    <mergeCell ref="C71:C75"/>
    <mergeCell ref="E82:E85"/>
    <mergeCell ref="J5:U5"/>
    <mergeCell ref="A31:A32"/>
    <mergeCell ref="B31:B32"/>
    <mergeCell ref="C31:C32"/>
    <mergeCell ref="D31:D32"/>
    <mergeCell ref="E31:E32"/>
    <mergeCell ref="C13:C17"/>
    <mergeCell ref="A13:A17"/>
    <mergeCell ref="H31:H32"/>
    <mergeCell ref="F19:F23"/>
    <mergeCell ref="C7:C11"/>
    <mergeCell ref="I5:I6"/>
    <mergeCell ref="E5:E6"/>
    <mergeCell ref="G5:G6"/>
    <mergeCell ref="F5:F6"/>
    <mergeCell ref="H5:H6"/>
    <mergeCell ref="A5:A6"/>
    <mergeCell ref="A7:A11"/>
    <mergeCell ref="B82:B85"/>
    <mergeCell ref="A42:A50"/>
    <mergeCell ref="C36:C40"/>
    <mergeCell ref="A52:A55"/>
    <mergeCell ref="B36:B40"/>
    <mergeCell ref="B13:B17"/>
    <mergeCell ref="B7:B11"/>
    <mergeCell ref="H201:H208"/>
    <mergeCell ref="H185:H191"/>
    <mergeCell ref="G71:G75"/>
    <mergeCell ref="F71:F75"/>
    <mergeCell ref="F87:F97"/>
    <mergeCell ref="G87:G97"/>
    <mergeCell ref="H87:H97"/>
    <mergeCell ref="G201:G208"/>
    <mergeCell ref="F114:F117"/>
    <mergeCell ref="H82:H85"/>
    <mergeCell ref="D7:D11"/>
    <mergeCell ref="G82:G85"/>
    <mergeCell ref="H137:H143"/>
    <mergeCell ref="A68:A69"/>
    <mergeCell ref="A71:A75"/>
    <mergeCell ref="B114:B117"/>
    <mergeCell ref="A82:A85"/>
    <mergeCell ref="A87:A97"/>
    <mergeCell ref="A107:A112"/>
    <mergeCell ref="H7:H11"/>
    <mergeCell ref="G210:G213"/>
    <mergeCell ref="H210:H213"/>
    <mergeCell ref="D210:D213"/>
    <mergeCell ref="E210:E213"/>
    <mergeCell ref="F210:F213"/>
    <mergeCell ref="E201:E208"/>
    <mergeCell ref="F201:F208"/>
    <mergeCell ref="C210:C213"/>
    <mergeCell ref="H13:H17"/>
    <mergeCell ref="D42:D50"/>
    <mergeCell ref="E52:E55"/>
    <mergeCell ref="D52:D55"/>
    <mergeCell ref="C52:C55"/>
    <mergeCell ref="C107:C112"/>
    <mergeCell ref="D107:D112"/>
    <mergeCell ref="E19:E23"/>
    <mergeCell ref="D13:D17"/>
    <mergeCell ref="D71:D75"/>
    <mergeCell ref="H60:H62"/>
    <mergeCell ref="C179:C183"/>
    <mergeCell ref="C166:C171"/>
    <mergeCell ref="C185:C191"/>
    <mergeCell ref="D185:D191"/>
    <mergeCell ref="E185:E191"/>
    <mergeCell ref="F7:F11"/>
    <mergeCell ref="G7:G11"/>
    <mergeCell ref="E13:E17"/>
    <mergeCell ref="F13:F17"/>
    <mergeCell ref="G13:G17"/>
    <mergeCell ref="G31:G32"/>
    <mergeCell ref="G19:G23"/>
    <mergeCell ref="E7:E11"/>
    <mergeCell ref="F31:F32"/>
    <mergeCell ref="A60:A62"/>
    <mergeCell ref="B60:B62"/>
    <mergeCell ref="C60:C62"/>
    <mergeCell ref="D60:D62"/>
    <mergeCell ref="D201:D208"/>
    <mergeCell ref="D125:D131"/>
    <mergeCell ref="F185:F191"/>
    <mergeCell ref="G68:G69"/>
    <mergeCell ref="D68:D69"/>
    <mergeCell ref="B71:B75"/>
    <mergeCell ref="B179:B183"/>
    <mergeCell ref="A166:A171"/>
    <mergeCell ref="B166:B171"/>
    <mergeCell ref="A185:A191"/>
    <mergeCell ref="A179:A183"/>
    <mergeCell ref="B185:B191"/>
    <mergeCell ref="A201:A208"/>
    <mergeCell ref="B201:B208"/>
    <mergeCell ref="C201:C208"/>
    <mergeCell ref="A193:A199"/>
    <mergeCell ref="B193:B199"/>
    <mergeCell ref="C193:C199"/>
    <mergeCell ref="D193:D199"/>
    <mergeCell ref="E193:E199"/>
  </mergeCells>
  <phoneticPr fontId="0" type="noConversion"/>
  <printOptions horizontalCentered="1"/>
  <pageMargins left="0.19685039370078741" right="0.19685039370078741" top="0.39370078740157483" bottom="0.39370078740157483" header="0.51181102362204722" footer="0.51181102362204722"/>
  <pageSetup paperSize="9" scale="63" orientation="portrait" r:id="rId1"/>
  <headerFooter alignWithMargins="0">
    <oddFooter>&amp;C&amp;P/&amp;N_x000D_&amp;1#&amp;"Arial Black"&amp;11&amp;K737373 PÚBLICA</oddFooter>
  </headerFooter>
  <rowBreaks count="3" manualBreakCount="3">
    <brk id="76" max="21" man="1"/>
    <brk id="144" max="21" man="1"/>
    <brk id="209" max="21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Planilha8"/>
  <dimension ref="A1:V244"/>
  <sheetViews>
    <sheetView topLeftCell="A5" zoomScale="70" zoomScaleNormal="70" workbookViewId="0">
      <pane xSplit="9" ySplit="2" topLeftCell="J7" activePane="bottomRight" state="frozen"/>
      <selection activeCell="A5" sqref="A5"/>
      <selection pane="topRight" activeCell="J5" sqref="J5"/>
      <selection pane="bottomLeft" activeCell="A7" sqref="A7"/>
      <selection pane="bottomRight" activeCell="V187" sqref="V187"/>
    </sheetView>
  </sheetViews>
  <sheetFormatPr defaultRowHeight="12.75" x14ac:dyDescent="0.2"/>
  <cols>
    <col min="1" max="1" width="10.5703125" style="4" bestFit="1" customWidth="1"/>
    <col min="2" max="2" width="13.28515625" style="4" customWidth="1"/>
    <col min="3" max="3" width="12.140625" style="4" customWidth="1"/>
    <col min="4" max="4" width="5.42578125" style="4" customWidth="1"/>
    <col min="5" max="5" width="20.85546875" style="4" customWidth="1"/>
    <col min="6" max="6" width="4.7109375" style="4" customWidth="1"/>
    <col min="7" max="7" width="21.85546875" style="4" customWidth="1"/>
    <col min="8" max="8" width="4.7109375" style="5" bestFit="1" customWidth="1"/>
    <col min="9" max="9" width="22.7109375" style="5" customWidth="1"/>
    <col min="10" max="21" width="13.28515625" customWidth="1"/>
    <col min="22" max="22" width="15.28515625" customWidth="1"/>
  </cols>
  <sheetData>
    <row r="1" spans="1:22" ht="21" customHeight="1" x14ac:dyDescent="0.25">
      <c r="A1" s="7" t="s">
        <v>136</v>
      </c>
    </row>
    <row r="2" spans="1:22" ht="15.75" customHeight="1" x14ac:dyDescent="0.2"/>
    <row r="3" spans="1:22" ht="15.75" customHeight="1" x14ac:dyDescent="0.25">
      <c r="A3" s="17" t="s">
        <v>137</v>
      </c>
    </row>
    <row r="4" spans="1:22" ht="15.75" customHeight="1" thickBot="1" x14ac:dyDescent="0.25"/>
    <row r="5" spans="1:22" ht="21" customHeight="1" thickBot="1" x14ac:dyDescent="0.3">
      <c r="A5" s="329" t="s">
        <v>61</v>
      </c>
      <c r="B5" s="336" t="s">
        <v>0</v>
      </c>
      <c r="C5" s="337"/>
      <c r="D5" s="338"/>
      <c r="E5" s="333" t="s">
        <v>72</v>
      </c>
      <c r="F5" s="335" t="s">
        <v>29</v>
      </c>
      <c r="G5" s="333" t="s">
        <v>72</v>
      </c>
      <c r="H5" s="335" t="s">
        <v>29</v>
      </c>
      <c r="I5" s="331" t="s">
        <v>1</v>
      </c>
      <c r="J5" s="339">
        <v>2007</v>
      </c>
      <c r="K5" s="340"/>
      <c r="L5" s="340"/>
      <c r="M5" s="340"/>
      <c r="N5" s="340"/>
      <c r="O5" s="340"/>
      <c r="P5" s="340"/>
      <c r="Q5" s="340"/>
      <c r="R5" s="340"/>
      <c r="S5" s="340"/>
      <c r="T5" s="340"/>
      <c r="U5" s="341"/>
      <c r="V5" s="8" t="s">
        <v>62</v>
      </c>
    </row>
    <row r="6" spans="1:22" ht="21.75" customHeight="1" thickBot="1" x14ac:dyDescent="0.3">
      <c r="A6" s="330"/>
      <c r="B6" s="1" t="s">
        <v>28</v>
      </c>
      <c r="C6" s="18" t="s">
        <v>78</v>
      </c>
      <c r="D6" s="18" t="s">
        <v>76</v>
      </c>
      <c r="E6" s="334"/>
      <c r="F6" s="334"/>
      <c r="G6" s="334"/>
      <c r="H6" s="334"/>
      <c r="I6" s="332"/>
      <c r="J6" s="9">
        <v>1</v>
      </c>
      <c r="K6" s="9">
        <v>2</v>
      </c>
      <c r="L6" s="9">
        <v>3</v>
      </c>
      <c r="M6" s="9">
        <v>4</v>
      </c>
      <c r="N6" s="9">
        <v>5</v>
      </c>
      <c r="O6" s="80">
        <v>6</v>
      </c>
      <c r="P6" s="9">
        <v>7</v>
      </c>
      <c r="Q6" s="9">
        <v>8</v>
      </c>
      <c r="R6" s="9">
        <v>9</v>
      </c>
      <c r="S6" s="80">
        <v>10</v>
      </c>
      <c r="T6" s="9">
        <v>11</v>
      </c>
      <c r="U6" s="10">
        <v>12</v>
      </c>
      <c r="V6" s="11">
        <v>2007</v>
      </c>
    </row>
    <row r="7" spans="1:22" ht="15.75" x14ac:dyDescent="0.25">
      <c r="A7" s="303">
        <v>480</v>
      </c>
      <c r="B7" s="306" t="s">
        <v>32</v>
      </c>
      <c r="C7" s="306" t="s">
        <v>77</v>
      </c>
      <c r="D7" s="306">
        <v>75</v>
      </c>
      <c r="E7" s="306" t="s">
        <v>64</v>
      </c>
      <c r="F7" s="306" t="s">
        <v>31</v>
      </c>
      <c r="G7" s="306" t="s">
        <v>140</v>
      </c>
      <c r="H7" s="306" t="s">
        <v>31</v>
      </c>
      <c r="I7" s="3" t="s">
        <v>92</v>
      </c>
      <c r="J7" s="15">
        <v>41754</v>
      </c>
      <c r="K7" s="15">
        <v>44563</v>
      </c>
      <c r="L7" s="15">
        <v>47310</v>
      </c>
      <c r="M7" s="15">
        <v>37914</v>
      </c>
      <c r="N7" s="15">
        <v>51940</v>
      </c>
      <c r="O7" s="15">
        <v>49555</v>
      </c>
      <c r="P7" s="15">
        <v>46977</v>
      </c>
      <c r="Q7" s="32">
        <v>54117</v>
      </c>
      <c r="R7" s="52">
        <v>48778</v>
      </c>
      <c r="S7" s="32">
        <v>52138</v>
      </c>
      <c r="T7" s="32">
        <v>51850</v>
      </c>
      <c r="U7" s="32">
        <v>47237</v>
      </c>
      <c r="V7" s="33">
        <f>SUM(J7:U7)</f>
        <v>574133</v>
      </c>
    </row>
    <row r="8" spans="1:22" ht="15.75" customHeight="1" x14ac:dyDescent="0.25">
      <c r="A8" s="304"/>
      <c r="B8" s="307"/>
      <c r="C8" s="307"/>
      <c r="D8" s="307"/>
      <c r="E8" s="307"/>
      <c r="F8" s="307"/>
      <c r="G8" s="307"/>
      <c r="H8" s="307"/>
      <c r="I8" s="3" t="s">
        <v>103</v>
      </c>
      <c r="J8" s="15">
        <v>12427</v>
      </c>
      <c r="K8" s="15">
        <v>9502</v>
      </c>
      <c r="L8" s="15">
        <v>10524</v>
      </c>
      <c r="M8" s="15">
        <v>12868</v>
      </c>
      <c r="N8" s="15">
        <v>10749</v>
      </c>
      <c r="O8" s="15">
        <v>9494</v>
      </c>
      <c r="P8" s="15">
        <v>11561</v>
      </c>
      <c r="Q8" s="15">
        <v>12922</v>
      </c>
      <c r="R8" s="14">
        <v>11318</v>
      </c>
      <c r="S8" s="15">
        <v>12683</v>
      </c>
      <c r="T8" s="15">
        <v>11057</v>
      </c>
      <c r="U8" s="15">
        <v>13417</v>
      </c>
      <c r="V8" s="20">
        <f>SUM(J8:U8)</f>
        <v>138522</v>
      </c>
    </row>
    <row r="9" spans="1:22" ht="15.75" x14ac:dyDescent="0.25">
      <c r="A9" s="304"/>
      <c r="B9" s="307"/>
      <c r="C9" s="307"/>
      <c r="D9" s="307"/>
      <c r="E9" s="307"/>
      <c r="F9" s="307"/>
      <c r="G9" s="307"/>
      <c r="H9" s="307"/>
      <c r="I9" s="3" t="s">
        <v>91</v>
      </c>
      <c r="J9" s="15">
        <v>14739</v>
      </c>
      <c r="K9" s="15">
        <v>9890</v>
      </c>
      <c r="L9" s="15">
        <v>10172</v>
      </c>
      <c r="M9" s="15">
        <v>11320</v>
      </c>
      <c r="N9" s="15">
        <v>10339</v>
      </c>
      <c r="O9" s="15">
        <v>10667</v>
      </c>
      <c r="P9" s="15">
        <v>15674</v>
      </c>
      <c r="Q9" s="15">
        <v>8424</v>
      </c>
      <c r="R9" s="14">
        <v>11245</v>
      </c>
      <c r="S9" s="15">
        <v>10502</v>
      </c>
      <c r="T9" s="15">
        <v>10700</v>
      </c>
      <c r="U9" s="15">
        <v>13477</v>
      </c>
      <c r="V9" s="20">
        <f>SUM(J9:U9)</f>
        <v>137149</v>
      </c>
    </row>
    <row r="10" spans="1:22" ht="15.75" x14ac:dyDescent="0.25">
      <c r="A10" s="304"/>
      <c r="B10" s="307"/>
      <c r="C10" s="307"/>
      <c r="D10" s="307"/>
      <c r="E10" s="307"/>
      <c r="F10" s="307"/>
      <c r="G10" s="307"/>
      <c r="H10" s="307"/>
      <c r="I10" s="3" t="s">
        <v>90</v>
      </c>
      <c r="J10" s="34">
        <v>240</v>
      </c>
      <c r="K10" s="15">
        <v>225</v>
      </c>
      <c r="L10" s="15">
        <v>272</v>
      </c>
      <c r="M10" s="15">
        <v>309</v>
      </c>
      <c r="N10" s="15">
        <v>289</v>
      </c>
      <c r="O10" s="15">
        <v>321</v>
      </c>
      <c r="P10" s="15">
        <v>448</v>
      </c>
      <c r="Q10" s="15">
        <v>393</v>
      </c>
      <c r="R10" s="14">
        <v>256</v>
      </c>
      <c r="S10" s="15">
        <v>328</v>
      </c>
      <c r="T10" s="15">
        <v>251</v>
      </c>
      <c r="U10" s="15">
        <v>271</v>
      </c>
      <c r="V10" s="20">
        <f>SUM(J10:U10)</f>
        <v>3603</v>
      </c>
    </row>
    <row r="11" spans="1:22" ht="16.5" thickBot="1" x14ac:dyDescent="0.3">
      <c r="A11" s="305"/>
      <c r="B11" s="308"/>
      <c r="C11" s="308"/>
      <c r="D11" s="308"/>
      <c r="E11" s="308"/>
      <c r="F11" s="308"/>
      <c r="G11" s="308"/>
      <c r="H11" s="308"/>
      <c r="I11" s="39" t="s">
        <v>95</v>
      </c>
      <c r="J11" s="30">
        <v>0</v>
      </c>
      <c r="K11" s="30">
        <v>0</v>
      </c>
      <c r="L11" s="30">
        <v>0</v>
      </c>
      <c r="M11" s="30">
        <v>0</v>
      </c>
      <c r="N11" s="30">
        <v>0</v>
      </c>
      <c r="O11" s="30">
        <v>0</v>
      </c>
      <c r="P11" s="30">
        <v>0</v>
      </c>
      <c r="Q11" s="30">
        <v>0</v>
      </c>
      <c r="R11" s="50">
        <v>0</v>
      </c>
      <c r="S11" s="30">
        <v>0</v>
      </c>
      <c r="T11" s="30">
        <v>0</v>
      </c>
      <c r="U11" s="30">
        <v>0</v>
      </c>
      <c r="V11" s="31">
        <f>SUM(J11:U11)</f>
        <v>0</v>
      </c>
    </row>
    <row r="12" spans="1:22" ht="16.5" thickBot="1" x14ac:dyDescent="0.3">
      <c r="A12" s="36"/>
      <c r="B12" s="37"/>
      <c r="C12" s="37"/>
      <c r="D12" s="37"/>
      <c r="E12" s="37"/>
      <c r="F12" s="37"/>
      <c r="G12" s="37"/>
      <c r="H12" s="37"/>
      <c r="I12" s="37"/>
      <c r="J12" s="59"/>
      <c r="K12" s="28"/>
      <c r="L12" s="28"/>
      <c r="M12" s="28"/>
      <c r="N12" s="28"/>
      <c r="O12" s="28"/>
      <c r="P12" s="28"/>
      <c r="Q12" s="61"/>
      <c r="R12" s="53"/>
      <c r="S12" s="28"/>
      <c r="T12" s="28"/>
      <c r="U12" s="28"/>
      <c r="V12" s="29">
        <f>SUM(V7:V11)</f>
        <v>853407</v>
      </c>
    </row>
    <row r="13" spans="1:22" ht="15.75" x14ac:dyDescent="0.25">
      <c r="A13" s="303">
        <v>481</v>
      </c>
      <c r="B13" s="306" t="s">
        <v>32</v>
      </c>
      <c r="C13" s="306" t="s">
        <v>77</v>
      </c>
      <c r="D13" s="306">
        <v>94</v>
      </c>
      <c r="E13" s="306" t="s">
        <v>64</v>
      </c>
      <c r="F13" s="306" t="s">
        <v>31</v>
      </c>
      <c r="G13" s="306" t="s">
        <v>141</v>
      </c>
      <c r="H13" s="306" t="s">
        <v>31</v>
      </c>
      <c r="I13" s="35" t="s">
        <v>92</v>
      </c>
      <c r="J13" s="13">
        <v>18491</v>
      </c>
      <c r="K13" s="13">
        <v>16004</v>
      </c>
      <c r="L13" s="13">
        <v>16361</v>
      </c>
      <c r="M13" s="13">
        <v>19236</v>
      </c>
      <c r="N13" s="13">
        <v>22262</v>
      </c>
      <c r="O13" s="13">
        <v>17441</v>
      </c>
      <c r="P13" s="13">
        <v>20536</v>
      </c>
      <c r="Q13" s="12">
        <v>18511</v>
      </c>
      <c r="R13" s="12">
        <v>21024</v>
      </c>
      <c r="S13" s="13">
        <v>21530</v>
      </c>
      <c r="T13" s="13">
        <v>22546</v>
      </c>
      <c r="U13" s="13">
        <v>20269</v>
      </c>
      <c r="V13" s="21">
        <f>SUM(J13:U13)</f>
        <v>234211</v>
      </c>
    </row>
    <row r="14" spans="1:22" ht="15.75" customHeight="1" x14ac:dyDescent="0.25">
      <c r="A14" s="304"/>
      <c r="B14" s="307"/>
      <c r="C14" s="307"/>
      <c r="D14" s="307"/>
      <c r="E14" s="307"/>
      <c r="F14" s="307"/>
      <c r="G14" s="307"/>
      <c r="H14" s="307"/>
      <c r="I14" s="3" t="s">
        <v>103</v>
      </c>
      <c r="J14" s="34">
        <v>2411</v>
      </c>
      <c r="K14" s="15">
        <v>2843</v>
      </c>
      <c r="L14" s="15">
        <v>3137</v>
      </c>
      <c r="M14" s="15">
        <v>2676</v>
      </c>
      <c r="N14" s="15">
        <v>3621</v>
      </c>
      <c r="O14" s="15">
        <v>4483</v>
      </c>
      <c r="P14" s="15">
        <v>2882</v>
      </c>
      <c r="Q14" s="14">
        <v>3340</v>
      </c>
      <c r="R14" s="14">
        <v>2699</v>
      </c>
      <c r="S14" s="15">
        <v>3652</v>
      </c>
      <c r="T14" s="15">
        <v>3837</v>
      </c>
      <c r="U14" s="15">
        <v>3067</v>
      </c>
      <c r="V14" s="20">
        <f>SUM(J14:U14)</f>
        <v>38648</v>
      </c>
    </row>
    <row r="15" spans="1:22" ht="15.75" x14ac:dyDescent="0.25">
      <c r="A15" s="304"/>
      <c r="B15" s="307"/>
      <c r="C15" s="307"/>
      <c r="D15" s="307"/>
      <c r="E15" s="307"/>
      <c r="F15" s="307"/>
      <c r="G15" s="307"/>
      <c r="H15" s="307"/>
      <c r="I15" s="3" t="s">
        <v>91</v>
      </c>
      <c r="J15" s="34">
        <v>10780</v>
      </c>
      <c r="K15" s="15">
        <v>8156</v>
      </c>
      <c r="L15" s="15">
        <v>7751</v>
      </c>
      <c r="M15" s="15">
        <v>7750</v>
      </c>
      <c r="N15" s="15">
        <v>7395</v>
      </c>
      <c r="O15" s="15">
        <v>9574</v>
      </c>
      <c r="P15" s="15">
        <v>6865</v>
      </c>
      <c r="Q15" s="14">
        <v>7913</v>
      </c>
      <c r="R15" s="14">
        <v>9065</v>
      </c>
      <c r="S15" s="15">
        <v>8190</v>
      </c>
      <c r="T15" s="15">
        <v>6600</v>
      </c>
      <c r="U15" s="15">
        <v>10498</v>
      </c>
      <c r="V15" s="20">
        <f>SUM(J15:U15)</f>
        <v>100537</v>
      </c>
    </row>
    <row r="16" spans="1:22" ht="15.75" x14ac:dyDescent="0.25">
      <c r="A16" s="304"/>
      <c r="B16" s="307"/>
      <c r="C16" s="307"/>
      <c r="D16" s="307"/>
      <c r="E16" s="307"/>
      <c r="F16" s="307"/>
      <c r="G16" s="307"/>
      <c r="H16" s="307"/>
      <c r="I16" s="3" t="s">
        <v>90</v>
      </c>
      <c r="J16" s="34">
        <v>191</v>
      </c>
      <c r="K16" s="15">
        <v>199</v>
      </c>
      <c r="L16" s="15">
        <v>160</v>
      </c>
      <c r="M16" s="15">
        <v>186</v>
      </c>
      <c r="N16" s="15">
        <v>236</v>
      </c>
      <c r="O16" s="15">
        <v>341</v>
      </c>
      <c r="P16" s="15">
        <v>284</v>
      </c>
      <c r="Q16" s="15">
        <v>244</v>
      </c>
      <c r="R16" s="14">
        <v>294</v>
      </c>
      <c r="S16" s="15">
        <v>246</v>
      </c>
      <c r="T16" s="15">
        <v>263</v>
      </c>
      <c r="U16" s="15">
        <v>262</v>
      </c>
      <c r="V16" s="20">
        <f>SUM(J16:U16)</f>
        <v>2906</v>
      </c>
    </row>
    <row r="17" spans="1:22" ht="16.5" thickBot="1" x14ac:dyDescent="0.3">
      <c r="A17" s="305"/>
      <c r="B17" s="308"/>
      <c r="C17" s="308"/>
      <c r="D17" s="308"/>
      <c r="E17" s="308"/>
      <c r="F17" s="308"/>
      <c r="G17" s="308"/>
      <c r="H17" s="308"/>
      <c r="I17" s="39" t="s">
        <v>95</v>
      </c>
      <c r="J17" s="50">
        <v>0</v>
      </c>
      <c r="K17" s="30">
        <v>0</v>
      </c>
      <c r="L17" s="30">
        <v>0</v>
      </c>
      <c r="M17" s="30">
        <v>0</v>
      </c>
      <c r="N17" s="30">
        <v>0</v>
      </c>
      <c r="O17" s="30">
        <v>0</v>
      </c>
      <c r="P17" s="30">
        <v>0</v>
      </c>
      <c r="Q17" s="50">
        <v>0</v>
      </c>
      <c r="R17" s="50">
        <v>0</v>
      </c>
      <c r="S17" s="30">
        <v>0</v>
      </c>
      <c r="T17" s="30">
        <v>0</v>
      </c>
      <c r="U17" s="30">
        <v>0</v>
      </c>
      <c r="V17" s="31">
        <f>SUM(J17:U17)</f>
        <v>0</v>
      </c>
    </row>
    <row r="18" spans="1:22" ht="16.5" thickBot="1" x14ac:dyDescent="0.3">
      <c r="A18" s="36"/>
      <c r="B18" s="37"/>
      <c r="C18" s="37"/>
      <c r="D18" s="37"/>
      <c r="E18" s="37"/>
      <c r="F18" s="37"/>
      <c r="G18" s="37"/>
      <c r="H18" s="37"/>
      <c r="I18" s="37"/>
      <c r="J18" s="59"/>
      <c r="K18" s="28"/>
      <c r="L18" s="28"/>
      <c r="M18" s="28"/>
      <c r="N18" s="28"/>
      <c r="O18" s="28"/>
      <c r="P18" s="28"/>
      <c r="Q18" s="61"/>
      <c r="R18" s="53"/>
      <c r="S18" s="28"/>
      <c r="T18" s="28"/>
      <c r="U18" s="28"/>
      <c r="V18" s="29">
        <f>SUM(V13:V17)</f>
        <v>376302</v>
      </c>
    </row>
    <row r="19" spans="1:22" ht="16.149999999999999" customHeight="1" x14ac:dyDescent="0.25">
      <c r="A19" s="303">
        <v>482</v>
      </c>
      <c r="B19" s="306" t="s">
        <v>32</v>
      </c>
      <c r="C19" s="306" t="s">
        <v>79</v>
      </c>
      <c r="D19" s="306">
        <v>225</v>
      </c>
      <c r="E19" s="312" t="s">
        <v>142</v>
      </c>
      <c r="F19" s="306" t="s">
        <v>31</v>
      </c>
      <c r="G19" s="306" t="s">
        <v>64</v>
      </c>
      <c r="H19" s="306" t="s">
        <v>31</v>
      </c>
      <c r="I19" s="35" t="s">
        <v>92</v>
      </c>
      <c r="J19" s="13">
        <v>60245</v>
      </c>
      <c r="K19" s="13">
        <v>60567</v>
      </c>
      <c r="L19" s="13">
        <v>63671</v>
      </c>
      <c r="M19" s="13">
        <v>57150</v>
      </c>
      <c r="N19" s="13">
        <v>74202</v>
      </c>
      <c r="O19" s="13">
        <v>66996</v>
      </c>
      <c r="P19" s="13">
        <v>67513</v>
      </c>
      <c r="Q19" s="12">
        <v>72628</v>
      </c>
      <c r="R19" s="12">
        <v>69802</v>
      </c>
      <c r="S19" s="13">
        <v>73668</v>
      </c>
      <c r="T19" s="13">
        <v>74396</v>
      </c>
      <c r="U19" s="13">
        <v>67506</v>
      </c>
      <c r="V19" s="21">
        <f>SUM(J19:U19)</f>
        <v>808344</v>
      </c>
    </row>
    <row r="20" spans="1:22" ht="16.149999999999999" customHeight="1" x14ac:dyDescent="0.25">
      <c r="A20" s="304"/>
      <c r="B20" s="307"/>
      <c r="C20" s="307"/>
      <c r="D20" s="307"/>
      <c r="E20" s="313"/>
      <c r="F20" s="307"/>
      <c r="G20" s="307"/>
      <c r="H20" s="307"/>
      <c r="I20" s="3" t="s">
        <v>103</v>
      </c>
      <c r="J20" s="15">
        <v>14838</v>
      </c>
      <c r="K20" s="15">
        <v>12345</v>
      </c>
      <c r="L20" s="15">
        <v>13661</v>
      </c>
      <c r="M20" s="15">
        <v>15544</v>
      </c>
      <c r="N20" s="15">
        <v>14370</v>
      </c>
      <c r="O20" s="15">
        <v>13977</v>
      </c>
      <c r="P20" s="15">
        <v>14443</v>
      </c>
      <c r="Q20" s="14">
        <v>16262</v>
      </c>
      <c r="R20" s="14">
        <v>14017</v>
      </c>
      <c r="S20" s="15">
        <v>16335</v>
      </c>
      <c r="T20" s="15">
        <v>14894</v>
      </c>
      <c r="U20" s="15">
        <v>16484</v>
      </c>
      <c r="V20" s="20">
        <f>SUM(J20:U20)</f>
        <v>177170</v>
      </c>
    </row>
    <row r="21" spans="1:22" ht="16.149999999999999" customHeight="1" x14ac:dyDescent="0.25">
      <c r="A21" s="304"/>
      <c r="B21" s="307"/>
      <c r="C21" s="307"/>
      <c r="D21" s="307"/>
      <c r="E21" s="313"/>
      <c r="F21" s="307"/>
      <c r="G21" s="307"/>
      <c r="H21" s="307"/>
      <c r="I21" s="3" t="s">
        <v>91</v>
      </c>
      <c r="J21" s="15">
        <v>25519</v>
      </c>
      <c r="K21" s="15">
        <v>18046</v>
      </c>
      <c r="L21" s="15">
        <v>17923</v>
      </c>
      <c r="M21" s="15">
        <v>19070</v>
      </c>
      <c r="N21" s="15">
        <v>17734</v>
      </c>
      <c r="O21" s="15">
        <v>20241</v>
      </c>
      <c r="P21" s="15">
        <v>22539</v>
      </c>
      <c r="Q21" s="14">
        <v>16337</v>
      </c>
      <c r="R21" s="14">
        <v>20310</v>
      </c>
      <c r="S21" s="15">
        <v>18692</v>
      </c>
      <c r="T21" s="15">
        <v>17300</v>
      </c>
      <c r="U21" s="15">
        <v>23975</v>
      </c>
      <c r="V21" s="20">
        <f>SUM(J21:U21)</f>
        <v>237686</v>
      </c>
    </row>
    <row r="22" spans="1:22" ht="16.149999999999999" customHeight="1" x14ac:dyDescent="0.25">
      <c r="A22" s="304"/>
      <c r="B22" s="307"/>
      <c r="C22" s="307"/>
      <c r="D22" s="307"/>
      <c r="E22" s="313"/>
      <c r="F22" s="307"/>
      <c r="G22" s="307"/>
      <c r="H22" s="307"/>
      <c r="I22" s="3" t="s">
        <v>90</v>
      </c>
      <c r="J22" s="34">
        <v>431</v>
      </c>
      <c r="K22" s="15">
        <v>424</v>
      </c>
      <c r="L22" s="15">
        <v>432</v>
      </c>
      <c r="M22" s="15">
        <v>495</v>
      </c>
      <c r="N22" s="15">
        <v>525</v>
      </c>
      <c r="O22" s="15">
        <v>662</v>
      </c>
      <c r="P22" s="15">
        <v>732</v>
      </c>
      <c r="Q22" s="15">
        <v>637</v>
      </c>
      <c r="R22" s="14">
        <v>550</v>
      </c>
      <c r="S22" s="15">
        <v>574</v>
      </c>
      <c r="T22" s="15">
        <v>514</v>
      </c>
      <c r="U22" s="15">
        <v>533</v>
      </c>
      <c r="V22" s="20">
        <f>SUM(J22:U22)</f>
        <v>6509</v>
      </c>
    </row>
    <row r="23" spans="1:22" ht="16.149999999999999" customHeight="1" thickBot="1" x14ac:dyDescent="0.3">
      <c r="A23" s="305"/>
      <c r="B23" s="308"/>
      <c r="C23" s="308"/>
      <c r="D23" s="308"/>
      <c r="E23" s="314"/>
      <c r="F23" s="308"/>
      <c r="G23" s="308"/>
      <c r="H23" s="308"/>
      <c r="I23" s="39" t="s">
        <v>95</v>
      </c>
      <c r="J23" s="30">
        <v>0</v>
      </c>
      <c r="K23" s="30">
        <v>0</v>
      </c>
      <c r="L23" s="30">
        <v>0</v>
      </c>
      <c r="M23" s="30">
        <v>0</v>
      </c>
      <c r="N23" s="30">
        <v>0</v>
      </c>
      <c r="O23" s="30">
        <v>0</v>
      </c>
      <c r="P23" s="30">
        <v>0</v>
      </c>
      <c r="Q23" s="62">
        <v>0</v>
      </c>
      <c r="R23" s="50">
        <v>0</v>
      </c>
      <c r="S23" s="30">
        <v>0</v>
      </c>
      <c r="T23" s="30">
        <v>0</v>
      </c>
      <c r="U23" s="30">
        <v>0</v>
      </c>
      <c r="V23" s="31">
        <f>SUM(J23:U23)</f>
        <v>0</v>
      </c>
    </row>
    <row r="24" spans="1:22" ht="16.5" thickBot="1" x14ac:dyDescent="0.3">
      <c r="A24" s="36"/>
      <c r="B24" s="37"/>
      <c r="C24" s="37"/>
      <c r="D24" s="37"/>
      <c r="E24" s="37"/>
      <c r="F24" s="37"/>
      <c r="G24" s="37"/>
      <c r="H24" s="37"/>
      <c r="I24" s="37"/>
      <c r="J24" s="59"/>
      <c r="K24" s="28"/>
      <c r="L24" s="28"/>
      <c r="M24" s="28"/>
      <c r="N24" s="28"/>
      <c r="O24" s="28"/>
      <c r="P24" s="28"/>
      <c r="Q24" s="61"/>
      <c r="R24" s="53"/>
      <c r="S24" s="28"/>
      <c r="T24" s="28"/>
      <c r="U24" s="28"/>
      <c r="V24" s="29">
        <f>SUM(V19:V23)</f>
        <v>1229709</v>
      </c>
    </row>
    <row r="25" spans="1:22" ht="16.5" customHeight="1" thickBot="1" x14ac:dyDescent="0.3">
      <c r="A25" s="38">
        <v>500</v>
      </c>
      <c r="B25" s="39" t="s">
        <v>30</v>
      </c>
      <c r="C25" s="39" t="s">
        <v>80</v>
      </c>
      <c r="D25" s="39">
        <v>36</v>
      </c>
      <c r="E25" s="39" t="s">
        <v>20</v>
      </c>
      <c r="F25" s="39" t="s">
        <v>31</v>
      </c>
      <c r="G25" s="39" t="s">
        <v>138</v>
      </c>
      <c r="H25" s="39" t="s">
        <v>31</v>
      </c>
      <c r="I25" s="39" t="s">
        <v>93</v>
      </c>
      <c r="J25" s="60">
        <v>193543</v>
      </c>
      <c r="K25" s="30">
        <v>171851</v>
      </c>
      <c r="L25" s="30">
        <v>166243</v>
      </c>
      <c r="M25" s="30">
        <v>135269</v>
      </c>
      <c r="N25" s="30">
        <v>158433</v>
      </c>
      <c r="O25" s="30">
        <v>148453</v>
      </c>
      <c r="P25" s="30">
        <v>159000</v>
      </c>
      <c r="Q25" s="23">
        <v>160017</v>
      </c>
      <c r="R25" s="50">
        <v>159481</v>
      </c>
      <c r="S25" s="30">
        <v>162844</v>
      </c>
      <c r="T25" s="30">
        <v>143130</v>
      </c>
      <c r="U25" s="30">
        <v>166603</v>
      </c>
      <c r="V25" s="31">
        <f>SUM(J25:U25)</f>
        <v>1924867</v>
      </c>
    </row>
    <row r="26" spans="1:22" ht="16.5" thickBot="1" x14ac:dyDescent="0.3">
      <c r="A26" s="40"/>
      <c r="B26" s="37"/>
      <c r="C26" s="37"/>
      <c r="D26" s="37"/>
      <c r="E26" s="37"/>
      <c r="F26" s="37"/>
      <c r="G26" s="37"/>
      <c r="H26" s="37"/>
      <c r="I26" s="37"/>
      <c r="J26" s="59"/>
      <c r="K26" s="28"/>
      <c r="L26" s="28"/>
      <c r="M26" s="28"/>
      <c r="N26" s="28"/>
      <c r="O26" s="28"/>
      <c r="P26" s="28"/>
      <c r="Q26" s="61"/>
      <c r="R26" s="53"/>
      <c r="S26" s="28"/>
      <c r="T26" s="28"/>
      <c r="U26" s="28"/>
      <c r="V26" s="29">
        <f>SUM(V25)</f>
        <v>1924867</v>
      </c>
    </row>
    <row r="27" spans="1:22" ht="16.5" thickBot="1" x14ac:dyDescent="0.3">
      <c r="A27" s="69">
        <v>501</v>
      </c>
      <c r="B27" s="67" t="s">
        <v>30</v>
      </c>
      <c r="C27" s="67" t="s">
        <v>81</v>
      </c>
      <c r="D27" s="67">
        <v>36</v>
      </c>
      <c r="E27" s="67" t="s">
        <v>20</v>
      </c>
      <c r="F27" s="67" t="s">
        <v>31</v>
      </c>
      <c r="G27" s="67" t="s">
        <v>139</v>
      </c>
      <c r="H27" s="67" t="s">
        <v>31</v>
      </c>
      <c r="I27" s="35" t="s">
        <v>97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14">
        <v>0</v>
      </c>
      <c r="R27" s="12">
        <v>0</v>
      </c>
      <c r="S27" s="13">
        <v>0</v>
      </c>
      <c r="T27" s="13">
        <v>0</v>
      </c>
      <c r="U27" s="13">
        <v>0</v>
      </c>
      <c r="V27" s="21">
        <f>SUM(J27:U27)</f>
        <v>0</v>
      </c>
    </row>
    <row r="28" spans="1:22" ht="16.5" thickBot="1" x14ac:dyDescent="0.3">
      <c r="A28" s="40"/>
      <c r="B28" s="37"/>
      <c r="C28" s="37"/>
      <c r="D28" s="37"/>
      <c r="E28" s="37"/>
      <c r="F28" s="37"/>
      <c r="G28" s="37"/>
      <c r="H28" s="37"/>
      <c r="I28" s="37"/>
      <c r="J28" s="59"/>
      <c r="K28" s="28"/>
      <c r="L28" s="28"/>
      <c r="M28" s="28"/>
      <c r="N28" s="28"/>
      <c r="O28" s="28"/>
      <c r="P28" s="28"/>
      <c r="Q28" s="61"/>
      <c r="R28" s="53"/>
      <c r="S28" s="28"/>
      <c r="T28" s="28"/>
      <c r="U28" s="28"/>
      <c r="V28" s="29">
        <f>SUM(V27:V27)</f>
        <v>0</v>
      </c>
    </row>
    <row r="29" spans="1:22" ht="16.5" customHeight="1" x14ac:dyDescent="0.25">
      <c r="A29" s="303">
        <v>502</v>
      </c>
      <c r="B29" s="306" t="s">
        <v>30</v>
      </c>
      <c r="C29" s="306" t="s">
        <v>77</v>
      </c>
      <c r="D29" s="306">
        <v>36</v>
      </c>
      <c r="E29" s="306" t="s">
        <v>138</v>
      </c>
      <c r="F29" s="306" t="s">
        <v>31</v>
      </c>
      <c r="G29" s="306" t="s">
        <v>20</v>
      </c>
      <c r="H29" s="306" t="s">
        <v>31</v>
      </c>
      <c r="I29" s="2" t="s">
        <v>93</v>
      </c>
      <c r="J29" s="65">
        <v>0</v>
      </c>
      <c r="K29" s="32">
        <v>0</v>
      </c>
      <c r="L29" s="32">
        <v>0</v>
      </c>
      <c r="M29" s="32">
        <v>142</v>
      </c>
      <c r="N29" s="32">
        <v>0</v>
      </c>
      <c r="O29" s="32">
        <v>0</v>
      </c>
      <c r="P29" s="32">
        <v>0</v>
      </c>
      <c r="Q29" s="52">
        <v>0</v>
      </c>
      <c r="R29" s="52">
        <v>0</v>
      </c>
      <c r="S29" s="32">
        <v>0</v>
      </c>
      <c r="T29" s="32">
        <v>0</v>
      </c>
      <c r="U29" s="32">
        <v>0</v>
      </c>
      <c r="V29" s="33">
        <f>SUM(J29:U29)</f>
        <v>142</v>
      </c>
    </row>
    <row r="30" spans="1:22" ht="16.5" customHeight="1" thickBot="1" x14ac:dyDescent="0.3">
      <c r="A30" s="305"/>
      <c r="B30" s="308"/>
      <c r="C30" s="308"/>
      <c r="D30" s="308"/>
      <c r="E30" s="308"/>
      <c r="F30" s="308"/>
      <c r="G30" s="308"/>
      <c r="H30" s="308"/>
      <c r="I30" s="39" t="s">
        <v>171</v>
      </c>
      <c r="J30" s="50">
        <v>0</v>
      </c>
      <c r="K30" s="30">
        <v>0</v>
      </c>
      <c r="L30" s="30">
        <v>0</v>
      </c>
      <c r="M30" s="30">
        <v>0</v>
      </c>
      <c r="N30" s="30">
        <v>271</v>
      </c>
      <c r="O30" s="30">
        <v>642</v>
      </c>
      <c r="P30" s="30">
        <v>75</v>
      </c>
      <c r="Q30" s="62">
        <v>0</v>
      </c>
      <c r="R30" s="50">
        <v>0</v>
      </c>
      <c r="S30" s="30">
        <v>0</v>
      </c>
      <c r="T30" s="30">
        <v>0</v>
      </c>
      <c r="U30" s="30">
        <v>0</v>
      </c>
      <c r="V30" s="31">
        <f>SUM(J30:U30)</f>
        <v>988</v>
      </c>
    </row>
    <row r="31" spans="1:22" ht="16.5" thickBot="1" x14ac:dyDescent="0.3">
      <c r="A31" s="40"/>
      <c r="B31" s="37"/>
      <c r="C31" s="37"/>
      <c r="D31" s="37"/>
      <c r="E31" s="37"/>
      <c r="F31" s="37"/>
      <c r="G31" s="37"/>
      <c r="H31" s="37"/>
      <c r="I31" s="37"/>
      <c r="J31" s="59"/>
      <c r="K31" s="28"/>
      <c r="L31" s="28"/>
      <c r="M31" s="28"/>
      <c r="N31" s="28"/>
      <c r="O31" s="28"/>
      <c r="P31" s="28"/>
      <c r="Q31" s="61"/>
      <c r="R31" s="53"/>
      <c r="S31" s="28"/>
      <c r="T31" s="28"/>
      <c r="U31" s="28"/>
      <c r="V31" s="29">
        <f>SUM(V29:V30)</f>
        <v>1130</v>
      </c>
    </row>
    <row r="32" spans="1:22" ht="15.75" x14ac:dyDescent="0.25">
      <c r="A32" s="303">
        <v>525</v>
      </c>
      <c r="B32" s="306" t="s">
        <v>33</v>
      </c>
      <c r="C32" s="306" t="s">
        <v>81</v>
      </c>
      <c r="D32" s="306">
        <v>15</v>
      </c>
      <c r="E32" s="306" t="s">
        <v>143</v>
      </c>
      <c r="F32" s="306" t="s">
        <v>34</v>
      </c>
      <c r="G32" s="306" t="s">
        <v>25</v>
      </c>
      <c r="H32" s="306" t="s">
        <v>34</v>
      </c>
      <c r="I32" s="56" t="s">
        <v>92</v>
      </c>
      <c r="J32" s="65">
        <v>60910</v>
      </c>
      <c r="K32" s="32">
        <v>67842</v>
      </c>
      <c r="L32" s="32">
        <v>103831</v>
      </c>
      <c r="M32" s="32">
        <v>74434</v>
      </c>
      <c r="N32" s="32">
        <v>78835</v>
      </c>
      <c r="O32" s="32">
        <v>82966</v>
      </c>
      <c r="P32" s="32">
        <v>92088</v>
      </c>
      <c r="Q32" s="52">
        <v>110934</v>
      </c>
      <c r="R32" s="52">
        <v>102872</v>
      </c>
      <c r="S32" s="32">
        <v>124511</v>
      </c>
      <c r="T32" s="32">
        <v>115349</v>
      </c>
      <c r="U32" s="32">
        <v>91975</v>
      </c>
      <c r="V32" s="33">
        <f>SUM(J32:U32)</f>
        <v>1106547</v>
      </c>
    </row>
    <row r="33" spans="1:22" ht="16.5" thickBot="1" x14ac:dyDescent="0.3">
      <c r="A33" s="305"/>
      <c r="B33" s="308"/>
      <c r="C33" s="308"/>
      <c r="D33" s="308"/>
      <c r="E33" s="308"/>
      <c r="F33" s="308"/>
      <c r="G33" s="308"/>
      <c r="H33" s="308"/>
      <c r="I33" s="3" t="s">
        <v>103</v>
      </c>
      <c r="J33" s="50">
        <v>0</v>
      </c>
      <c r="K33" s="30">
        <v>0</v>
      </c>
      <c r="L33" s="30">
        <v>0</v>
      </c>
      <c r="M33" s="30">
        <v>0</v>
      </c>
      <c r="N33" s="30">
        <v>0</v>
      </c>
      <c r="O33" s="30">
        <v>0</v>
      </c>
      <c r="P33" s="30">
        <v>0</v>
      </c>
      <c r="Q33" s="62">
        <v>0</v>
      </c>
      <c r="R33" s="50">
        <v>0</v>
      </c>
      <c r="S33" s="30">
        <v>0</v>
      </c>
      <c r="T33" s="30">
        <v>0</v>
      </c>
      <c r="U33" s="30">
        <v>0</v>
      </c>
      <c r="V33" s="31">
        <f>SUM(J33:U33)</f>
        <v>0</v>
      </c>
    </row>
    <row r="34" spans="1:22" ht="16.5" thickBot="1" x14ac:dyDescent="0.3">
      <c r="A34" s="40"/>
      <c r="B34" s="37"/>
      <c r="C34" s="37"/>
      <c r="D34" s="37"/>
      <c r="E34" s="37"/>
      <c r="F34" s="37"/>
      <c r="G34" s="37"/>
      <c r="H34" s="37"/>
      <c r="I34" s="37"/>
      <c r="J34" s="59"/>
      <c r="K34" s="28"/>
      <c r="L34" s="28"/>
      <c r="M34" s="28"/>
      <c r="N34" s="28"/>
      <c r="O34" s="28"/>
      <c r="P34" s="28"/>
      <c r="Q34" s="61"/>
      <c r="R34" s="53"/>
      <c r="S34" s="28"/>
      <c r="T34" s="28"/>
      <c r="U34" s="28"/>
      <c r="V34" s="29">
        <f>SUM(V32:V33)</f>
        <v>1106547</v>
      </c>
    </row>
    <row r="35" spans="1:22" ht="16.5" thickBot="1" x14ac:dyDescent="0.3">
      <c r="A35" s="38">
        <v>526</v>
      </c>
      <c r="B35" s="39" t="s">
        <v>33</v>
      </c>
      <c r="C35" s="39" t="s">
        <v>82</v>
      </c>
      <c r="D35" s="39">
        <v>15</v>
      </c>
      <c r="E35" s="39" t="s">
        <v>143</v>
      </c>
      <c r="F35" s="39" t="s">
        <v>34</v>
      </c>
      <c r="G35" s="39" t="s">
        <v>25</v>
      </c>
      <c r="H35" s="39" t="s">
        <v>34</v>
      </c>
      <c r="I35" s="39" t="s">
        <v>91</v>
      </c>
      <c r="J35" s="30">
        <v>24082</v>
      </c>
      <c r="K35" s="30">
        <v>23701</v>
      </c>
      <c r="L35" s="30">
        <v>25552</v>
      </c>
      <c r="M35" s="30">
        <v>26378</v>
      </c>
      <c r="N35" s="30">
        <v>27833</v>
      </c>
      <c r="O35" s="30">
        <v>26403</v>
      </c>
      <c r="P35" s="30">
        <v>23095</v>
      </c>
      <c r="Q35" s="23">
        <v>27245</v>
      </c>
      <c r="R35" s="50">
        <v>27230</v>
      </c>
      <c r="S35" s="30">
        <v>25706</v>
      </c>
      <c r="T35" s="30">
        <v>29926</v>
      </c>
      <c r="U35" s="30">
        <v>26823</v>
      </c>
      <c r="V35" s="31">
        <f>SUM(J35:U35)</f>
        <v>313974</v>
      </c>
    </row>
    <row r="36" spans="1:22" ht="16.5" thickBot="1" x14ac:dyDescent="0.3">
      <c r="A36" s="36"/>
      <c r="B36" s="37"/>
      <c r="C36" s="37"/>
      <c r="D36" s="37"/>
      <c r="E36" s="37"/>
      <c r="F36" s="37"/>
      <c r="G36" s="37"/>
      <c r="H36" s="37"/>
      <c r="I36" s="37"/>
      <c r="J36" s="59"/>
      <c r="K36" s="28"/>
      <c r="L36" s="28"/>
      <c r="M36" s="28"/>
      <c r="N36" s="28"/>
      <c r="O36" s="28"/>
      <c r="P36" s="28"/>
      <c r="Q36" s="61"/>
      <c r="R36" s="53"/>
      <c r="S36" s="28"/>
      <c r="T36" s="28"/>
      <c r="U36" s="28"/>
      <c r="V36" s="29">
        <f>SUM(V35)</f>
        <v>313974</v>
      </c>
    </row>
    <row r="37" spans="1:22" ht="15.75" x14ac:dyDescent="0.25">
      <c r="A37" s="303">
        <v>537</v>
      </c>
      <c r="B37" s="306" t="s">
        <v>35</v>
      </c>
      <c r="C37" s="306" t="s">
        <v>83</v>
      </c>
      <c r="D37" s="309">
        <v>363.9</v>
      </c>
      <c r="E37" s="306" t="s">
        <v>16</v>
      </c>
      <c r="F37" s="306" t="s">
        <v>36</v>
      </c>
      <c r="G37" s="312" t="s">
        <v>144</v>
      </c>
      <c r="H37" s="306" t="s">
        <v>37</v>
      </c>
      <c r="I37" s="35" t="s">
        <v>92</v>
      </c>
      <c r="J37" s="13">
        <v>0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0</v>
      </c>
      <c r="Q37" s="14">
        <v>0</v>
      </c>
      <c r="R37" s="12">
        <v>0</v>
      </c>
      <c r="S37" s="13">
        <v>0</v>
      </c>
      <c r="T37" s="13">
        <v>0</v>
      </c>
      <c r="U37" s="13">
        <v>0</v>
      </c>
      <c r="V37" s="21">
        <f>SUM(J37:U37)</f>
        <v>0</v>
      </c>
    </row>
    <row r="38" spans="1:22" ht="15.75" x14ac:dyDescent="0.25">
      <c r="A38" s="304"/>
      <c r="B38" s="307"/>
      <c r="C38" s="307"/>
      <c r="D38" s="310"/>
      <c r="E38" s="307"/>
      <c r="F38" s="307"/>
      <c r="G38" s="313"/>
      <c r="H38" s="307"/>
      <c r="I38" s="3" t="s">
        <v>98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4">
        <v>0</v>
      </c>
      <c r="R38" s="12">
        <v>0</v>
      </c>
      <c r="S38" s="13">
        <v>0</v>
      </c>
      <c r="T38" s="13">
        <v>0</v>
      </c>
      <c r="U38" s="13">
        <v>0</v>
      </c>
      <c r="V38" s="21">
        <f>SUM(J38:U38)</f>
        <v>0</v>
      </c>
    </row>
    <row r="39" spans="1:22" ht="15.75" x14ac:dyDescent="0.25">
      <c r="A39" s="304"/>
      <c r="B39" s="307"/>
      <c r="C39" s="307"/>
      <c r="D39" s="310"/>
      <c r="E39" s="307"/>
      <c r="F39" s="307"/>
      <c r="G39" s="313"/>
      <c r="H39" s="307"/>
      <c r="I39" s="35" t="s">
        <v>91</v>
      </c>
      <c r="J39" s="13">
        <v>0</v>
      </c>
      <c r="K39" s="13">
        <v>0</v>
      </c>
      <c r="L39" s="13">
        <v>0</v>
      </c>
      <c r="M39" s="13">
        <v>0</v>
      </c>
      <c r="N39" s="13">
        <v>0</v>
      </c>
      <c r="O39" s="13">
        <v>0</v>
      </c>
      <c r="P39" s="13">
        <v>0</v>
      </c>
      <c r="Q39" s="14">
        <v>0</v>
      </c>
      <c r="R39" s="12">
        <v>0</v>
      </c>
      <c r="S39" s="13">
        <v>0</v>
      </c>
      <c r="T39" s="13">
        <v>0</v>
      </c>
      <c r="U39" s="13">
        <v>0</v>
      </c>
      <c r="V39" s="21">
        <f>SUM(J39:U39)</f>
        <v>0</v>
      </c>
    </row>
    <row r="40" spans="1:22" ht="15.75" x14ac:dyDescent="0.25">
      <c r="A40" s="304"/>
      <c r="B40" s="307"/>
      <c r="C40" s="307"/>
      <c r="D40" s="310"/>
      <c r="E40" s="307"/>
      <c r="F40" s="307"/>
      <c r="G40" s="307"/>
      <c r="H40" s="307"/>
      <c r="I40" s="3" t="s">
        <v>69</v>
      </c>
      <c r="J40" s="15">
        <v>0</v>
      </c>
      <c r="K40" s="15">
        <v>0</v>
      </c>
      <c r="L40" s="15">
        <v>0</v>
      </c>
      <c r="M40" s="15">
        <v>0</v>
      </c>
      <c r="N40" s="15">
        <v>0</v>
      </c>
      <c r="O40" s="15">
        <v>0</v>
      </c>
      <c r="P40" s="15">
        <v>0</v>
      </c>
      <c r="Q40" s="14">
        <v>0</v>
      </c>
      <c r="R40" s="14">
        <v>0</v>
      </c>
      <c r="S40" s="15">
        <v>0</v>
      </c>
      <c r="T40" s="15">
        <v>0</v>
      </c>
      <c r="U40" s="15">
        <v>0</v>
      </c>
      <c r="V40" s="20">
        <f>SUM(J40:U40)</f>
        <v>0</v>
      </c>
    </row>
    <row r="41" spans="1:22" ht="16.5" thickBot="1" x14ac:dyDescent="0.3">
      <c r="A41" s="305"/>
      <c r="B41" s="308"/>
      <c r="C41" s="308"/>
      <c r="D41" s="311"/>
      <c r="E41" s="308"/>
      <c r="F41" s="308"/>
      <c r="G41" s="308"/>
      <c r="H41" s="308"/>
      <c r="I41" s="16" t="s">
        <v>93</v>
      </c>
      <c r="J41" s="26">
        <v>39503</v>
      </c>
      <c r="K41" s="26">
        <v>34027</v>
      </c>
      <c r="L41" s="26">
        <v>66082</v>
      </c>
      <c r="M41" s="26">
        <v>65030</v>
      </c>
      <c r="N41" s="26">
        <v>54213</v>
      </c>
      <c r="O41" s="26">
        <v>60714</v>
      </c>
      <c r="P41" s="26">
        <v>55107</v>
      </c>
      <c r="Q41" s="23">
        <v>61532</v>
      </c>
      <c r="R41" s="49">
        <v>49730</v>
      </c>
      <c r="S41" s="26">
        <v>18721</v>
      </c>
      <c r="T41" s="26">
        <v>66534</v>
      </c>
      <c r="U41" s="26">
        <v>56973</v>
      </c>
      <c r="V41" s="27">
        <f>SUM(J41:U41)</f>
        <v>628166</v>
      </c>
    </row>
    <row r="42" spans="1:22" ht="16.5" thickBot="1" x14ac:dyDescent="0.3">
      <c r="A42" s="36"/>
      <c r="B42" s="37"/>
      <c r="C42" s="37"/>
      <c r="D42" s="37"/>
      <c r="E42" s="37"/>
      <c r="F42" s="37"/>
      <c r="G42" s="37"/>
      <c r="H42" s="37"/>
      <c r="I42" s="37"/>
      <c r="J42" s="59"/>
      <c r="K42" s="28"/>
      <c r="L42" s="28"/>
      <c r="M42" s="28"/>
      <c r="N42" s="28"/>
      <c r="O42" s="28"/>
      <c r="P42" s="28"/>
      <c r="Q42" s="61"/>
      <c r="R42" s="53"/>
      <c r="S42" s="28"/>
      <c r="T42" s="28"/>
      <c r="U42" s="28"/>
      <c r="V42" s="29">
        <f>SUM(V37:V41)</f>
        <v>628166</v>
      </c>
    </row>
    <row r="43" spans="1:22" ht="15.75" x14ac:dyDescent="0.25">
      <c r="A43" s="304">
        <v>541</v>
      </c>
      <c r="B43" s="307" t="s">
        <v>41</v>
      </c>
      <c r="C43" s="307" t="s">
        <v>81</v>
      </c>
      <c r="D43" s="307">
        <v>93</v>
      </c>
      <c r="E43" s="307" t="s">
        <v>7</v>
      </c>
      <c r="F43" s="307" t="s">
        <v>39</v>
      </c>
      <c r="G43" s="307" t="s">
        <v>145</v>
      </c>
      <c r="H43" s="307" t="s">
        <v>39</v>
      </c>
      <c r="I43" s="35" t="s">
        <v>94</v>
      </c>
      <c r="J43" s="13">
        <v>2494</v>
      </c>
      <c r="K43" s="13">
        <v>3770</v>
      </c>
      <c r="L43" s="13">
        <v>0</v>
      </c>
      <c r="M43" s="13">
        <v>2005</v>
      </c>
      <c r="N43" s="13">
        <v>2257</v>
      </c>
      <c r="O43" s="13">
        <v>0</v>
      </c>
      <c r="P43" s="13">
        <v>4096</v>
      </c>
      <c r="Q43" s="14">
        <v>0</v>
      </c>
      <c r="R43" s="12">
        <v>0</v>
      </c>
      <c r="S43" s="13">
        <v>4076</v>
      </c>
      <c r="T43" s="13">
        <v>0</v>
      </c>
      <c r="U43" s="13">
        <v>0</v>
      </c>
      <c r="V43" s="21">
        <f t="shared" ref="V43:V51" si="0">SUM(J43:U43)</f>
        <v>18698</v>
      </c>
    </row>
    <row r="44" spans="1:22" ht="15.75" x14ac:dyDescent="0.25">
      <c r="A44" s="304"/>
      <c r="B44" s="307"/>
      <c r="C44" s="307"/>
      <c r="D44" s="307"/>
      <c r="E44" s="307"/>
      <c r="F44" s="307"/>
      <c r="G44" s="307"/>
      <c r="H44" s="307"/>
      <c r="I44" s="3" t="s">
        <v>92</v>
      </c>
      <c r="J44" s="15">
        <v>59328</v>
      </c>
      <c r="K44" s="15">
        <v>65300</v>
      </c>
      <c r="L44" s="15">
        <v>60079</v>
      </c>
      <c r="M44" s="15">
        <v>20312</v>
      </c>
      <c r="N44" s="15">
        <v>66803</v>
      </c>
      <c r="O44" s="15">
        <v>63980</v>
      </c>
      <c r="P44" s="15">
        <v>69804</v>
      </c>
      <c r="Q44" s="14">
        <v>92947</v>
      </c>
      <c r="R44" s="14">
        <v>64476</v>
      </c>
      <c r="S44" s="15">
        <v>92625</v>
      </c>
      <c r="T44" s="15">
        <v>112827</v>
      </c>
      <c r="U44" s="15">
        <v>69802</v>
      </c>
      <c r="V44" s="20">
        <f t="shared" si="0"/>
        <v>838283</v>
      </c>
    </row>
    <row r="45" spans="1:22" ht="15.75" x14ac:dyDescent="0.25">
      <c r="A45" s="304"/>
      <c r="B45" s="307"/>
      <c r="C45" s="307"/>
      <c r="D45" s="307"/>
      <c r="E45" s="307"/>
      <c r="F45" s="307"/>
      <c r="G45" s="307"/>
      <c r="H45" s="307"/>
      <c r="I45" s="3" t="s">
        <v>98</v>
      </c>
      <c r="J45" s="15">
        <v>0</v>
      </c>
      <c r="K45" s="15">
        <v>0</v>
      </c>
      <c r="L45" s="15">
        <v>0</v>
      </c>
      <c r="M45" s="15">
        <v>0</v>
      </c>
      <c r="N45" s="15">
        <v>8357</v>
      </c>
      <c r="O45" s="15">
        <v>0</v>
      </c>
      <c r="P45" s="15">
        <v>0</v>
      </c>
      <c r="Q45" s="14">
        <v>7024</v>
      </c>
      <c r="R45" s="14">
        <v>0</v>
      </c>
      <c r="S45" s="15">
        <v>0</v>
      </c>
      <c r="T45" s="15">
        <v>0</v>
      </c>
      <c r="U45" s="15">
        <v>0</v>
      </c>
      <c r="V45" s="20">
        <f t="shared" si="0"/>
        <v>15381</v>
      </c>
    </row>
    <row r="46" spans="1:22" ht="15.75" x14ac:dyDescent="0.25">
      <c r="A46" s="304"/>
      <c r="B46" s="307"/>
      <c r="C46" s="307"/>
      <c r="D46" s="307"/>
      <c r="E46" s="307"/>
      <c r="F46" s="307"/>
      <c r="G46" s="307"/>
      <c r="H46" s="307"/>
      <c r="I46" s="3" t="s">
        <v>103</v>
      </c>
      <c r="J46" s="15">
        <v>0</v>
      </c>
      <c r="K46" s="15">
        <v>9364</v>
      </c>
      <c r="L46" s="15">
        <v>8879</v>
      </c>
      <c r="M46" s="15">
        <v>0</v>
      </c>
      <c r="N46" s="15">
        <v>8383</v>
      </c>
      <c r="O46" s="15">
        <v>12136</v>
      </c>
      <c r="P46" s="15">
        <v>10596</v>
      </c>
      <c r="Q46" s="14">
        <v>9237</v>
      </c>
      <c r="R46" s="14">
        <v>4342</v>
      </c>
      <c r="S46" s="15">
        <v>5915</v>
      </c>
      <c r="T46" s="15">
        <v>28311</v>
      </c>
      <c r="U46" s="15">
        <v>6123</v>
      </c>
      <c r="V46" s="20">
        <f t="shared" si="0"/>
        <v>103286</v>
      </c>
    </row>
    <row r="47" spans="1:22" ht="15.75" x14ac:dyDescent="0.25">
      <c r="A47" s="304"/>
      <c r="B47" s="307"/>
      <c r="C47" s="307"/>
      <c r="D47" s="307"/>
      <c r="E47" s="307"/>
      <c r="F47" s="307"/>
      <c r="G47" s="307"/>
      <c r="H47" s="307"/>
      <c r="I47" s="3" t="s">
        <v>91</v>
      </c>
      <c r="J47" s="15">
        <v>27796</v>
      </c>
      <c r="K47" s="15">
        <v>15895</v>
      </c>
      <c r="L47" s="15">
        <v>55597</v>
      </c>
      <c r="M47" s="15">
        <v>54073</v>
      </c>
      <c r="N47" s="15">
        <v>39182</v>
      </c>
      <c r="O47" s="15">
        <v>35417</v>
      </c>
      <c r="P47" s="15">
        <v>15333</v>
      </c>
      <c r="Q47" s="14">
        <v>65311</v>
      </c>
      <c r="R47" s="14">
        <v>60934</v>
      </c>
      <c r="S47" s="15">
        <v>44396</v>
      </c>
      <c r="T47" s="15">
        <v>33891</v>
      </c>
      <c r="U47" s="15">
        <v>31586</v>
      </c>
      <c r="V47" s="20">
        <f t="shared" si="0"/>
        <v>479411</v>
      </c>
    </row>
    <row r="48" spans="1:22" ht="15.75" x14ac:dyDescent="0.25">
      <c r="A48" s="304"/>
      <c r="B48" s="307"/>
      <c r="C48" s="307"/>
      <c r="D48" s="307"/>
      <c r="E48" s="307"/>
      <c r="F48" s="307"/>
      <c r="G48" s="307"/>
      <c r="H48" s="307"/>
      <c r="I48" s="3" t="s">
        <v>69</v>
      </c>
      <c r="J48" s="15">
        <v>0</v>
      </c>
      <c r="K48" s="15">
        <v>0</v>
      </c>
      <c r="L48" s="15">
        <v>0</v>
      </c>
      <c r="M48" s="15">
        <v>0</v>
      </c>
      <c r="N48" s="15">
        <v>0</v>
      </c>
      <c r="O48" s="15">
        <v>0</v>
      </c>
      <c r="P48" s="15">
        <v>0</v>
      </c>
      <c r="Q48" s="14">
        <v>0</v>
      </c>
      <c r="R48" s="14">
        <v>0</v>
      </c>
      <c r="S48" s="15">
        <v>0</v>
      </c>
      <c r="T48" s="15">
        <v>0</v>
      </c>
      <c r="U48" s="15">
        <v>0</v>
      </c>
      <c r="V48" s="20">
        <f t="shared" si="0"/>
        <v>0</v>
      </c>
    </row>
    <row r="49" spans="1:22" ht="15.75" x14ac:dyDescent="0.25">
      <c r="A49" s="304"/>
      <c r="B49" s="307"/>
      <c r="C49" s="307"/>
      <c r="D49" s="307"/>
      <c r="E49" s="307"/>
      <c r="F49" s="307"/>
      <c r="G49" s="307"/>
      <c r="H49" s="307"/>
      <c r="I49" s="3" t="s">
        <v>70</v>
      </c>
      <c r="J49" s="15">
        <v>5723</v>
      </c>
      <c r="K49" s="15">
        <v>4329</v>
      </c>
      <c r="L49" s="15">
        <v>5028</v>
      </c>
      <c r="M49" s="15">
        <v>7175</v>
      </c>
      <c r="N49" s="15">
        <v>5809</v>
      </c>
      <c r="O49" s="15">
        <v>3074</v>
      </c>
      <c r="P49" s="15">
        <v>2009</v>
      </c>
      <c r="Q49" s="14">
        <v>5172</v>
      </c>
      <c r="R49" s="14">
        <v>4598</v>
      </c>
      <c r="S49" s="15">
        <v>5881</v>
      </c>
      <c r="T49" s="15">
        <v>0</v>
      </c>
      <c r="U49" s="15">
        <v>0</v>
      </c>
      <c r="V49" s="20">
        <f t="shared" si="0"/>
        <v>48798</v>
      </c>
    </row>
    <row r="50" spans="1:22" ht="15.75" x14ac:dyDescent="0.25">
      <c r="A50" s="304"/>
      <c r="B50" s="307"/>
      <c r="C50" s="307"/>
      <c r="D50" s="307"/>
      <c r="E50" s="307"/>
      <c r="F50" s="307"/>
      <c r="G50" s="307"/>
      <c r="H50" s="307"/>
      <c r="I50" s="3" t="s">
        <v>93</v>
      </c>
      <c r="J50" s="15">
        <v>32609</v>
      </c>
      <c r="K50" s="15">
        <v>0</v>
      </c>
      <c r="L50" s="15">
        <v>17707</v>
      </c>
      <c r="M50" s="15">
        <v>18266</v>
      </c>
      <c r="N50" s="15">
        <v>11424</v>
      </c>
      <c r="O50" s="15">
        <v>0</v>
      </c>
      <c r="P50" s="15">
        <v>20870</v>
      </c>
      <c r="Q50" s="14">
        <v>854</v>
      </c>
      <c r="R50" s="14">
        <v>15465</v>
      </c>
      <c r="S50" s="15">
        <v>37270</v>
      </c>
      <c r="T50" s="15">
        <v>3790</v>
      </c>
      <c r="U50" s="15">
        <v>0</v>
      </c>
      <c r="V50" s="20">
        <f t="shared" si="0"/>
        <v>158255</v>
      </c>
    </row>
    <row r="51" spans="1:22" ht="16.5" thickBot="1" x14ac:dyDescent="0.3">
      <c r="A51" s="304"/>
      <c r="B51" s="307"/>
      <c r="C51" s="307"/>
      <c r="D51" s="307"/>
      <c r="E51" s="307"/>
      <c r="F51" s="307"/>
      <c r="G51" s="307"/>
      <c r="H51" s="307"/>
      <c r="I51" s="16" t="s">
        <v>95</v>
      </c>
      <c r="J51" s="26">
        <v>0</v>
      </c>
      <c r="K51" s="26">
        <v>0</v>
      </c>
      <c r="L51" s="26">
        <v>0</v>
      </c>
      <c r="M51" s="26">
        <v>0</v>
      </c>
      <c r="N51" s="26">
        <v>0</v>
      </c>
      <c r="O51" s="26">
        <v>0</v>
      </c>
      <c r="P51" s="26">
        <v>0</v>
      </c>
      <c r="Q51" s="23">
        <v>0</v>
      </c>
      <c r="R51" s="49">
        <v>0</v>
      </c>
      <c r="S51" s="26">
        <v>0</v>
      </c>
      <c r="T51" s="26">
        <v>0</v>
      </c>
      <c r="U51" s="26">
        <v>0</v>
      </c>
      <c r="V51" s="27">
        <f t="shared" si="0"/>
        <v>0</v>
      </c>
    </row>
    <row r="52" spans="1:22" ht="16.5" thickBot="1" x14ac:dyDescent="0.3">
      <c r="A52" s="36"/>
      <c r="B52" s="37"/>
      <c r="C52" s="37"/>
      <c r="D52" s="37"/>
      <c r="E52" s="37"/>
      <c r="F52" s="37"/>
      <c r="G52" s="37"/>
      <c r="H52" s="37"/>
      <c r="I52" s="37"/>
      <c r="J52" s="59"/>
      <c r="K52" s="28"/>
      <c r="L52" s="28"/>
      <c r="M52" s="28"/>
      <c r="N52" s="28"/>
      <c r="O52" s="28"/>
      <c r="P52" s="28"/>
      <c r="Q52" s="61"/>
      <c r="R52" s="53"/>
      <c r="S52" s="28"/>
      <c r="T52" s="28"/>
      <c r="U52" s="28"/>
      <c r="V52" s="29">
        <f>SUM(V43:V51)</f>
        <v>1662112</v>
      </c>
    </row>
    <row r="53" spans="1:22" ht="15.75" x14ac:dyDescent="0.25">
      <c r="A53" s="304">
        <v>542</v>
      </c>
      <c r="B53" s="307" t="s">
        <v>38</v>
      </c>
      <c r="C53" s="307" t="s">
        <v>79</v>
      </c>
      <c r="D53" s="307">
        <v>200</v>
      </c>
      <c r="E53" s="307" t="s">
        <v>7</v>
      </c>
      <c r="F53" s="307" t="s">
        <v>39</v>
      </c>
      <c r="G53" s="307" t="s">
        <v>146</v>
      </c>
      <c r="H53" s="307" t="s">
        <v>40</v>
      </c>
      <c r="I53" s="35" t="s">
        <v>94</v>
      </c>
      <c r="J53" s="13">
        <v>22148</v>
      </c>
      <c r="K53" s="13">
        <v>24127</v>
      </c>
      <c r="L53" s="13">
        <v>32052</v>
      </c>
      <c r="M53" s="13">
        <v>24687</v>
      </c>
      <c r="N53" s="13">
        <v>21133</v>
      </c>
      <c r="O53" s="13">
        <v>25224</v>
      </c>
      <c r="P53" s="13">
        <v>24305</v>
      </c>
      <c r="Q53" s="14">
        <v>24724</v>
      </c>
      <c r="R53" s="12">
        <v>33593</v>
      </c>
      <c r="S53" s="13">
        <v>28244</v>
      </c>
      <c r="T53" s="13">
        <v>27636</v>
      </c>
      <c r="U53" s="13">
        <v>39386</v>
      </c>
      <c r="V53" s="21">
        <f>SUM(J53:U53)</f>
        <v>327259</v>
      </c>
    </row>
    <row r="54" spans="1:22" ht="15.75" x14ac:dyDescent="0.25">
      <c r="A54" s="304"/>
      <c r="B54" s="307"/>
      <c r="C54" s="307"/>
      <c r="D54" s="307"/>
      <c r="E54" s="307"/>
      <c r="F54" s="307"/>
      <c r="G54" s="307"/>
      <c r="H54" s="307"/>
      <c r="I54" s="3" t="s">
        <v>92</v>
      </c>
      <c r="J54" s="15">
        <v>61594</v>
      </c>
      <c r="K54" s="15">
        <v>62722</v>
      </c>
      <c r="L54" s="15">
        <v>75140</v>
      </c>
      <c r="M54" s="15">
        <v>64271</v>
      </c>
      <c r="N54" s="15">
        <v>73131</v>
      </c>
      <c r="O54" s="15">
        <v>63503</v>
      </c>
      <c r="P54" s="15">
        <v>59469</v>
      </c>
      <c r="Q54" s="14">
        <v>69065</v>
      </c>
      <c r="R54" s="14">
        <v>66005</v>
      </c>
      <c r="S54" s="15">
        <v>77760</v>
      </c>
      <c r="T54" s="15">
        <v>56512</v>
      </c>
      <c r="U54" s="15">
        <v>73426</v>
      </c>
      <c r="V54" s="20">
        <f>SUM(J54:U54)</f>
        <v>802598</v>
      </c>
    </row>
    <row r="55" spans="1:22" ht="15.75" x14ac:dyDescent="0.25">
      <c r="A55" s="304"/>
      <c r="B55" s="307"/>
      <c r="C55" s="307"/>
      <c r="D55" s="307"/>
      <c r="E55" s="307"/>
      <c r="F55" s="307"/>
      <c r="G55" s="307"/>
      <c r="H55" s="307"/>
      <c r="I55" s="3" t="s">
        <v>103</v>
      </c>
      <c r="J55" s="15">
        <v>2503</v>
      </c>
      <c r="K55" s="15">
        <v>3837</v>
      </c>
      <c r="L55" s="15">
        <v>6795</v>
      </c>
      <c r="M55" s="15">
        <v>1667</v>
      </c>
      <c r="N55" s="15">
        <v>2493</v>
      </c>
      <c r="O55" s="15">
        <v>7070</v>
      </c>
      <c r="P55" s="15">
        <v>4799</v>
      </c>
      <c r="Q55" s="14">
        <v>3105</v>
      </c>
      <c r="R55" s="14">
        <v>7813</v>
      </c>
      <c r="S55" s="15">
        <v>5433</v>
      </c>
      <c r="T55" s="15">
        <v>3970</v>
      </c>
      <c r="U55" s="15">
        <v>5805</v>
      </c>
      <c r="V55" s="20">
        <f>SUM(J55:U55)</f>
        <v>55290</v>
      </c>
    </row>
    <row r="56" spans="1:22" ht="16.5" thickBot="1" x14ac:dyDescent="0.3">
      <c r="A56" s="304"/>
      <c r="B56" s="307"/>
      <c r="C56" s="307"/>
      <c r="D56" s="307"/>
      <c r="E56" s="307"/>
      <c r="F56" s="307"/>
      <c r="G56" s="307"/>
      <c r="H56" s="307"/>
      <c r="I56" s="16" t="s">
        <v>91</v>
      </c>
      <c r="J56" s="26">
        <v>65282</v>
      </c>
      <c r="K56" s="26">
        <v>49914</v>
      </c>
      <c r="L56" s="26">
        <v>46680</v>
      </c>
      <c r="M56" s="26">
        <v>58104</v>
      </c>
      <c r="N56" s="26">
        <v>53174</v>
      </c>
      <c r="O56" s="26">
        <v>53247</v>
      </c>
      <c r="P56" s="26">
        <v>51801</v>
      </c>
      <c r="Q56" s="23">
        <v>53167</v>
      </c>
      <c r="R56" s="49">
        <v>49110</v>
      </c>
      <c r="S56" s="26">
        <v>55459</v>
      </c>
      <c r="T56" s="26">
        <v>50870</v>
      </c>
      <c r="U56" s="26">
        <v>64551</v>
      </c>
      <c r="V56" s="27">
        <f>SUM(J56:U56)</f>
        <v>651359</v>
      </c>
    </row>
    <row r="57" spans="1:22" ht="16.5" thickBot="1" x14ac:dyDescent="0.3">
      <c r="A57" s="36"/>
      <c r="B57" s="37"/>
      <c r="C57" s="37"/>
      <c r="D57" s="37"/>
      <c r="E57" s="37"/>
      <c r="F57" s="37"/>
      <c r="G57" s="37"/>
      <c r="H57" s="37"/>
      <c r="I57" s="37"/>
      <c r="J57" s="59"/>
      <c r="K57" s="28"/>
      <c r="L57" s="28"/>
      <c r="M57" s="28"/>
      <c r="N57" s="28"/>
      <c r="O57" s="28"/>
      <c r="P57" s="28"/>
      <c r="Q57" s="61"/>
      <c r="R57" s="53"/>
      <c r="S57" s="28"/>
      <c r="T57" s="28"/>
      <c r="U57" s="28"/>
      <c r="V57" s="29">
        <f>SUM(V53:V56)</f>
        <v>1836506</v>
      </c>
    </row>
    <row r="58" spans="1:22" ht="15.75" x14ac:dyDescent="0.25">
      <c r="A58" s="303">
        <v>554</v>
      </c>
      <c r="B58" s="306" t="s">
        <v>43</v>
      </c>
      <c r="C58" s="306" t="s">
        <v>79</v>
      </c>
      <c r="D58" s="306">
        <v>58</v>
      </c>
      <c r="E58" s="306" t="s">
        <v>147</v>
      </c>
      <c r="F58" s="306" t="s">
        <v>37</v>
      </c>
      <c r="G58" s="312" t="s">
        <v>148</v>
      </c>
      <c r="H58" s="306" t="s">
        <v>37</v>
      </c>
      <c r="I58" s="3" t="s">
        <v>94</v>
      </c>
      <c r="J58" s="15">
        <v>0</v>
      </c>
      <c r="K58" s="15">
        <v>0</v>
      </c>
      <c r="L58" s="15">
        <v>0</v>
      </c>
      <c r="M58" s="15">
        <v>0</v>
      </c>
      <c r="N58" s="15">
        <v>0</v>
      </c>
      <c r="O58" s="15">
        <v>0</v>
      </c>
      <c r="P58" s="15">
        <v>0</v>
      </c>
      <c r="Q58" s="14">
        <v>0</v>
      </c>
      <c r="R58" s="14">
        <v>1002</v>
      </c>
      <c r="S58" s="15">
        <v>0</v>
      </c>
      <c r="T58" s="15">
        <v>721</v>
      </c>
      <c r="U58" s="15">
        <v>289</v>
      </c>
      <c r="V58" s="20">
        <f>SUM(J58:U58)</f>
        <v>2012</v>
      </c>
    </row>
    <row r="59" spans="1:22" ht="15.75" x14ac:dyDescent="0.25">
      <c r="A59" s="304"/>
      <c r="B59" s="307"/>
      <c r="C59" s="307"/>
      <c r="D59" s="307"/>
      <c r="E59" s="307"/>
      <c r="F59" s="307"/>
      <c r="G59" s="313"/>
      <c r="H59" s="307"/>
      <c r="I59" s="16" t="s">
        <v>92</v>
      </c>
      <c r="J59" s="26">
        <v>14096</v>
      </c>
      <c r="K59" s="26">
        <v>13308</v>
      </c>
      <c r="L59" s="26">
        <v>12436</v>
      </c>
      <c r="M59" s="26">
        <v>14920</v>
      </c>
      <c r="N59" s="26">
        <v>17696</v>
      </c>
      <c r="O59" s="26">
        <v>22238</v>
      </c>
      <c r="P59" s="26">
        <v>10261</v>
      </c>
      <c r="Q59" s="49">
        <v>22056</v>
      </c>
      <c r="R59" s="49">
        <v>12211</v>
      </c>
      <c r="S59" s="26">
        <v>28540</v>
      </c>
      <c r="T59" s="26">
        <v>16099</v>
      </c>
      <c r="U59" s="26">
        <v>14983</v>
      </c>
      <c r="V59" s="27">
        <f>SUM(J59:U59)</f>
        <v>198844</v>
      </c>
    </row>
    <row r="60" spans="1:22" ht="16.5" thickBot="1" x14ac:dyDescent="0.3">
      <c r="A60" s="305"/>
      <c r="B60" s="308"/>
      <c r="C60" s="308"/>
      <c r="D60" s="308"/>
      <c r="E60" s="308"/>
      <c r="F60" s="308"/>
      <c r="G60" s="308"/>
      <c r="H60" s="308"/>
      <c r="I60" s="16" t="s">
        <v>91</v>
      </c>
      <c r="J60" s="26">
        <v>4898</v>
      </c>
      <c r="K60" s="26">
        <v>1783</v>
      </c>
      <c r="L60" s="26">
        <v>5625</v>
      </c>
      <c r="M60" s="26">
        <v>3257</v>
      </c>
      <c r="N60" s="26">
        <v>6734</v>
      </c>
      <c r="O60" s="26">
        <v>4691</v>
      </c>
      <c r="P60" s="26">
        <v>6269</v>
      </c>
      <c r="Q60" s="23">
        <v>2726</v>
      </c>
      <c r="R60" s="49">
        <v>5381</v>
      </c>
      <c r="S60" s="26">
        <v>7669</v>
      </c>
      <c r="T60" s="26">
        <v>7475</v>
      </c>
      <c r="U60" s="26">
        <v>2879</v>
      </c>
      <c r="V60" s="27">
        <f>SUM(J60:U60)</f>
        <v>59387</v>
      </c>
    </row>
    <row r="61" spans="1:22" ht="16.5" thickBot="1" x14ac:dyDescent="0.3">
      <c r="A61" s="36"/>
      <c r="B61" s="37"/>
      <c r="C61" s="37"/>
      <c r="D61" s="37"/>
      <c r="E61" s="37"/>
      <c r="F61" s="37"/>
      <c r="G61" s="37"/>
      <c r="H61" s="37"/>
      <c r="I61" s="37"/>
      <c r="J61" s="59"/>
      <c r="K61" s="28"/>
      <c r="L61" s="28"/>
      <c r="M61" s="28"/>
      <c r="N61" s="28"/>
      <c r="O61" s="28"/>
      <c r="P61" s="28"/>
      <c r="Q61" s="61"/>
      <c r="R61" s="53"/>
      <c r="S61" s="28"/>
      <c r="T61" s="28"/>
      <c r="U61" s="28"/>
      <c r="V61" s="29">
        <f>SUM(V58:V60)</f>
        <v>260243</v>
      </c>
    </row>
    <row r="62" spans="1:22" ht="15.75" x14ac:dyDescent="0.25">
      <c r="A62" s="303">
        <v>560</v>
      </c>
      <c r="B62" s="306" t="s">
        <v>15</v>
      </c>
      <c r="C62" s="306" t="s">
        <v>77</v>
      </c>
      <c r="D62" s="309">
        <v>17.899999999999999</v>
      </c>
      <c r="E62" s="306" t="s">
        <v>149</v>
      </c>
      <c r="F62" s="306" t="s">
        <v>37</v>
      </c>
      <c r="G62" s="306" t="s">
        <v>9</v>
      </c>
      <c r="H62" s="306" t="s">
        <v>37</v>
      </c>
      <c r="I62" s="35" t="s">
        <v>163</v>
      </c>
      <c r="J62" s="13">
        <v>8726</v>
      </c>
      <c r="K62" s="13">
        <v>3847</v>
      </c>
      <c r="L62" s="13">
        <v>7497</v>
      </c>
      <c r="M62" s="13">
        <v>10347</v>
      </c>
      <c r="N62" s="13">
        <v>5801</v>
      </c>
      <c r="O62" s="13">
        <v>7797</v>
      </c>
      <c r="P62" s="13">
        <v>9802</v>
      </c>
      <c r="Q62" s="14">
        <v>7734</v>
      </c>
      <c r="R62" s="12">
        <v>8055</v>
      </c>
      <c r="S62" s="13">
        <v>13460</v>
      </c>
      <c r="T62" s="13">
        <v>8042</v>
      </c>
      <c r="U62" s="13">
        <v>12137</v>
      </c>
      <c r="V62" s="21">
        <f>SUM(J62:U62)</f>
        <v>103245</v>
      </c>
    </row>
    <row r="63" spans="1:22" ht="15.75" x14ac:dyDescent="0.25">
      <c r="A63" s="304"/>
      <c r="B63" s="307"/>
      <c r="C63" s="307"/>
      <c r="D63" s="310"/>
      <c r="E63" s="307"/>
      <c r="F63" s="307"/>
      <c r="G63" s="307"/>
      <c r="H63" s="307"/>
      <c r="I63" s="3" t="s">
        <v>103</v>
      </c>
      <c r="J63" s="14">
        <v>14844</v>
      </c>
      <c r="K63" s="15">
        <v>9593</v>
      </c>
      <c r="L63" s="15">
        <v>9084</v>
      </c>
      <c r="M63" s="15">
        <v>14770</v>
      </c>
      <c r="N63" s="15">
        <v>16745</v>
      </c>
      <c r="O63" s="15">
        <v>13581</v>
      </c>
      <c r="P63" s="15">
        <v>43454</v>
      </c>
      <c r="Q63" s="14">
        <v>24864</v>
      </c>
      <c r="R63" s="14">
        <v>14170</v>
      </c>
      <c r="S63" s="15">
        <v>11073</v>
      </c>
      <c r="T63" s="15">
        <v>22336</v>
      </c>
      <c r="U63" s="15">
        <v>21155</v>
      </c>
      <c r="V63" s="20">
        <f>SUM(J63:U63)</f>
        <v>215669</v>
      </c>
    </row>
    <row r="64" spans="1:22" ht="16.5" thickBot="1" x14ac:dyDescent="0.3">
      <c r="A64" s="305"/>
      <c r="B64" s="308"/>
      <c r="C64" s="308"/>
      <c r="D64" s="311"/>
      <c r="E64" s="308"/>
      <c r="F64" s="308"/>
      <c r="G64" s="308"/>
      <c r="H64" s="308"/>
      <c r="I64" s="39" t="s">
        <v>164</v>
      </c>
      <c r="J64" s="50">
        <v>8283</v>
      </c>
      <c r="K64" s="30">
        <v>15304</v>
      </c>
      <c r="L64" s="30">
        <v>15975</v>
      </c>
      <c r="M64" s="30">
        <v>14274</v>
      </c>
      <c r="N64" s="30">
        <v>11914</v>
      </c>
      <c r="O64" s="30">
        <v>7564</v>
      </c>
      <c r="P64" s="30">
        <v>11272</v>
      </c>
      <c r="Q64" s="50">
        <v>9282</v>
      </c>
      <c r="R64" s="50">
        <v>7659</v>
      </c>
      <c r="S64" s="30">
        <v>6390</v>
      </c>
      <c r="T64" s="30">
        <v>18867</v>
      </c>
      <c r="U64" s="30">
        <v>1025</v>
      </c>
      <c r="V64" s="31">
        <f>SUM(J64:U64)</f>
        <v>127809</v>
      </c>
    </row>
    <row r="65" spans="1:22" ht="16.5" thickBot="1" x14ac:dyDescent="0.3">
      <c r="A65" s="36"/>
      <c r="B65" s="37"/>
      <c r="C65" s="37"/>
      <c r="D65" s="37"/>
      <c r="E65" s="37"/>
      <c r="F65" s="37"/>
      <c r="G65" s="37"/>
      <c r="H65" s="37"/>
      <c r="I65" s="37"/>
      <c r="J65" s="59"/>
      <c r="K65" s="28"/>
      <c r="L65" s="28"/>
      <c r="M65" s="28"/>
      <c r="N65" s="28"/>
      <c r="O65" s="28"/>
      <c r="P65" s="28"/>
      <c r="Q65" s="61"/>
      <c r="R65" s="53"/>
      <c r="S65" s="28"/>
      <c r="T65" s="28"/>
      <c r="U65" s="28"/>
      <c r="V65" s="29">
        <f>SUM(V62:V64)</f>
        <v>446723</v>
      </c>
    </row>
    <row r="66" spans="1:22" ht="16.5" thickBot="1" x14ac:dyDescent="0.3">
      <c r="A66" s="19">
        <v>596</v>
      </c>
      <c r="B66" s="67" t="s">
        <v>44</v>
      </c>
      <c r="C66" s="67" t="s">
        <v>84</v>
      </c>
      <c r="D66" s="67">
        <v>26</v>
      </c>
      <c r="E66" s="67" t="s">
        <v>17</v>
      </c>
      <c r="F66" s="67" t="s">
        <v>45</v>
      </c>
      <c r="G66" s="67" t="s">
        <v>18</v>
      </c>
      <c r="H66" s="57" t="s">
        <v>45</v>
      </c>
      <c r="I66" s="39" t="s">
        <v>93</v>
      </c>
      <c r="J66" s="26">
        <v>0</v>
      </c>
      <c r="K66" s="26">
        <v>0</v>
      </c>
      <c r="L66" s="26">
        <v>0</v>
      </c>
      <c r="M66" s="26">
        <v>0</v>
      </c>
      <c r="N66" s="26">
        <v>0</v>
      </c>
      <c r="O66" s="26">
        <v>0</v>
      </c>
      <c r="P66" s="26">
        <v>0</v>
      </c>
      <c r="Q66" s="23">
        <v>0</v>
      </c>
      <c r="R66" s="23">
        <v>0</v>
      </c>
      <c r="S66" s="23">
        <v>0</v>
      </c>
      <c r="T66" s="23">
        <v>0</v>
      </c>
      <c r="U66" s="26">
        <v>0</v>
      </c>
      <c r="V66" s="27">
        <f>SUM(J66:U66)</f>
        <v>0</v>
      </c>
    </row>
    <row r="67" spans="1:22" ht="16.5" thickBot="1" x14ac:dyDescent="0.3">
      <c r="A67" s="36"/>
      <c r="B67" s="37"/>
      <c r="C67" s="37"/>
      <c r="D67" s="37"/>
      <c r="E67" s="37"/>
      <c r="F67" s="37"/>
      <c r="G67" s="37"/>
      <c r="H67" s="37"/>
      <c r="I67" s="37"/>
      <c r="J67" s="59"/>
      <c r="K67" s="28"/>
      <c r="L67" s="28"/>
      <c r="M67" s="28"/>
      <c r="N67" s="28"/>
      <c r="O67" s="28"/>
      <c r="P67" s="28"/>
      <c r="Q67" s="61"/>
      <c r="R67" s="53"/>
      <c r="S67" s="28"/>
      <c r="T67" s="28"/>
      <c r="U67" s="28"/>
      <c r="V67" s="29">
        <f>SUM(V66)</f>
        <v>0</v>
      </c>
    </row>
    <row r="68" spans="1:22" ht="16.5" thickBot="1" x14ac:dyDescent="0.3">
      <c r="A68" s="38">
        <v>597</v>
      </c>
      <c r="B68" s="39" t="s">
        <v>44</v>
      </c>
      <c r="C68" s="39" t="s">
        <v>79</v>
      </c>
      <c r="D68" s="39">
        <v>26</v>
      </c>
      <c r="E68" s="39" t="s">
        <v>18</v>
      </c>
      <c r="F68" s="39" t="s">
        <v>45</v>
      </c>
      <c r="G68" s="39" t="s">
        <v>17</v>
      </c>
      <c r="H68" s="39" t="s">
        <v>45</v>
      </c>
      <c r="I68" s="39" t="s">
        <v>93</v>
      </c>
      <c r="J68" s="30">
        <v>0</v>
      </c>
      <c r="K68" s="30">
        <v>0</v>
      </c>
      <c r="L68" s="30">
        <v>0</v>
      </c>
      <c r="M68" s="30">
        <v>0</v>
      </c>
      <c r="N68" s="30">
        <v>0</v>
      </c>
      <c r="O68" s="30">
        <v>0</v>
      </c>
      <c r="P68" s="30">
        <v>0</v>
      </c>
      <c r="Q68" s="23">
        <v>0</v>
      </c>
      <c r="R68" s="50">
        <v>0</v>
      </c>
      <c r="S68" s="30">
        <v>0</v>
      </c>
      <c r="T68" s="30">
        <v>0</v>
      </c>
      <c r="U68" s="30">
        <v>0</v>
      </c>
      <c r="V68" s="31">
        <f>SUM(J68:U68)</f>
        <v>0</v>
      </c>
    </row>
    <row r="69" spans="1:22" ht="16.5" thickBot="1" x14ac:dyDescent="0.3">
      <c r="A69" s="36"/>
      <c r="B69" s="37"/>
      <c r="C69" s="37"/>
      <c r="D69" s="37"/>
      <c r="E69" s="37"/>
      <c r="F69" s="37"/>
      <c r="G69" s="37"/>
      <c r="H69" s="37"/>
      <c r="I69" s="37"/>
      <c r="J69" s="59"/>
      <c r="K69" s="28"/>
      <c r="L69" s="28"/>
      <c r="M69" s="28"/>
      <c r="N69" s="28"/>
      <c r="O69" s="28"/>
      <c r="P69" s="28"/>
      <c r="Q69" s="61"/>
      <c r="R69" s="53"/>
      <c r="S69" s="28"/>
      <c r="T69" s="28"/>
      <c r="U69" s="28"/>
      <c r="V69" s="29">
        <f>SUM(V68)</f>
        <v>0</v>
      </c>
    </row>
    <row r="70" spans="1:22" ht="15.75" x14ac:dyDescent="0.25">
      <c r="A70" s="304">
        <v>598</v>
      </c>
      <c r="B70" s="307" t="s">
        <v>46</v>
      </c>
      <c r="C70" s="307" t="s">
        <v>84</v>
      </c>
      <c r="D70" s="307">
        <v>16</v>
      </c>
      <c r="E70" s="307" t="s">
        <v>18</v>
      </c>
      <c r="F70" s="307" t="s">
        <v>45</v>
      </c>
      <c r="G70" s="307" t="s">
        <v>150</v>
      </c>
      <c r="H70" s="307" t="s">
        <v>45</v>
      </c>
      <c r="I70" s="35" t="s">
        <v>92</v>
      </c>
      <c r="J70" s="13">
        <v>5815</v>
      </c>
      <c r="K70" s="13">
        <v>8020</v>
      </c>
      <c r="L70" s="13">
        <v>8769</v>
      </c>
      <c r="M70" s="13">
        <v>14429</v>
      </c>
      <c r="N70" s="13">
        <v>5803</v>
      </c>
      <c r="O70" s="13">
        <v>7854</v>
      </c>
      <c r="P70" s="13">
        <v>11162</v>
      </c>
      <c r="Q70" s="14">
        <v>3131</v>
      </c>
      <c r="R70" s="12">
        <v>8814</v>
      </c>
      <c r="S70" s="13">
        <v>11471</v>
      </c>
      <c r="T70" s="13">
        <v>13507</v>
      </c>
      <c r="U70" s="13">
        <v>15317</v>
      </c>
      <c r="V70" s="21">
        <f>SUM(J70:U70)</f>
        <v>114092</v>
      </c>
    </row>
    <row r="71" spans="1:22" ht="16.5" thickBot="1" x14ac:dyDescent="0.3">
      <c r="A71" s="304"/>
      <c r="B71" s="307"/>
      <c r="C71" s="307"/>
      <c r="D71" s="307"/>
      <c r="E71" s="307"/>
      <c r="F71" s="307"/>
      <c r="G71" s="307"/>
      <c r="H71" s="307"/>
      <c r="I71" s="16" t="s">
        <v>98</v>
      </c>
      <c r="J71" s="26">
        <v>0</v>
      </c>
      <c r="K71" s="26">
        <v>0</v>
      </c>
      <c r="L71" s="26">
        <v>0</v>
      </c>
      <c r="M71" s="26">
        <v>0</v>
      </c>
      <c r="N71" s="26">
        <v>0</v>
      </c>
      <c r="O71" s="26">
        <v>0</v>
      </c>
      <c r="P71" s="26">
        <v>0</v>
      </c>
      <c r="Q71" s="23">
        <v>0</v>
      </c>
      <c r="R71" s="49">
        <v>0</v>
      </c>
      <c r="S71" s="26">
        <v>0</v>
      </c>
      <c r="T71" s="26">
        <v>0</v>
      </c>
      <c r="U71" s="26">
        <v>0</v>
      </c>
      <c r="V71" s="27">
        <f>SUM(J71:U71)</f>
        <v>0</v>
      </c>
    </row>
    <row r="72" spans="1:22" ht="16.5" thickBot="1" x14ac:dyDescent="0.3">
      <c r="A72" s="36"/>
      <c r="B72" s="37"/>
      <c r="C72" s="37"/>
      <c r="D72" s="37"/>
      <c r="E72" s="37"/>
      <c r="F72" s="37"/>
      <c r="G72" s="37"/>
      <c r="H72" s="37"/>
      <c r="I72" s="37"/>
      <c r="J72" s="59"/>
      <c r="K72" s="28"/>
      <c r="L72" s="28"/>
      <c r="M72" s="28"/>
      <c r="N72" s="28"/>
      <c r="O72" s="28"/>
      <c r="P72" s="28"/>
      <c r="Q72" s="61"/>
      <c r="R72" s="53"/>
      <c r="S72" s="28"/>
      <c r="T72" s="28"/>
      <c r="U72" s="28"/>
      <c r="V72" s="29">
        <f>SUM(V70:V71)</f>
        <v>114092</v>
      </c>
    </row>
    <row r="73" spans="1:22" ht="15.75" x14ac:dyDescent="0.25">
      <c r="A73" s="304">
        <v>608</v>
      </c>
      <c r="B73" s="307" t="s">
        <v>47</v>
      </c>
      <c r="C73" s="307" t="s">
        <v>85</v>
      </c>
      <c r="D73" s="307">
        <v>98</v>
      </c>
      <c r="E73" s="307" t="s">
        <v>151</v>
      </c>
      <c r="F73" s="307" t="s">
        <v>45</v>
      </c>
      <c r="G73" s="307" t="s">
        <v>18</v>
      </c>
      <c r="H73" s="307" t="s">
        <v>45</v>
      </c>
      <c r="I73" s="35" t="s">
        <v>94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4">
        <v>0</v>
      </c>
      <c r="R73" s="32">
        <v>0</v>
      </c>
      <c r="S73" s="32">
        <v>0</v>
      </c>
      <c r="T73" s="32">
        <v>0</v>
      </c>
      <c r="U73" s="13">
        <v>0</v>
      </c>
      <c r="V73" s="21">
        <f>SUM(J73:U73)</f>
        <v>0</v>
      </c>
    </row>
    <row r="74" spans="1:22" ht="15.75" x14ac:dyDescent="0.25">
      <c r="A74" s="304"/>
      <c r="B74" s="307"/>
      <c r="C74" s="307"/>
      <c r="D74" s="307"/>
      <c r="E74" s="307"/>
      <c r="F74" s="307"/>
      <c r="G74" s="307"/>
      <c r="H74" s="307"/>
      <c r="I74" s="35" t="s">
        <v>92</v>
      </c>
      <c r="J74" s="13">
        <v>0</v>
      </c>
      <c r="K74" s="13">
        <v>0</v>
      </c>
      <c r="L74" s="13">
        <v>12637</v>
      </c>
      <c r="M74" s="13">
        <v>76195</v>
      </c>
      <c r="N74" s="13">
        <v>47361</v>
      </c>
      <c r="O74" s="13">
        <v>96717</v>
      </c>
      <c r="P74" s="13">
        <v>103201</v>
      </c>
      <c r="Q74" s="14">
        <v>56586</v>
      </c>
      <c r="R74" s="13">
        <v>105775</v>
      </c>
      <c r="S74" s="13">
        <v>82160</v>
      </c>
      <c r="T74" s="13">
        <v>64899</v>
      </c>
      <c r="U74" s="13">
        <v>63157</v>
      </c>
      <c r="V74" s="21">
        <f>SUM(J74:U74)</f>
        <v>708688</v>
      </c>
    </row>
    <row r="75" spans="1:22" ht="15.75" x14ac:dyDescent="0.25">
      <c r="A75" s="304"/>
      <c r="B75" s="307"/>
      <c r="C75" s="307"/>
      <c r="D75" s="307"/>
      <c r="E75" s="307"/>
      <c r="F75" s="307"/>
      <c r="G75" s="307"/>
      <c r="H75" s="307"/>
      <c r="I75" s="3" t="s">
        <v>91</v>
      </c>
      <c r="J75" s="15">
        <v>0</v>
      </c>
      <c r="K75" s="15">
        <v>0</v>
      </c>
      <c r="L75" s="15">
        <v>0</v>
      </c>
      <c r="M75" s="15">
        <v>0</v>
      </c>
      <c r="N75" s="15">
        <v>0</v>
      </c>
      <c r="O75" s="15">
        <v>0</v>
      </c>
      <c r="P75" s="15">
        <v>0</v>
      </c>
      <c r="Q75" s="14">
        <v>0</v>
      </c>
      <c r="R75" s="15">
        <v>0</v>
      </c>
      <c r="S75" s="15">
        <v>0</v>
      </c>
      <c r="T75" s="15">
        <v>0</v>
      </c>
      <c r="U75" s="15">
        <v>0</v>
      </c>
      <c r="V75" s="20">
        <f>SUM(J75:U75)</f>
        <v>0</v>
      </c>
    </row>
    <row r="76" spans="1:22" ht="15.75" x14ac:dyDescent="0.25">
      <c r="A76" s="304"/>
      <c r="B76" s="307"/>
      <c r="C76" s="307"/>
      <c r="D76" s="307"/>
      <c r="E76" s="307"/>
      <c r="F76" s="307"/>
      <c r="G76" s="307"/>
      <c r="H76" s="307"/>
      <c r="I76" s="3" t="s">
        <v>93</v>
      </c>
      <c r="J76" s="15">
        <v>0</v>
      </c>
      <c r="K76" s="15">
        <v>0</v>
      </c>
      <c r="L76" s="15">
        <v>24762</v>
      </c>
      <c r="M76" s="15">
        <v>0</v>
      </c>
      <c r="N76" s="15">
        <v>0</v>
      </c>
      <c r="O76" s="15">
        <v>0</v>
      </c>
      <c r="P76" s="15">
        <v>0</v>
      </c>
      <c r="Q76" s="14">
        <v>0</v>
      </c>
      <c r="R76" s="15">
        <v>0</v>
      </c>
      <c r="S76" s="15">
        <v>0</v>
      </c>
      <c r="T76" s="15">
        <v>0</v>
      </c>
      <c r="U76" s="15">
        <v>0</v>
      </c>
      <c r="V76" s="20">
        <f>SUM(J76:U76)</f>
        <v>24762</v>
      </c>
    </row>
    <row r="77" spans="1:22" ht="16.5" thickBot="1" x14ac:dyDescent="0.3">
      <c r="A77" s="304"/>
      <c r="B77" s="307"/>
      <c r="C77" s="307"/>
      <c r="D77" s="307"/>
      <c r="E77" s="307"/>
      <c r="F77" s="307"/>
      <c r="G77" s="307"/>
      <c r="H77" s="307"/>
      <c r="I77" s="16" t="s">
        <v>96</v>
      </c>
      <c r="J77" s="26">
        <v>80691</v>
      </c>
      <c r="K77" s="26">
        <v>18231</v>
      </c>
      <c r="L77" s="26">
        <v>0</v>
      </c>
      <c r="M77" s="26">
        <v>0</v>
      </c>
      <c r="N77" s="26">
        <v>0</v>
      </c>
      <c r="O77" s="26">
        <v>0</v>
      </c>
      <c r="P77" s="26">
        <v>0</v>
      </c>
      <c r="Q77" s="23">
        <v>0</v>
      </c>
      <c r="R77" s="24">
        <v>0</v>
      </c>
      <c r="S77" s="24">
        <v>0</v>
      </c>
      <c r="T77" s="24">
        <v>0</v>
      </c>
      <c r="U77" s="26">
        <v>0</v>
      </c>
      <c r="V77" s="27">
        <f>SUM(J77:U77)</f>
        <v>98922</v>
      </c>
    </row>
    <row r="78" spans="1:22" ht="16.5" thickBot="1" x14ac:dyDescent="0.3">
      <c r="A78" s="36"/>
      <c r="B78" s="37"/>
      <c r="C78" s="37"/>
      <c r="D78" s="37"/>
      <c r="E78" s="37"/>
      <c r="F78" s="37"/>
      <c r="G78" s="37"/>
      <c r="H78" s="37"/>
      <c r="I78" s="37"/>
      <c r="J78" s="59"/>
      <c r="K78" s="28"/>
      <c r="L78" s="28"/>
      <c r="M78" s="28"/>
      <c r="N78" s="28"/>
      <c r="O78" s="28"/>
      <c r="P78" s="28"/>
      <c r="Q78" s="61"/>
      <c r="R78" s="53"/>
      <c r="S78" s="28"/>
      <c r="T78" s="28"/>
      <c r="U78" s="28"/>
      <c r="V78" s="29">
        <f>SUM(V73:V77)</f>
        <v>832372</v>
      </c>
    </row>
    <row r="79" spans="1:22" ht="15.75" x14ac:dyDescent="0.25">
      <c r="A79" s="303">
        <v>611</v>
      </c>
      <c r="B79" s="306" t="s">
        <v>38</v>
      </c>
      <c r="C79" s="306" t="s">
        <v>77</v>
      </c>
      <c r="D79" s="306">
        <v>66</v>
      </c>
      <c r="E79" s="306" t="s">
        <v>146</v>
      </c>
      <c r="F79" s="306" t="s">
        <v>40</v>
      </c>
      <c r="G79" s="312" t="s">
        <v>152</v>
      </c>
      <c r="H79" s="306" t="s">
        <v>40</v>
      </c>
      <c r="I79" s="35" t="s">
        <v>94</v>
      </c>
      <c r="J79" s="13">
        <v>10048</v>
      </c>
      <c r="K79" s="13">
        <v>8890</v>
      </c>
      <c r="L79" s="13">
        <v>8993</v>
      </c>
      <c r="M79" s="13">
        <v>8397</v>
      </c>
      <c r="N79" s="13">
        <v>10200</v>
      </c>
      <c r="O79" s="13">
        <v>6753</v>
      </c>
      <c r="P79" s="13">
        <v>8922</v>
      </c>
      <c r="Q79" s="14">
        <v>10684</v>
      </c>
      <c r="R79" s="12">
        <v>8298</v>
      </c>
      <c r="S79" s="13">
        <v>13063</v>
      </c>
      <c r="T79" s="13">
        <v>10406</v>
      </c>
      <c r="U79" s="13">
        <v>12094</v>
      </c>
      <c r="V79" s="21">
        <f>SUM(J79:U79)</f>
        <v>116748</v>
      </c>
    </row>
    <row r="80" spans="1:22" ht="15.75" x14ac:dyDescent="0.25">
      <c r="A80" s="304"/>
      <c r="B80" s="307"/>
      <c r="C80" s="307"/>
      <c r="D80" s="307"/>
      <c r="E80" s="307"/>
      <c r="F80" s="307"/>
      <c r="G80" s="313"/>
      <c r="H80" s="307"/>
      <c r="I80" s="3" t="s">
        <v>92</v>
      </c>
      <c r="J80" s="15">
        <v>15342</v>
      </c>
      <c r="K80" s="15">
        <v>12044</v>
      </c>
      <c r="L80" s="15">
        <v>11847</v>
      </c>
      <c r="M80" s="15">
        <v>16830</v>
      </c>
      <c r="N80" s="15">
        <v>10966</v>
      </c>
      <c r="O80" s="15">
        <v>12905</v>
      </c>
      <c r="P80" s="15">
        <v>9943</v>
      </c>
      <c r="Q80" s="14">
        <v>12900</v>
      </c>
      <c r="R80" s="14">
        <v>12389</v>
      </c>
      <c r="S80" s="15">
        <v>12211</v>
      </c>
      <c r="T80" s="15">
        <v>13335</v>
      </c>
      <c r="U80" s="15">
        <v>12368</v>
      </c>
      <c r="V80" s="20">
        <f>SUM(J80:U80)</f>
        <v>153080</v>
      </c>
    </row>
    <row r="81" spans="1:22" ht="15.75" x14ac:dyDescent="0.25">
      <c r="A81" s="304"/>
      <c r="B81" s="307"/>
      <c r="C81" s="307"/>
      <c r="D81" s="307"/>
      <c r="E81" s="307"/>
      <c r="F81" s="307"/>
      <c r="G81" s="313"/>
      <c r="H81" s="307"/>
      <c r="I81" s="3" t="s">
        <v>91</v>
      </c>
      <c r="J81" s="15">
        <v>19525</v>
      </c>
      <c r="K81" s="15">
        <v>16676</v>
      </c>
      <c r="L81" s="15">
        <v>17593</v>
      </c>
      <c r="M81" s="15">
        <v>17334</v>
      </c>
      <c r="N81" s="15">
        <v>15507</v>
      </c>
      <c r="O81" s="15">
        <v>17911</v>
      </c>
      <c r="P81" s="15">
        <v>14397</v>
      </c>
      <c r="Q81" s="14">
        <v>15729</v>
      </c>
      <c r="R81" s="14">
        <v>15773</v>
      </c>
      <c r="S81" s="15">
        <v>16728</v>
      </c>
      <c r="T81" s="15">
        <v>12657</v>
      </c>
      <c r="U81" s="15">
        <v>19536</v>
      </c>
      <c r="V81" s="20">
        <f>SUM(J81:U81)</f>
        <v>199366</v>
      </c>
    </row>
    <row r="82" spans="1:22" ht="16.5" thickBot="1" x14ac:dyDescent="0.3">
      <c r="A82" s="305"/>
      <c r="B82" s="308"/>
      <c r="C82" s="308"/>
      <c r="D82" s="308"/>
      <c r="E82" s="308"/>
      <c r="F82" s="308"/>
      <c r="G82" s="314"/>
      <c r="H82" s="308"/>
      <c r="I82" s="39" t="s">
        <v>95</v>
      </c>
      <c r="J82" s="50">
        <v>0</v>
      </c>
      <c r="K82" s="30">
        <v>0</v>
      </c>
      <c r="L82" s="30">
        <v>0</v>
      </c>
      <c r="M82" s="30">
        <v>0</v>
      </c>
      <c r="N82" s="30">
        <v>0</v>
      </c>
      <c r="O82" s="30">
        <v>0</v>
      </c>
      <c r="P82" s="30">
        <v>0</v>
      </c>
      <c r="Q82" s="62">
        <v>0</v>
      </c>
      <c r="R82" s="50">
        <v>0</v>
      </c>
      <c r="S82" s="30">
        <v>0</v>
      </c>
      <c r="T82" s="30">
        <v>0</v>
      </c>
      <c r="U82" s="30">
        <v>0</v>
      </c>
      <c r="V82" s="31">
        <f>SUM(J82:U82)</f>
        <v>0</v>
      </c>
    </row>
    <row r="83" spans="1:22" ht="16.5" thickBot="1" x14ac:dyDescent="0.3">
      <c r="A83" s="43"/>
      <c r="B83" s="37"/>
      <c r="C83" s="37"/>
      <c r="D83" s="37"/>
      <c r="E83" s="37"/>
      <c r="F83" s="37"/>
      <c r="G83" s="37"/>
      <c r="H83" s="37"/>
      <c r="I83" s="37"/>
      <c r="J83" s="59"/>
      <c r="K83" s="28"/>
      <c r="L83" s="28"/>
      <c r="M83" s="28"/>
      <c r="N83" s="28"/>
      <c r="O83" s="28"/>
      <c r="P83" s="28"/>
      <c r="Q83" s="61"/>
      <c r="R83" s="53"/>
      <c r="S83" s="28"/>
      <c r="T83" s="28"/>
      <c r="U83" s="28"/>
      <c r="V83" s="29">
        <f>SUM(V79:V82)</f>
        <v>469194</v>
      </c>
    </row>
    <row r="84" spans="1:22" ht="15.75" x14ac:dyDescent="0.25">
      <c r="A84" s="304">
        <v>624</v>
      </c>
      <c r="B84" s="307" t="s">
        <v>56</v>
      </c>
      <c r="C84" s="324" t="s">
        <v>88</v>
      </c>
      <c r="D84" s="327" t="s">
        <v>89</v>
      </c>
      <c r="E84" s="307" t="s">
        <v>100</v>
      </c>
      <c r="F84" s="307" t="s">
        <v>42</v>
      </c>
      <c r="G84" s="307" t="s">
        <v>153</v>
      </c>
      <c r="H84" s="307" t="s">
        <v>57</v>
      </c>
      <c r="I84" s="35" t="s">
        <v>92</v>
      </c>
      <c r="J84" s="13">
        <v>264209</v>
      </c>
      <c r="K84" s="13">
        <v>289762</v>
      </c>
      <c r="L84" s="13">
        <v>406894</v>
      </c>
      <c r="M84" s="13">
        <v>400059</v>
      </c>
      <c r="N84" s="13">
        <v>373190</v>
      </c>
      <c r="O84" s="13">
        <v>412044</v>
      </c>
      <c r="P84" s="13">
        <v>404776</v>
      </c>
      <c r="Q84" s="14">
        <v>468517</v>
      </c>
      <c r="R84" s="12">
        <v>475765</v>
      </c>
      <c r="S84" s="13">
        <v>433173</v>
      </c>
      <c r="T84" s="13">
        <v>425130</v>
      </c>
      <c r="U84" s="13">
        <v>434017</v>
      </c>
      <c r="V84" s="21">
        <f>SUM(J84:U84)</f>
        <v>4787536</v>
      </c>
    </row>
    <row r="85" spans="1:22" ht="15.75" x14ac:dyDescent="0.25">
      <c r="A85" s="304"/>
      <c r="B85" s="307"/>
      <c r="C85" s="342"/>
      <c r="D85" s="310"/>
      <c r="E85" s="307"/>
      <c r="F85" s="307"/>
      <c r="G85" s="307"/>
      <c r="H85" s="307"/>
      <c r="I85" s="3" t="s">
        <v>103</v>
      </c>
      <c r="J85" s="15">
        <v>0</v>
      </c>
      <c r="K85" s="15">
        <v>0</v>
      </c>
      <c r="L85" s="15">
        <v>12804</v>
      </c>
      <c r="M85" s="15">
        <v>12991</v>
      </c>
      <c r="N85" s="15">
        <v>0</v>
      </c>
      <c r="O85" s="15">
        <v>0</v>
      </c>
      <c r="P85" s="15">
        <v>13350</v>
      </c>
      <c r="Q85" s="14">
        <v>0</v>
      </c>
      <c r="R85" s="14">
        <v>0</v>
      </c>
      <c r="S85" s="15">
        <v>0</v>
      </c>
      <c r="T85" s="15">
        <v>12686</v>
      </c>
      <c r="U85" s="15">
        <v>12974</v>
      </c>
      <c r="V85" s="20">
        <f>SUM(J85:U85)</f>
        <v>64805</v>
      </c>
    </row>
    <row r="86" spans="1:22" ht="15.75" x14ac:dyDescent="0.25">
      <c r="A86" s="304"/>
      <c r="B86" s="307"/>
      <c r="C86" s="342"/>
      <c r="D86" s="310"/>
      <c r="E86" s="307"/>
      <c r="F86" s="307"/>
      <c r="G86" s="307"/>
      <c r="H86" s="307"/>
      <c r="I86" s="16" t="s">
        <v>91</v>
      </c>
      <c r="J86" s="26">
        <v>200875</v>
      </c>
      <c r="K86" s="26">
        <v>124246</v>
      </c>
      <c r="L86" s="26">
        <v>170671</v>
      </c>
      <c r="M86" s="26">
        <v>158344</v>
      </c>
      <c r="N86" s="26">
        <v>179315</v>
      </c>
      <c r="O86" s="26">
        <v>162499</v>
      </c>
      <c r="P86" s="26">
        <v>171051</v>
      </c>
      <c r="Q86" s="49">
        <v>133232</v>
      </c>
      <c r="R86" s="49">
        <v>148732</v>
      </c>
      <c r="S86" s="26">
        <v>185043</v>
      </c>
      <c r="T86" s="26">
        <v>159677</v>
      </c>
      <c r="U86" s="26">
        <v>160601</v>
      </c>
      <c r="V86" s="27">
        <f>SUM(J86:U86)</f>
        <v>1954286</v>
      </c>
    </row>
    <row r="87" spans="1:22" ht="16.5" thickBot="1" x14ac:dyDescent="0.3">
      <c r="A87" s="304"/>
      <c r="B87" s="307"/>
      <c r="C87" s="342"/>
      <c r="D87" s="310"/>
      <c r="E87" s="307"/>
      <c r="F87" s="307"/>
      <c r="G87" s="307"/>
      <c r="H87" s="307"/>
      <c r="I87" s="16" t="s">
        <v>90</v>
      </c>
      <c r="J87" s="26">
        <v>0</v>
      </c>
      <c r="K87" s="26">
        <v>0</v>
      </c>
      <c r="L87" s="26">
        <v>0</v>
      </c>
      <c r="M87" s="26">
        <v>0</v>
      </c>
      <c r="N87" s="26">
        <v>0</v>
      </c>
      <c r="O87" s="26">
        <v>0</v>
      </c>
      <c r="P87" s="26">
        <v>0</v>
      </c>
      <c r="Q87" s="23">
        <v>0</v>
      </c>
      <c r="R87" s="49">
        <v>0</v>
      </c>
      <c r="S87" s="26">
        <v>0</v>
      </c>
      <c r="T87" s="26">
        <v>0</v>
      </c>
      <c r="U87" s="26">
        <v>0</v>
      </c>
      <c r="V87" s="27">
        <f>SUM(J87:U87)</f>
        <v>0</v>
      </c>
    </row>
    <row r="88" spans="1:22" ht="16.5" thickBot="1" x14ac:dyDescent="0.3">
      <c r="A88" s="36"/>
      <c r="B88" s="37"/>
      <c r="C88" s="37"/>
      <c r="D88" s="37"/>
      <c r="E88" s="37"/>
      <c r="F88" s="37"/>
      <c r="G88" s="37"/>
      <c r="H88" s="37"/>
      <c r="I88" s="37"/>
      <c r="J88" s="59"/>
      <c r="K88" s="28"/>
      <c r="L88" s="28"/>
      <c r="M88" s="28"/>
      <c r="N88" s="28"/>
      <c r="O88" s="28"/>
      <c r="P88" s="28"/>
      <c r="Q88" s="61"/>
      <c r="R88" s="53"/>
      <c r="S88" s="28"/>
      <c r="T88" s="28"/>
      <c r="U88" s="28"/>
      <c r="V88" s="29">
        <f>SUM(V84:V87)</f>
        <v>6806627</v>
      </c>
    </row>
    <row r="89" spans="1:22" ht="15.75" x14ac:dyDescent="0.25">
      <c r="A89" s="303">
        <v>625</v>
      </c>
      <c r="B89" s="306" t="s">
        <v>53</v>
      </c>
      <c r="C89" s="306" t="s">
        <v>85</v>
      </c>
      <c r="D89" s="306">
        <v>372</v>
      </c>
      <c r="E89" s="306" t="s">
        <v>154</v>
      </c>
      <c r="F89" s="306" t="s">
        <v>42</v>
      </c>
      <c r="G89" s="306" t="s">
        <v>9</v>
      </c>
      <c r="H89" s="306" t="s">
        <v>37</v>
      </c>
      <c r="I89" s="35" t="s">
        <v>94</v>
      </c>
      <c r="J89" s="13">
        <v>14528</v>
      </c>
      <c r="K89" s="13">
        <v>0</v>
      </c>
      <c r="L89" s="13">
        <v>0</v>
      </c>
      <c r="M89" s="13">
        <v>0</v>
      </c>
      <c r="N89" s="13">
        <v>0</v>
      </c>
      <c r="O89" s="13">
        <v>0</v>
      </c>
      <c r="P89" s="13">
        <v>28591</v>
      </c>
      <c r="Q89" s="14">
        <v>19977</v>
      </c>
      <c r="R89" s="12">
        <v>25665</v>
      </c>
      <c r="S89" s="13">
        <v>15756</v>
      </c>
      <c r="T89" s="13">
        <v>14602</v>
      </c>
      <c r="U89" s="13">
        <v>13979</v>
      </c>
      <c r="V89" s="21">
        <f t="shared" ref="V89:V99" si="1">SUM(J89:U89)</f>
        <v>133098</v>
      </c>
    </row>
    <row r="90" spans="1:22" ht="15.75" x14ac:dyDescent="0.25">
      <c r="A90" s="304"/>
      <c r="B90" s="307"/>
      <c r="C90" s="307"/>
      <c r="D90" s="307"/>
      <c r="E90" s="307"/>
      <c r="F90" s="307"/>
      <c r="G90" s="307"/>
      <c r="H90" s="307"/>
      <c r="I90" s="3" t="s">
        <v>92</v>
      </c>
      <c r="J90" s="15">
        <v>58733</v>
      </c>
      <c r="K90" s="15">
        <v>139783</v>
      </c>
      <c r="L90" s="15">
        <v>63059</v>
      </c>
      <c r="M90" s="15">
        <v>95325</v>
      </c>
      <c r="N90" s="15">
        <v>111146</v>
      </c>
      <c r="O90" s="15">
        <v>75025</v>
      </c>
      <c r="P90" s="15">
        <v>153596</v>
      </c>
      <c r="Q90" s="14">
        <v>108280</v>
      </c>
      <c r="R90" s="14">
        <v>135398</v>
      </c>
      <c r="S90" s="15">
        <v>98264</v>
      </c>
      <c r="T90" s="15">
        <v>42109</v>
      </c>
      <c r="U90" s="15">
        <v>76552</v>
      </c>
      <c r="V90" s="20">
        <f t="shared" si="1"/>
        <v>1157270</v>
      </c>
    </row>
    <row r="91" spans="1:22" ht="15.75" x14ac:dyDescent="0.25">
      <c r="A91" s="304"/>
      <c r="B91" s="307"/>
      <c r="C91" s="307"/>
      <c r="D91" s="307"/>
      <c r="E91" s="307"/>
      <c r="F91" s="307"/>
      <c r="G91" s="307"/>
      <c r="H91" s="307"/>
      <c r="I91" s="3" t="s">
        <v>98</v>
      </c>
      <c r="J91" s="15">
        <v>0</v>
      </c>
      <c r="K91" s="15">
        <v>0</v>
      </c>
      <c r="L91" s="15">
        <v>0</v>
      </c>
      <c r="M91" s="15">
        <v>0</v>
      </c>
      <c r="N91" s="15">
        <v>0</v>
      </c>
      <c r="O91" s="15">
        <v>0</v>
      </c>
      <c r="P91" s="15">
        <v>0</v>
      </c>
      <c r="Q91" s="14">
        <v>0</v>
      </c>
      <c r="R91" s="14">
        <v>0</v>
      </c>
      <c r="S91" s="15">
        <v>0</v>
      </c>
      <c r="T91" s="15">
        <v>0</v>
      </c>
      <c r="U91" s="15">
        <v>0</v>
      </c>
      <c r="V91" s="20">
        <f t="shared" si="1"/>
        <v>0</v>
      </c>
    </row>
    <row r="92" spans="1:22" ht="15.75" x14ac:dyDescent="0.25">
      <c r="A92" s="304"/>
      <c r="B92" s="307"/>
      <c r="C92" s="307"/>
      <c r="D92" s="307"/>
      <c r="E92" s="307"/>
      <c r="F92" s="307"/>
      <c r="G92" s="307"/>
      <c r="H92" s="307"/>
      <c r="I92" s="3" t="s">
        <v>103</v>
      </c>
      <c r="J92" s="15">
        <v>0</v>
      </c>
      <c r="K92" s="15">
        <v>0</v>
      </c>
      <c r="L92" s="15">
        <v>0</v>
      </c>
      <c r="M92" s="15">
        <v>0</v>
      </c>
      <c r="N92" s="15">
        <v>0</v>
      </c>
      <c r="O92" s="15">
        <v>0</v>
      </c>
      <c r="P92" s="15">
        <v>0</v>
      </c>
      <c r="Q92" s="14">
        <v>0</v>
      </c>
      <c r="R92" s="14">
        <v>0</v>
      </c>
      <c r="S92" s="15">
        <v>0</v>
      </c>
      <c r="T92" s="15">
        <v>0</v>
      </c>
      <c r="U92" s="15">
        <v>0</v>
      </c>
      <c r="V92" s="20">
        <f t="shared" si="1"/>
        <v>0</v>
      </c>
    </row>
    <row r="93" spans="1:22" ht="15.75" x14ac:dyDescent="0.25">
      <c r="A93" s="304"/>
      <c r="B93" s="307"/>
      <c r="C93" s="307"/>
      <c r="D93" s="307"/>
      <c r="E93" s="307"/>
      <c r="F93" s="307"/>
      <c r="G93" s="307"/>
      <c r="H93" s="307"/>
      <c r="I93" s="3" t="s">
        <v>91</v>
      </c>
      <c r="J93" s="15">
        <v>11004</v>
      </c>
      <c r="K93" s="15">
        <v>0</v>
      </c>
      <c r="L93" s="15">
        <v>7880</v>
      </c>
      <c r="M93" s="15">
        <v>0</v>
      </c>
      <c r="N93" s="15">
        <v>4560</v>
      </c>
      <c r="O93" s="15">
        <v>7521</v>
      </c>
      <c r="P93" s="15">
        <v>65773</v>
      </c>
      <c r="Q93" s="14">
        <v>17445</v>
      </c>
      <c r="R93" s="14">
        <v>10655</v>
      </c>
      <c r="S93" s="15">
        <v>2502</v>
      </c>
      <c r="T93" s="15">
        <v>12077</v>
      </c>
      <c r="U93" s="15">
        <v>0</v>
      </c>
      <c r="V93" s="20">
        <f t="shared" si="1"/>
        <v>139417</v>
      </c>
    </row>
    <row r="94" spans="1:22" ht="15.75" x14ac:dyDescent="0.25">
      <c r="A94" s="304"/>
      <c r="B94" s="307"/>
      <c r="C94" s="307"/>
      <c r="D94" s="307"/>
      <c r="E94" s="307"/>
      <c r="F94" s="307"/>
      <c r="G94" s="307"/>
      <c r="H94" s="307"/>
      <c r="I94" s="39" t="s">
        <v>69</v>
      </c>
      <c r="J94" s="30">
        <v>0</v>
      </c>
      <c r="K94" s="30">
        <v>0</v>
      </c>
      <c r="L94" s="30">
        <v>0</v>
      </c>
      <c r="M94" s="30">
        <v>0</v>
      </c>
      <c r="N94" s="30">
        <v>0</v>
      </c>
      <c r="O94" s="30">
        <v>0</v>
      </c>
      <c r="P94" s="30">
        <v>0</v>
      </c>
      <c r="Q94" s="50">
        <v>0</v>
      </c>
      <c r="R94" s="50">
        <v>0</v>
      </c>
      <c r="S94" s="30">
        <v>0</v>
      </c>
      <c r="T94" s="30">
        <v>0</v>
      </c>
      <c r="U94" s="30">
        <v>0</v>
      </c>
      <c r="V94" s="31">
        <f t="shared" si="1"/>
        <v>0</v>
      </c>
    </row>
    <row r="95" spans="1:22" ht="15.75" x14ac:dyDescent="0.25">
      <c r="A95" s="304"/>
      <c r="B95" s="307"/>
      <c r="C95" s="307"/>
      <c r="D95" s="307"/>
      <c r="E95" s="307"/>
      <c r="F95" s="307"/>
      <c r="G95" s="307"/>
      <c r="H95" s="307"/>
      <c r="I95" s="3" t="s">
        <v>70</v>
      </c>
      <c r="J95" s="14">
        <v>0</v>
      </c>
      <c r="K95" s="14">
        <v>0</v>
      </c>
      <c r="L95" s="15">
        <v>0</v>
      </c>
      <c r="M95" s="15">
        <v>0</v>
      </c>
      <c r="N95" s="15">
        <v>0</v>
      </c>
      <c r="O95" s="15">
        <v>0</v>
      </c>
      <c r="P95" s="15">
        <v>0</v>
      </c>
      <c r="Q95" s="14">
        <v>0</v>
      </c>
      <c r="R95" s="14">
        <v>0</v>
      </c>
      <c r="S95" s="15">
        <v>0</v>
      </c>
      <c r="T95" s="15">
        <v>0</v>
      </c>
      <c r="U95" s="15">
        <v>0</v>
      </c>
      <c r="V95" s="20">
        <f t="shared" si="1"/>
        <v>0</v>
      </c>
    </row>
    <row r="96" spans="1:22" ht="15.75" x14ac:dyDescent="0.25">
      <c r="A96" s="304"/>
      <c r="B96" s="307"/>
      <c r="C96" s="307"/>
      <c r="D96" s="307"/>
      <c r="E96" s="307"/>
      <c r="F96" s="307"/>
      <c r="G96" s="307"/>
      <c r="H96" s="307"/>
      <c r="I96" s="3" t="s">
        <v>123</v>
      </c>
      <c r="J96" s="14">
        <v>0</v>
      </c>
      <c r="K96" s="14">
        <v>0</v>
      </c>
      <c r="L96" s="15">
        <v>0</v>
      </c>
      <c r="M96" s="15">
        <v>0</v>
      </c>
      <c r="N96" s="15">
        <v>0</v>
      </c>
      <c r="O96" s="15">
        <v>0</v>
      </c>
      <c r="P96" s="15">
        <v>0</v>
      </c>
      <c r="Q96" s="14">
        <v>0</v>
      </c>
      <c r="R96" s="14">
        <v>0</v>
      </c>
      <c r="S96" s="15">
        <v>0</v>
      </c>
      <c r="T96" s="15">
        <v>0</v>
      </c>
      <c r="U96" s="15">
        <v>0</v>
      </c>
      <c r="V96" s="20">
        <f t="shared" si="1"/>
        <v>0</v>
      </c>
    </row>
    <row r="97" spans="1:22" ht="15.75" x14ac:dyDescent="0.25">
      <c r="A97" s="304"/>
      <c r="B97" s="307"/>
      <c r="C97" s="307"/>
      <c r="D97" s="307"/>
      <c r="E97" s="307"/>
      <c r="F97" s="307"/>
      <c r="G97" s="307"/>
      <c r="H97" s="307"/>
      <c r="I97" s="3" t="s">
        <v>93</v>
      </c>
      <c r="J97" s="34">
        <v>0</v>
      </c>
      <c r="K97" s="14">
        <v>0</v>
      </c>
      <c r="L97" s="15">
        <v>0</v>
      </c>
      <c r="M97" s="15">
        <v>0</v>
      </c>
      <c r="N97" s="15">
        <v>0</v>
      </c>
      <c r="O97" s="15">
        <v>0</v>
      </c>
      <c r="P97" s="15">
        <v>0</v>
      </c>
      <c r="Q97" s="14">
        <v>1998</v>
      </c>
      <c r="R97" s="14">
        <v>5865</v>
      </c>
      <c r="S97" s="15">
        <v>7450</v>
      </c>
      <c r="T97" s="15">
        <v>0</v>
      </c>
      <c r="U97" s="15">
        <v>0</v>
      </c>
      <c r="V97" s="20">
        <f t="shared" si="1"/>
        <v>15313</v>
      </c>
    </row>
    <row r="98" spans="1:22" ht="15.75" x14ac:dyDescent="0.25">
      <c r="A98" s="304"/>
      <c r="B98" s="307"/>
      <c r="C98" s="307"/>
      <c r="D98" s="307"/>
      <c r="E98" s="307"/>
      <c r="F98" s="307"/>
      <c r="G98" s="307"/>
      <c r="H98" s="307"/>
      <c r="I98" s="3" t="s">
        <v>96</v>
      </c>
      <c r="J98" s="14">
        <v>0</v>
      </c>
      <c r="K98" s="14">
        <v>0</v>
      </c>
      <c r="L98" s="15">
        <v>0</v>
      </c>
      <c r="M98" s="15">
        <v>0</v>
      </c>
      <c r="N98" s="15">
        <v>0</v>
      </c>
      <c r="O98" s="15">
        <v>0</v>
      </c>
      <c r="P98" s="15">
        <v>0</v>
      </c>
      <c r="Q98" s="14">
        <v>0</v>
      </c>
      <c r="R98" s="14">
        <v>0</v>
      </c>
      <c r="S98" s="15">
        <v>0</v>
      </c>
      <c r="T98" s="15">
        <v>0</v>
      </c>
      <c r="U98" s="15">
        <v>0</v>
      </c>
      <c r="V98" s="20">
        <f t="shared" si="1"/>
        <v>0</v>
      </c>
    </row>
    <row r="99" spans="1:22" ht="16.5" thickBot="1" x14ac:dyDescent="0.3">
      <c r="A99" s="305"/>
      <c r="B99" s="308"/>
      <c r="C99" s="308"/>
      <c r="D99" s="308"/>
      <c r="E99" s="308"/>
      <c r="F99" s="308"/>
      <c r="G99" s="308"/>
      <c r="H99" s="308"/>
      <c r="I99" s="39" t="s">
        <v>90</v>
      </c>
      <c r="J99" s="50">
        <v>0</v>
      </c>
      <c r="K99" s="50">
        <v>0</v>
      </c>
      <c r="L99" s="30">
        <v>0</v>
      </c>
      <c r="M99" s="30">
        <v>0</v>
      </c>
      <c r="N99" s="30">
        <v>0</v>
      </c>
      <c r="O99" s="30">
        <v>0</v>
      </c>
      <c r="P99" s="30">
        <v>0</v>
      </c>
      <c r="Q99" s="62">
        <v>0</v>
      </c>
      <c r="R99" s="50">
        <v>0</v>
      </c>
      <c r="S99" s="30">
        <v>0</v>
      </c>
      <c r="T99" s="30">
        <v>0</v>
      </c>
      <c r="U99" s="30">
        <v>9266</v>
      </c>
      <c r="V99" s="31">
        <f t="shared" si="1"/>
        <v>9266</v>
      </c>
    </row>
    <row r="100" spans="1:22" ht="16.5" thickBot="1" x14ac:dyDescent="0.3">
      <c r="A100" s="36"/>
      <c r="B100" s="37"/>
      <c r="C100" s="37"/>
      <c r="D100" s="37"/>
      <c r="E100" s="37"/>
      <c r="F100" s="37"/>
      <c r="G100" s="37"/>
      <c r="H100" s="37"/>
      <c r="I100" s="37"/>
      <c r="J100" s="59"/>
      <c r="K100" s="28"/>
      <c r="L100" s="28"/>
      <c r="M100" s="28"/>
      <c r="N100" s="28"/>
      <c r="O100" s="28"/>
      <c r="P100" s="28"/>
      <c r="Q100" s="53"/>
      <c r="R100" s="53"/>
      <c r="S100" s="28"/>
      <c r="T100" s="28"/>
      <c r="U100" s="28"/>
      <c r="V100" s="29">
        <f>SUM(V89:V99)</f>
        <v>1454364</v>
      </c>
    </row>
    <row r="101" spans="1:22" ht="15.75" x14ac:dyDescent="0.25">
      <c r="A101" s="303">
        <v>631</v>
      </c>
      <c r="B101" s="306" t="s">
        <v>58</v>
      </c>
      <c r="C101" s="306" t="s">
        <v>80</v>
      </c>
      <c r="D101" s="306">
        <v>50</v>
      </c>
      <c r="E101" s="312" t="s">
        <v>155</v>
      </c>
      <c r="F101" s="306" t="s">
        <v>42</v>
      </c>
      <c r="G101" s="306" t="s">
        <v>156</v>
      </c>
      <c r="H101" s="306" t="s">
        <v>42</v>
      </c>
      <c r="I101" s="35" t="s">
        <v>94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4">
        <v>0</v>
      </c>
      <c r="R101" s="12">
        <v>0</v>
      </c>
      <c r="S101" s="13">
        <v>0</v>
      </c>
      <c r="T101" s="13">
        <v>0</v>
      </c>
      <c r="U101" s="13">
        <v>0</v>
      </c>
      <c r="V101" s="21">
        <f t="shared" ref="V101:V107" si="2">SUM(J101:U101)</f>
        <v>0</v>
      </c>
    </row>
    <row r="102" spans="1:22" ht="15.75" x14ac:dyDescent="0.25">
      <c r="A102" s="304"/>
      <c r="B102" s="307"/>
      <c r="C102" s="307"/>
      <c r="D102" s="307"/>
      <c r="E102" s="307"/>
      <c r="F102" s="307"/>
      <c r="G102" s="307"/>
      <c r="H102" s="307"/>
      <c r="I102" s="35" t="s">
        <v>92</v>
      </c>
      <c r="J102" s="13">
        <v>161476</v>
      </c>
      <c r="K102" s="13">
        <v>167840</v>
      </c>
      <c r="L102" s="13">
        <v>183718</v>
      </c>
      <c r="M102" s="13">
        <v>157185</v>
      </c>
      <c r="N102" s="13">
        <v>112391</v>
      </c>
      <c r="O102" s="13">
        <v>195328</v>
      </c>
      <c r="P102" s="13">
        <v>194058</v>
      </c>
      <c r="Q102" s="14">
        <v>173894</v>
      </c>
      <c r="R102" s="12">
        <v>213220</v>
      </c>
      <c r="S102" s="13">
        <v>190744</v>
      </c>
      <c r="T102" s="13">
        <v>190399</v>
      </c>
      <c r="U102" s="13">
        <v>183105</v>
      </c>
      <c r="V102" s="21">
        <f t="shared" si="2"/>
        <v>2123358</v>
      </c>
    </row>
    <row r="103" spans="1:22" ht="15.75" x14ac:dyDescent="0.25">
      <c r="A103" s="304"/>
      <c r="B103" s="307"/>
      <c r="C103" s="307"/>
      <c r="D103" s="307"/>
      <c r="E103" s="307"/>
      <c r="F103" s="307"/>
      <c r="G103" s="307"/>
      <c r="H103" s="307"/>
      <c r="I103" s="35" t="s">
        <v>98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4">
        <v>0</v>
      </c>
      <c r="R103" s="12">
        <v>0</v>
      </c>
      <c r="S103" s="13">
        <v>0</v>
      </c>
      <c r="T103" s="13">
        <v>0</v>
      </c>
      <c r="U103" s="13">
        <v>0</v>
      </c>
      <c r="V103" s="21">
        <f t="shared" si="2"/>
        <v>0</v>
      </c>
    </row>
    <row r="104" spans="1:22" ht="15.75" x14ac:dyDescent="0.25">
      <c r="A104" s="304"/>
      <c r="B104" s="307"/>
      <c r="C104" s="307"/>
      <c r="D104" s="307"/>
      <c r="E104" s="307"/>
      <c r="F104" s="307"/>
      <c r="G104" s="307"/>
      <c r="H104" s="307"/>
      <c r="I104" s="3" t="s">
        <v>103</v>
      </c>
      <c r="J104" s="15">
        <v>0</v>
      </c>
      <c r="K104" s="15">
        <v>0</v>
      </c>
      <c r="L104" s="15">
        <v>610</v>
      </c>
      <c r="M104" s="15">
        <v>199</v>
      </c>
      <c r="N104" s="15">
        <v>0</v>
      </c>
      <c r="O104" s="15">
        <v>0</v>
      </c>
      <c r="P104" s="15">
        <v>0</v>
      </c>
      <c r="Q104" s="14">
        <v>0</v>
      </c>
      <c r="R104" s="14">
        <v>0</v>
      </c>
      <c r="S104" s="15">
        <v>1284</v>
      </c>
      <c r="T104" s="15">
        <v>0</v>
      </c>
      <c r="U104" s="15">
        <v>0</v>
      </c>
      <c r="V104" s="20">
        <f t="shared" si="2"/>
        <v>2093</v>
      </c>
    </row>
    <row r="105" spans="1:22" ht="15.75" x14ac:dyDescent="0.25">
      <c r="A105" s="304"/>
      <c r="B105" s="307"/>
      <c r="C105" s="307"/>
      <c r="D105" s="307"/>
      <c r="E105" s="307"/>
      <c r="F105" s="307"/>
      <c r="G105" s="307"/>
      <c r="H105" s="307"/>
      <c r="I105" s="16" t="s">
        <v>91</v>
      </c>
      <c r="J105" s="15">
        <v>125029</v>
      </c>
      <c r="K105" s="15">
        <v>96889</v>
      </c>
      <c r="L105" s="15">
        <v>58679</v>
      </c>
      <c r="M105" s="15">
        <v>36645</v>
      </c>
      <c r="N105" s="15">
        <v>55936</v>
      </c>
      <c r="O105" s="15">
        <v>65909</v>
      </c>
      <c r="P105" s="15">
        <v>65637</v>
      </c>
      <c r="Q105" s="14">
        <v>3163</v>
      </c>
      <c r="R105" s="14">
        <v>18426</v>
      </c>
      <c r="S105" s="15">
        <v>37545</v>
      </c>
      <c r="T105" s="15">
        <v>0</v>
      </c>
      <c r="U105" s="15">
        <v>9434</v>
      </c>
      <c r="V105" s="20">
        <f t="shared" si="2"/>
        <v>573292</v>
      </c>
    </row>
    <row r="106" spans="1:22" ht="15.75" x14ac:dyDescent="0.25">
      <c r="A106" s="304"/>
      <c r="B106" s="307"/>
      <c r="C106" s="307"/>
      <c r="D106" s="307"/>
      <c r="E106" s="307"/>
      <c r="F106" s="307"/>
      <c r="G106" s="307"/>
      <c r="H106" s="307"/>
      <c r="I106" s="3" t="s">
        <v>93</v>
      </c>
      <c r="J106" s="15">
        <v>0</v>
      </c>
      <c r="K106" s="15">
        <v>0</v>
      </c>
      <c r="L106" s="15">
        <v>0</v>
      </c>
      <c r="M106" s="15">
        <v>0</v>
      </c>
      <c r="N106" s="15">
        <v>0</v>
      </c>
      <c r="O106" s="15">
        <v>0</v>
      </c>
      <c r="P106" s="15">
        <v>0</v>
      </c>
      <c r="Q106" s="14">
        <v>0</v>
      </c>
      <c r="R106" s="14">
        <v>0</v>
      </c>
      <c r="S106" s="15">
        <v>0</v>
      </c>
      <c r="T106" s="15">
        <v>0</v>
      </c>
      <c r="U106" s="15">
        <v>0</v>
      </c>
      <c r="V106" s="20">
        <f t="shared" si="2"/>
        <v>0</v>
      </c>
    </row>
    <row r="107" spans="1:22" ht="16.5" thickBot="1" x14ac:dyDescent="0.3">
      <c r="A107" s="305"/>
      <c r="B107" s="308"/>
      <c r="C107" s="308"/>
      <c r="D107" s="308"/>
      <c r="E107" s="308"/>
      <c r="F107" s="308"/>
      <c r="G107" s="308"/>
      <c r="H107" s="308"/>
      <c r="I107" s="39" t="s">
        <v>95</v>
      </c>
      <c r="J107" s="50">
        <v>6368</v>
      </c>
      <c r="K107" s="30">
        <v>6988</v>
      </c>
      <c r="L107" s="30">
        <v>2188</v>
      </c>
      <c r="M107" s="30">
        <v>2384</v>
      </c>
      <c r="N107" s="30">
        <v>8401</v>
      </c>
      <c r="O107" s="30">
        <v>4127</v>
      </c>
      <c r="P107" s="30">
        <v>2121</v>
      </c>
      <c r="Q107" s="62">
        <v>0</v>
      </c>
      <c r="R107" s="50">
        <v>5397</v>
      </c>
      <c r="S107" s="30">
        <v>0</v>
      </c>
      <c r="T107" s="30">
        <v>0</v>
      </c>
      <c r="U107" s="30">
        <v>2731</v>
      </c>
      <c r="V107" s="31">
        <f t="shared" si="2"/>
        <v>40705</v>
      </c>
    </row>
    <row r="108" spans="1:22" ht="16.5" thickBot="1" x14ac:dyDescent="0.3">
      <c r="A108" s="43"/>
      <c r="B108" s="37"/>
      <c r="C108" s="37"/>
      <c r="D108" s="37"/>
      <c r="E108" s="37"/>
      <c r="F108" s="37"/>
      <c r="G108" s="37"/>
      <c r="H108" s="37"/>
      <c r="I108" s="37"/>
      <c r="J108" s="59"/>
      <c r="K108" s="28"/>
      <c r="L108" s="28"/>
      <c r="M108" s="28"/>
      <c r="N108" s="28"/>
      <c r="O108" s="28"/>
      <c r="P108" s="28"/>
      <c r="Q108" s="61"/>
      <c r="R108" s="53"/>
      <c r="S108" s="28"/>
      <c r="T108" s="28"/>
      <c r="U108" s="28"/>
      <c r="V108" s="29">
        <f>SUM(V101:V107)</f>
        <v>2739448</v>
      </c>
    </row>
    <row r="109" spans="1:22" ht="15.75" x14ac:dyDescent="0.25">
      <c r="A109" s="303">
        <v>632</v>
      </c>
      <c r="B109" s="306" t="s">
        <v>48</v>
      </c>
      <c r="C109" s="306" t="s">
        <v>80</v>
      </c>
      <c r="D109" s="309">
        <v>50.4</v>
      </c>
      <c r="E109" s="306" t="s">
        <v>156</v>
      </c>
      <c r="F109" s="306" t="s">
        <v>42</v>
      </c>
      <c r="G109" s="312" t="s">
        <v>155</v>
      </c>
      <c r="H109" s="306" t="s">
        <v>42</v>
      </c>
      <c r="I109" s="35" t="s">
        <v>98</v>
      </c>
      <c r="J109" s="13">
        <v>4478</v>
      </c>
      <c r="K109" s="13">
        <v>11708</v>
      </c>
      <c r="L109" s="13">
        <v>0</v>
      </c>
      <c r="M109" s="13">
        <v>4908</v>
      </c>
      <c r="N109" s="13">
        <v>27904</v>
      </c>
      <c r="O109" s="13">
        <v>17203</v>
      </c>
      <c r="P109" s="13">
        <v>13409</v>
      </c>
      <c r="Q109" s="14">
        <v>13129</v>
      </c>
      <c r="R109" s="12">
        <v>11305</v>
      </c>
      <c r="S109" s="13">
        <v>20032</v>
      </c>
      <c r="T109" s="13">
        <v>27480</v>
      </c>
      <c r="U109" s="13">
        <v>9598</v>
      </c>
      <c r="V109" s="21">
        <f t="shared" ref="V109:V114" si="3">SUM(J109:U109)</f>
        <v>161154</v>
      </c>
    </row>
    <row r="110" spans="1:22" ht="15.75" x14ac:dyDescent="0.25">
      <c r="A110" s="304"/>
      <c r="B110" s="307"/>
      <c r="C110" s="307"/>
      <c r="D110" s="310"/>
      <c r="E110" s="307"/>
      <c r="F110" s="307"/>
      <c r="G110" s="307"/>
      <c r="H110" s="307"/>
      <c r="I110" s="3" t="s">
        <v>75</v>
      </c>
      <c r="J110" s="15">
        <v>58882</v>
      </c>
      <c r="K110" s="15">
        <v>27913</v>
      </c>
      <c r="L110" s="15">
        <v>0</v>
      </c>
      <c r="M110" s="15">
        <v>0</v>
      </c>
      <c r="N110" s="15">
        <v>0</v>
      </c>
      <c r="O110" s="15">
        <v>13421</v>
      </c>
      <c r="P110" s="15">
        <v>5612</v>
      </c>
      <c r="Q110" s="14">
        <v>25295</v>
      </c>
      <c r="R110" s="14">
        <v>0</v>
      </c>
      <c r="S110" s="15">
        <v>0</v>
      </c>
      <c r="T110" s="15">
        <v>0</v>
      </c>
      <c r="U110" s="15">
        <v>0</v>
      </c>
      <c r="V110" s="20">
        <f t="shared" si="3"/>
        <v>131123</v>
      </c>
    </row>
    <row r="111" spans="1:22" ht="15.75" x14ac:dyDescent="0.25">
      <c r="A111" s="304"/>
      <c r="B111" s="307"/>
      <c r="C111" s="307"/>
      <c r="D111" s="310"/>
      <c r="E111" s="307"/>
      <c r="F111" s="307"/>
      <c r="G111" s="307"/>
      <c r="H111" s="307"/>
      <c r="I111" s="3" t="s">
        <v>101</v>
      </c>
      <c r="J111" s="15">
        <v>0</v>
      </c>
      <c r="K111" s="15">
        <v>0</v>
      </c>
      <c r="L111" s="15">
        <v>0</v>
      </c>
      <c r="M111" s="15">
        <v>0</v>
      </c>
      <c r="N111" s="15">
        <v>0</v>
      </c>
      <c r="O111" s="15">
        <v>0</v>
      </c>
      <c r="P111" s="15">
        <v>0</v>
      </c>
      <c r="Q111" s="14">
        <v>0</v>
      </c>
      <c r="R111" s="14">
        <v>0</v>
      </c>
      <c r="S111" s="15">
        <v>0</v>
      </c>
      <c r="T111" s="15">
        <v>0</v>
      </c>
      <c r="U111" s="15">
        <v>0</v>
      </c>
      <c r="V111" s="20">
        <f t="shared" si="3"/>
        <v>0</v>
      </c>
    </row>
    <row r="112" spans="1:22" ht="15.75" x14ac:dyDescent="0.25">
      <c r="A112" s="304"/>
      <c r="B112" s="307"/>
      <c r="C112" s="307"/>
      <c r="D112" s="310"/>
      <c r="E112" s="307"/>
      <c r="F112" s="307"/>
      <c r="G112" s="307"/>
      <c r="H112" s="307"/>
      <c r="I112" s="3" t="s">
        <v>71</v>
      </c>
      <c r="J112" s="15">
        <v>0</v>
      </c>
      <c r="K112" s="15">
        <v>0</v>
      </c>
      <c r="L112" s="15">
        <v>0</v>
      </c>
      <c r="M112" s="15">
        <v>0</v>
      </c>
      <c r="N112" s="15">
        <v>0</v>
      </c>
      <c r="O112" s="15">
        <v>0</v>
      </c>
      <c r="P112" s="15">
        <v>0</v>
      </c>
      <c r="Q112" s="14">
        <v>0</v>
      </c>
      <c r="R112" s="14">
        <v>0</v>
      </c>
      <c r="S112" s="15">
        <v>0</v>
      </c>
      <c r="T112" s="15">
        <v>0</v>
      </c>
      <c r="U112" s="15">
        <v>0</v>
      </c>
      <c r="V112" s="20">
        <f t="shared" si="3"/>
        <v>0</v>
      </c>
    </row>
    <row r="113" spans="1:22" ht="15.75" x14ac:dyDescent="0.25">
      <c r="A113" s="304"/>
      <c r="B113" s="307"/>
      <c r="C113" s="307"/>
      <c r="D113" s="310"/>
      <c r="E113" s="307"/>
      <c r="F113" s="307"/>
      <c r="G113" s="307"/>
      <c r="H113" s="307"/>
      <c r="I113" s="3" t="s">
        <v>97</v>
      </c>
      <c r="J113" s="15">
        <v>0</v>
      </c>
      <c r="K113" s="15">
        <v>44839</v>
      </c>
      <c r="L113" s="15">
        <v>116069</v>
      </c>
      <c r="M113" s="15">
        <v>26472</v>
      </c>
      <c r="N113" s="15">
        <v>25702</v>
      </c>
      <c r="O113" s="15">
        <v>34556</v>
      </c>
      <c r="P113" s="15">
        <v>8250</v>
      </c>
      <c r="Q113" s="14">
        <v>0</v>
      </c>
      <c r="R113" s="14">
        <v>25842</v>
      </c>
      <c r="S113" s="15">
        <v>12890</v>
      </c>
      <c r="T113" s="15">
        <v>8613</v>
      </c>
      <c r="U113" s="15">
        <v>0</v>
      </c>
      <c r="V113" s="20">
        <f t="shared" si="3"/>
        <v>303233</v>
      </c>
    </row>
    <row r="114" spans="1:22" ht="16.5" thickBot="1" x14ac:dyDescent="0.3">
      <c r="A114" s="305"/>
      <c r="B114" s="308"/>
      <c r="C114" s="308"/>
      <c r="D114" s="311"/>
      <c r="E114" s="308"/>
      <c r="F114" s="308"/>
      <c r="G114" s="308"/>
      <c r="H114" s="308"/>
      <c r="I114" s="39" t="s">
        <v>102</v>
      </c>
      <c r="J114" s="30">
        <v>0</v>
      </c>
      <c r="K114" s="30">
        <v>0</v>
      </c>
      <c r="L114" s="30">
        <v>0</v>
      </c>
      <c r="M114" s="30">
        <v>0</v>
      </c>
      <c r="N114" s="30">
        <v>0</v>
      </c>
      <c r="O114" s="30">
        <v>0</v>
      </c>
      <c r="P114" s="30">
        <v>0</v>
      </c>
      <c r="Q114" s="50">
        <v>0</v>
      </c>
      <c r="R114" s="50">
        <v>0</v>
      </c>
      <c r="S114" s="30">
        <v>0</v>
      </c>
      <c r="T114" s="30">
        <v>0</v>
      </c>
      <c r="U114" s="30">
        <v>0</v>
      </c>
      <c r="V114" s="31">
        <f t="shared" si="3"/>
        <v>0</v>
      </c>
    </row>
    <row r="115" spans="1:22" ht="16.5" thickBot="1" x14ac:dyDescent="0.3">
      <c r="A115" s="36"/>
      <c r="B115" s="37"/>
      <c r="C115" s="37"/>
      <c r="D115" s="37"/>
      <c r="E115" s="37"/>
      <c r="F115" s="37"/>
      <c r="G115" s="37"/>
      <c r="H115" s="37"/>
      <c r="I115" s="37"/>
      <c r="J115" s="59"/>
      <c r="K115" s="28"/>
      <c r="L115" s="28"/>
      <c r="M115" s="28"/>
      <c r="N115" s="28"/>
      <c r="O115" s="28"/>
      <c r="P115" s="28"/>
      <c r="Q115" s="61"/>
      <c r="R115" s="53"/>
      <c r="S115" s="28"/>
      <c r="T115" s="28"/>
      <c r="U115" s="28"/>
      <c r="V115" s="29">
        <f>SUM(V109:V114)</f>
        <v>595510</v>
      </c>
    </row>
    <row r="116" spans="1:22" ht="15.75" x14ac:dyDescent="0.25">
      <c r="A116" s="303">
        <v>645</v>
      </c>
      <c r="B116" s="306" t="s">
        <v>50</v>
      </c>
      <c r="C116" s="306" t="s">
        <v>80</v>
      </c>
      <c r="D116" s="306">
        <v>46</v>
      </c>
      <c r="E116" s="312" t="s">
        <v>157</v>
      </c>
      <c r="F116" s="306" t="s">
        <v>42</v>
      </c>
      <c r="G116" s="312" t="s">
        <v>155</v>
      </c>
      <c r="H116" s="306" t="s">
        <v>42</v>
      </c>
      <c r="I116" s="56" t="s">
        <v>92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2">
        <v>0</v>
      </c>
      <c r="S116" s="13">
        <v>0</v>
      </c>
      <c r="T116" s="13">
        <v>0</v>
      </c>
      <c r="U116" s="13">
        <v>0</v>
      </c>
      <c r="V116" s="21">
        <f>SUM(J116:U116)</f>
        <v>0</v>
      </c>
    </row>
    <row r="117" spans="1:22" ht="15.75" x14ac:dyDescent="0.25">
      <c r="A117" s="304"/>
      <c r="B117" s="307"/>
      <c r="C117" s="307"/>
      <c r="D117" s="307"/>
      <c r="E117" s="307"/>
      <c r="F117" s="307"/>
      <c r="G117" s="307"/>
      <c r="H117" s="307"/>
      <c r="I117" s="3" t="s">
        <v>103</v>
      </c>
      <c r="J117" s="15">
        <v>136178</v>
      </c>
      <c r="K117" s="15">
        <v>128901</v>
      </c>
      <c r="L117" s="15">
        <v>85060</v>
      </c>
      <c r="M117" s="15">
        <v>93316</v>
      </c>
      <c r="N117" s="15">
        <v>137590</v>
      </c>
      <c r="O117" s="15">
        <v>162426</v>
      </c>
      <c r="P117" s="15">
        <v>188532</v>
      </c>
      <c r="Q117" s="15">
        <v>179970</v>
      </c>
      <c r="R117" s="51">
        <v>135132</v>
      </c>
      <c r="S117" s="15">
        <v>111169</v>
      </c>
      <c r="T117" s="15">
        <v>123109</v>
      </c>
      <c r="U117" s="15">
        <v>93029</v>
      </c>
      <c r="V117" s="47">
        <f>SUM(J117:U117)</f>
        <v>1574412</v>
      </c>
    </row>
    <row r="118" spans="1:22" ht="15.75" x14ac:dyDescent="0.25">
      <c r="A118" s="304"/>
      <c r="B118" s="307"/>
      <c r="C118" s="307"/>
      <c r="D118" s="307"/>
      <c r="E118" s="307"/>
      <c r="F118" s="307"/>
      <c r="G118" s="307"/>
      <c r="H118" s="307"/>
      <c r="I118" s="3" t="s">
        <v>91</v>
      </c>
      <c r="J118" s="15">
        <v>0</v>
      </c>
      <c r="K118" s="15">
        <v>0</v>
      </c>
      <c r="L118" s="15">
        <v>15265</v>
      </c>
      <c r="M118" s="15">
        <v>0</v>
      </c>
      <c r="N118" s="15">
        <v>0</v>
      </c>
      <c r="O118" s="15">
        <v>0</v>
      </c>
      <c r="P118" s="15">
        <v>0</v>
      </c>
      <c r="Q118" s="15">
        <v>0</v>
      </c>
      <c r="R118" s="51">
        <v>0</v>
      </c>
      <c r="S118" s="15">
        <v>0</v>
      </c>
      <c r="T118" s="15">
        <v>0</v>
      </c>
      <c r="U118" s="15">
        <v>0</v>
      </c>
      <c r="V118" s="47">
        <f>SUM(J118:U118)</f>
        <v>15265</v>
      </c>
    </row>
    <row r="119" spans="1:22" ht="16.5" thickBot="1" x14ac:dyDescent="0.3">
      <c r="A119" s="305"/>
      <c r="B119" s="308"/>
      <c r="C119" s="308"/>
      <c r="D119" s="308"/>
      <c r="E119" s="308"/>
      <c r="F119" s="308"/>
      <c r="G119" s="308"/>
      <c r="H119" s="308"/>
      <c r="I119" s="48" t="s">
        <v>93</v>
      </c>
      <c r="J119" s="30">
        <v>0</v>
      </c>
      <c r="K119" s="30">
        <v>0</v>
      </c>
      <c r="L119" s="30">
        <v>0</v>
      </c>
      <c r="M119" s="30">
        <v>0</v>
      </c>
      <c r="N119" s="30">
        <v>0</v>
      </c>
      <c r="O119" s="30">
        <v>0</v>
      </c>
      <c r="P119" s="30">
        <v>0</v>
      </c>
      <c r="Q119" s="30">
        <v>0</v>
      </c>
      <c r="R119" s="50">
        <v>0</v>
      </c>
      <c r="S119" s="30">
        <v>0</v>
      </c>
      <c r="T119" s="30">
        <v>0</v>
      </c>
      <c r="U119" s="30">
        <v>0</v>
      </c>
      <c r="V119" s="31">
        <f>SUM(J119:U119)</f>
        <v>0</v>
      </c>
    </row>
    <row r="120" spans="1:22" ht="16.5" thickBot="1" x14ac:dyDescent="0.3">
      <c r="A120" s="36"/>
      <c r="B120" s="37"/>
      <c r="C120" s="37"/>
      <c r="D120" s="37"/>
      <c r="E120" s="37"/>
      <c r="F120" s="37"/>
      <c r="G120" s="37"/>
      <c r="H120" s="37"/>
      <c r="I120" s="37"/>
      <c r="J120" s="59"/>
      <c r="K120" s="28"/>
      <c r="L120" s="28"/>
      <c r="M120" s="28"/>
      <c r="N120" s="28"/>
      <c r="O120" s="28"/>
      <c r="P120" s="28"/>
      <c r="Q120" s="61"/>
      <c r="R120" s="53"/>
      <c r="S120" s="28"/>
      <c r="T120" s="28"/>
      <c r="U120" s="28"/>
      <c r="V120" s="29">
        <f>SUM(V116:V119)</f>
        <v>1589677</v>
      </c>
    </row>
    <row r="121" spans="1:22" ht="15.75" x14ac:dyDescent="0.25">
      <c r="A121" s="303">
        <v>646</v>
      </c>
      <c r="B121" s="307" t="s">
        <v>51</v>
      </c>
      <c r="C121" s="307" t="s">
        <v>79</v>
      </c>
      <c r="D121" s="307">
        <v>37</v>
      </c>
      <c r="E121" s="307" t="s">
        <v>157</v>
      </c>
      <c r="F121" s="307" t="s">
        <v>42</v>
      </c>
      <c r="G121" s="313" t="s">
        <v>155</v>
      </c>
      <c r="H121" s="307" t="s">
        <v>42</v>
      </c>
      <c r="I121" s="64" t="s">
        <v>92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2">
        <v>0</v>
      </c>
      <c r="R121" s="12">
        <v>0</v>
      </c>
      <c r="S121" s="13">
        <v>0</v>
      </c>
      <c r="T121" s="13">
        <v>0</v>
      </c>
      <c r="U121" s="13">
        <v>0</v>
      </c>
      <c r="V121" s="21">
        <f>SUM(J121:U121)</f>
        <v>0</v>
      </c>
    </row>
    <row r="122" spans="1:22" ht="15.75" x14ac:dyDescent="0.25">
      <c r="A122" s="304"/>
      <c r="B122" s="307"/>
      <c r="C122" s="307"/>
      <c r="D122" s="307"/>
      <c r="E122" s="307"/>
      <c r="F122" s="307"/>
      <c r="G122" s="307"/>
      <c r="H122" s="307"/>
      <c r="I122" s="3" t="s">
        <v>103</v>
      </c>
      <c r="J122" s="15">
        <v>0</v>
      </c>
      <c r="K122" s="15">
        <v>0</v>
      </c>
      <c r="L122" s="15">
        <v>41117</v>
      </c>
      <c r="M122" s="15">
        <v>1793</v>
      </c>
      <c r="N122" s="15">
        <v>0</v>
      </c>
      <c r="O122" s="15">
        <v>0</v>
      </c>
      <c r="P122" s="15">
        <v>0</v>
      </c>
      <c r="Q122" s="49">
        <v>0</v>
      </c>
      <c r="R122" s="50">
        <v>0</v>
      </c>
      <c r="S122" s="30">
        <v>0</v>
      </c>
      <c r="T122" s="30">
        <v>0</v>
      </c>
      <c r="U122" s="30">
        <v>0</v>
      </c>
      <c r="V122" s="31">
        <f>SUM(J122:U122)</f>
        <v>42910</v>
      </c>
    </row>
    <row r="123" spans="1:22" ht="15.75" x14ac:dyDescent="0.25">
      <c r="A123" s="304"/>
      <c r="B123" s="307"/>
      <c r="C123" s="307"/>
      <c r="D123" s="307"/>
      <c r="E123" s="307"/>
      <c r="F123" s="307"/>
      <c r="G123" s="307"/>
      <c r="H123" s="307"/>
      <c r="I123" s="16" t="s">
        <v>91</v>
      </c>
      <c r="J123" s="26">
        <v>156428</v>
      </c>
      <c r="K123" s="26">
        <v>204566</v>
      </c>
      <c r="L123" s="26">
        <v>20284</v>
      </c>
      <c r="M123" s="26">
        <v>22813</v>
      </c>
      <c r="N123" s="26">
        <v>35555</v>
      </c>
      <c r="O123" s="26">
        <v>53969</v>
      </c>
      <c r="P123" s="26">
        <v>98930</v>
      </c>
      <c r="Q123" s="49">
        <v>2875</v>
      </c>
      <c r="R123" s="15">
        <v>29641</v>
      </c>
      <c r="S123" s="15">
        <v>58657</v>
      </c>
      <c r="T123" s="15">
        <v>33404</v>
      </c>
      <c r="U123" s="15">
        <v>42763</v>
      </c>
      <c r="V123" s="20">
        <f>SUM(J123:U123)</f>
        <v>759885</v>
      </c>
    </row>
    <row r="124" spans="1:22" ht="15.75" x14ac:dyDescent="0.25">
      <c r="A124" s="304"/>
      <c r="B124" s="307"/>
      <c r="C124" s="307"/>
      <c r="D124" s="307"/>
      <c r="E124" s="307"/>
      <c r="F124" s="307"/>
      <c r="G124" s="307"/>
      <c r="H124" s="307"/>
      <c r="I124" s="3" t="s">
        <v>115</v>
      </c>
      <c r="J124" s="15">
        <v>0</v>
      </c>
      <c r="K124" s="15">
        <v>0</v>
      </c>
      <c r="L124" s="15">
        <v>0</v>
      </c>
      <c r="M124" s="15">
        <v>0</v>
      </c>
      <c r="N124" s="15">
        <v>0</v>
      </c>
      <c r="O124" s="15">
        <v>0</v>
      </c>
      <c r="P124" s="15">
        <v>0</v>
      </c>
      <c r="Q124" s="14">
        <v>0</v>
      </c>
      <c r="R124" s="14">
        <v>0</v>
      </c>
      <c r="S124" s="15">
        <v>0</v>
      </c>
      <c r="T124" s="15">
        <v>0</v>
      </c>
      <c r="U124" s="15">
        <v>0</v>
      </c>
      <c r="V124" s="20">
        <f>SUM(J124:U124)</f>
        <v>0</v>
      </c>
    </row>
    <row r="125" spans="1:22" ht="16.5" thickBot="1" x14ac:dyDescent="0.3">
      <c r="A125" s="305"/>
      <c r="B125" s="307"/>
      <c r="C125" s="307"/>
      <c r="D125" s="307"/>
      <c r="E125" s="307"/>
      <c r="F125" s="307"/>
      <c r="G125" s="307"/>
      <c r="H125" s="307"/>
      <c r="I125" s="48" t="s">
        <v>93</v>
      </c>
      <c r="J125" s="30">
        <v>0</v>
      </c>
      <c r="K125" s="30">
        <v>0</v>
      </c>
      <c r="L125" s="30">
        <v>0</v>
      </c>
      <c r="M125" s="30">
        <v>0</v>
      </c>
      <c r="N125" s="30">
        <v>20004</v>
      </c>
      <c r="O125" s="30">
        <v>11756</v>
      </c>
      <c r="P125" s="30">
        <v>0</v>
      </c>
      <c r="Q125" s="50">
        <v>0</v>
      </c>
      <c r="R125" s="50">
        <v>0</v>
      </c>
      <c r="S125" s="30">
        <v>0</v>
      </c>
      <c r="T125" s="30">
        <v>0</v>
      </c>
      <c r="U125" s="30">
        <v>0</v>
      </c>
      <c r="V125" s="31">
        <f>SUM(J125:U125)</f>
        <v>31760</v>
      </c>
    </row>
    <row r="126" spans="1:22" ht="16.5" thickBot="1" x14ac:dyDescent="0.3">
      <c r="A126" s="36"/>
      <c r="B126" s="37"/>
      <c r="C126" s="37"/>
      <c r="D126" s="37"/>
      <c r="E126" s="37"/>
      <c r="F126" s="37"/>
      <c r="G126" s="37"/>
      <c r="H126" s="37"/>
      <c r="I126" s="37"/>
      <c r="J126" s="59"/>
      <c r="K126" s="28"/>
      <c r="L126" s="28"/>
      <c r="M126" s="28"/>
      <c r="N126" s="28"/>
      <c r="O126" s="28"/>
      <c r="P126" s="28"/>
      <c r="Q126" s="61"/>
      <c r="R126" s="53"/>
      <c r="S126" s="28"/>
      <c r="T126" s="28"/>
      <c r="U126" s="28"/>
      <c r="V126" s="29">
        <f>SUM(V121:V125)</f>
        <v>834555</v>
      </c>
    </row>
    <row r="127" spans="1:22" ht="15.75" x14ac:dyDescent="0.25">
      <c r="A127" s="303">
        <v>647</v>
      </c>
      <c r="B127" s="306" t="s">
        <v>59</v>
      </c>
      <c r="C127" s="306" t="s">
        <v>83</v>
      </c>
      <c r="D127" s="309">
        <v>37.9</v>
      </c>
      <c r="E127" s="312" t="s">
        <v>155</v>
      </c>
      <c r="F127" s="306" t="s">
        <v>42</v>
      </c>
      <c r="G127" s="306" t="s">
        <v>157</v>
      </c>
      <c r="H127" s="306" t="s">
        <v>42</v>
      </c>
      <c r="I127" s="35" t="s">
        <v>98</v>
      </c>
      <c r="J127" s="13">
        <v>0</v>
      </c>
      <c r="K127" s="13">
        <v>516</v>
      </c>
      <c r="L127" s="13">
        <v>5469</v>
      </c>
      <c r="M127" s="13">
        <v>0</v>
      </c>
      <c r="N127" s="13">
        <v>15417</v>
      </c>
      <c r="O127" s="13">
        <v>14452</v>
      </c>
      <c r="P127" s="13">
        <v>18587</v>
      </c>
      <c r="Q127" s="12">
        <v>19867</v>
      </c>
      <c r="R127" s="12">
        <v>5430</v>
      </c>
      <c r="S127" s="13">
        <v>22823</v>
      </c>
      <c r="T127" s="13">
        <v>9282</v>
      </c>
      <c r="U127" s="13">
        <v>19630</v>
      </c>
      <c r="V127" s="21">
        <f t="shared" ref="V127:V133" si="4">SUM(J127:U127)</f>
        <v>131473</v>
      </c>
    </row>
    <row r="128" spans="1:22" ht="15.75" x14ac:dyDescent="0.25">
      <c r="A128" s="304"/>
      <c r="B128" s="307"/>
      <c r="C128" s="307"/>
      <c r="D128" s="310"/>
      <c r="E128" s="307"/>
      <c r="F128" s="307"/>
      <c r="G128" s="307"/>
      <c r="H128" s="307"/>
      <c r="I128" s="16" t="s">
        <v>75</v>
      </c>
      <c r="J128" s="26">
        <v>55518</v>
      </c>
      <c r="K128" s="26">
        <v>36061</v>
      </c>
      <c r="L128" s="26">
        <v>0</v>
      </c>
      <c r="M128" s="26">
        <v>0</v>
      </c>
      <c r="N128" s="26">
        <v>0</v>
      </c>
      <c r="O128" s="26">
        <v>8254</v>
      </c>
      <c r="P128" s="26">
        <v>0</v>
      </c>
      <c r="Q128" s="49">
        <v>14250</v>
      </c>
      <c r="R128" s="49">
        <v>0</v>
      </c>
      <c r="S128" s="26">
        <v>24561</v>
      </c>
      <c r="T128" s="26">
        <v>22503</v>
      </c>
      <c r="U128" s="26">
        <v>0</v>
      </c>
      <c r="V128" s="27">
        <f t="shared" si="4"/>
        <v>161147</v>
      </c>
    </row>
    <row r="129" spans="1:22" ht="15.75" x14ac:dyDescent="0.25">
      <c r="A129" s="304"/>
      <c r="B129" s="307"/>
      <c r="C129" s="307"/>
      <c r="D129" s="310"/>
      <c r="E129" s="307"/>
      <c r="F129" s="307"/>
      <c r="G129" s="307"/>
      <c r="H129" s="307"/>
      <c r="I129" s="16" t="s">
        <v>101</v>
      </c>
      <c r="J129" s="49">
        <v>0</v>
      </c>
      <c r="K129" s="26">
        <v>0</v>
      </c>
      <c r="L129" s="26">
        <v>0</v>
      </c>
      <c r="M129" s="26">
        <v>0</v>
      </c>
      <c r="N129" s="26">
        <v>0</v>
      </c>
      <c r="O129" s="26">
        <v>0</v>
      </c>
      <c r="P129" s="26">
        <v>0</v>
      </c>
      <c r="Q129" s="49">
        <v>0</v>
      </c>
      <c r="R129" s="49">
        <v>0</v>
      </c>
      <c r="S129" s="26">
        <v>0</v>
      </c>
      <c r="T129" s="26">
        <v>0</v>
      </c>
      <c r="U129" s="26">
        <v>0</v>
      </c>
      <c r="V129" s="27">
        <f t="shared" si="4"/>
        <v>0</v>
      </c>
    </row>
    <row r="130" spans="1:22" ht="15.75" x14ac:dyDescent="0.25">
      <c r="A130" s="304"/>
      <c r="B130" s="307"/>
      <c r="C130" s="307"/>
      <c r="D130" s="310"/>
      <c r="E130" s="307"/>
      <c r="F130" s="307"/>
      <c r="G130" s="307"/>
      <c r="H130" s="307"/>
      <c r="I130" s="3" t="s">
        <v>71</v>
      </c>
      <c r="J130" s="14">
        <v>0</v>
      </c>
      <c r="K130" s="15">
        <v>0</v>
      </c>
      <c r="L130" s="15">
        <v>0</v>
      </c>
      <c r="M130" s="15">
        <v>0</v>
      </c>
      <c r="N130" s="15">
        <v>0</v>
      </c>
      <c r="O130" s="15">
        <v>0</v>
      </c>
      <c r="P130" s="15">
        <v>0</v>
      </c>
      <c r="Q130" s="15">
        <v>0</v>
      </c>
      <c r="R130" s="15">
        <v>0</v>
      </c>
      <c r="S130" s="15">
        <v>0</v>
      </c>
      <c r="T130" s="15">
        <v>0</v>
      </c>
      <c r="U130" s="15">
        <v>0</v>
      </c>
      <c r="V130" s="20">
        <f t="shared" si="4"/>
        <v>0</v>
      </c>
    </row>
    <row r="131" spans="1:22" ht="15.75" x14ac:dyDescent="0.25">
      <c r="A131" s="304"/>
      <c r="B131" s="307"/>
      <c r="C131" s="307"/>
      <c r="D131" s="310"/>
      <c r="E131" s="307"/>
      <c r="F131" s="307"/>
      <c r="G131" s="307"/>
      <c r="H131" s="307"/>
      <c r="I131" s="3" t="s">
        <v>97</v>
      </c>
      <c r="J131" s="14">
        <v>321845</v>
      </c>
      <c r="K131" s="15">
        <v>312661</v>
      </c>
      <c r="L131" s="15">
        <v>345375</v>
      </c>
      <c r="M131" s="15">
        <v>289372</v>
      </c>
      <c r="N131" s="15">
        <v>219270</v>
      </c>
      <c r="O131" s="15">
        <v>249580</v>
      </c>
      <c r="P131" s="15">
        <v>254465</v>
      </c>
      <c r="Q131" s="14">
        <v>296121</v>
      </c>
      <c r="R131" s="14">
        <v>280860</v>
      </c>
      <c r="S131" s="15">
        <v>108852</v>
      </c>
      <c r="T131" s="15">
        <v>262526</v>
      </c>
      <c r="U131" s="15">
        <v>301073</v>
      </c>
      <c r="V131" s="20">
        <f t="shared" si="4"/>
        <v>3242000</v>
      </c>
    </row>
    <row r="132" spans="1:22" ht="15.75" x14ac:dyDescent="0.25">
      <c r="A132" s="304"/>
      <c r="B132" s="307"/>
      <c r="C132" s="307"/>
      <c r="D132" s="310"/>
      <c r="E132" s="307"/>
      <c r="F132" s="307"/>
      <c r="G132" s="307"/>
      <c r="H132" s="307"/>
      <c r="I132" s="3" t="s">
        <v>96</v>
      </c>
      <c r="J132" s="14">
        <v>0</v>
      </c>
      <c r="K132" s="15">
        <v>0</v>
      </c>
      <c r="L132" s="15">
        <v>0</v>
      </c>
      <c r="M132" s="15">
        <v>0</v>
      </c>
      <c r="N132" s="15">
        <v>0</v>
      </c>
      <c r="O132" s="15">
        <v>0</v>
      </c>
      <c r="P132" s="15">
        <v>0</v>
      </c>
      <c r="Q132" s="14">
        <v>0</v>
      </c>
      <c r="R132" s="14">
        <v>0</v>
      </c>
      <c r="S132" s="15">
        <v>0</v>
      </c>
      <c r="T132" s="15">
        <v>0</v>
      </c>
      <c r="U132" s="15">
        <v>0</v>
      </c>
      <c r="V132" s="20">
        <f t="shared" si="4"/>
        <v>0</v>
      </c>
    </row>
    <row r="133" spans="1:22" ht="16.5" thickBot="1" x14ac:dyDescent="0.3">
      <c r="A133" s="305"/>
      <c r="B133" s="308"/>
      <c r="C133" s="308"/>
      <c r="D133" s="311"/>
      <c r="E133" s="308"/>
      <c r="F133" s="308"/>
      <c r="G133" s="308"/>
      <c r="H133" s="308"/>
      <c r="I133" s="39" t="s">
        <v>102</v>
      </c>
      <c r="J133" s="50">
        <v>0</v>
      </c>
      <c r="K133" s="30">
        <v>0</v>
      </c>
      <c r="L133" s="30">
        <v>0</v>
      </c>
      <c r="M133" s="30">
        <v>0</v>
      </c>
      <c r="N133" s="30">
        <v>0</v>
      </c>
      <c r="O133" s="30">
        <v>0</v>
      </c>
      <c r="P133" s="30">
        <v>0</v>
      </c>
      <c r="Q133" s="50">
        <v>0</v>
      </c>
      <c r="R133" s="50">
        <v>0</v>
      </c>
      <c r="S133" s="30">
        <v>4293</v>
      </c>
      <c r="T133" s="30">
        <v>0</v>
      </c>
      <c r="U133" s="30">
        <v>3025</v>
      </c>
      <c r="V133" s="31">
        <f t="shared" si="4"/>
        <v>7318</v>
      </c>
    </row>
    <row r="134" spans="1:22" ht="16.5" thickBot="1" x14ac:dyDescent="0.3">
      <c r="A134" s="36"/>
      <c r="B134" s="37"/>
      <c r="C134" s="37"/>
      <c r="D134" s="37"/>
      <c r="E134" s="37"/>
      <c r="F134" s="37"/>
      <c r="G134" s="37"/>
      <c r="H134" s="37"/>
      <c r="I134" s="37"/>
      <c r="J134" s="59"/>
      <c r="K134" s="28"/>
      <c r="L134" s="28"/>
      <c r="M134" s="28"/>
      <c r="N134" s="28"/>
      <c r="O134" s="28"/>
      <c r="P134" s="28"/>
      <c r="Q134" s="61"/>
      <c r="R134" s="53"/>
      <c r="S134" s="28"/>
      <c r="T134" s="28"/>
      <c r="U134" s="28"/>
      <c r="V134" s="29">
        <f>SUM(V127:V133)</f>
        <v>3541938</v>
      </c>
    </row>
    <row r="135" spans="1:22" ht="15.75" x14ac:dyDescent="0.25">
      <c r="A135" s="303">
        <v>648</v>
      </c>
      <c r="B135" s="307" t="s">
        <v>52</v>
      </c>
      <c r="C135" s="307" t="s">
        <v>83</v>
      </c>
      <c r="D135" s="310">
        <v>37.799999999999997</v>
      </c>
      <c r="E135" s="307" t="s">
        <v>157</v>
      </c>
      <c r="F135" s="307" t="s">
        <v>42</v>
      </c>
      <c r="G135" s="313" t="s">
        <v>155</v>
      </c>
      <c r="H135" s="307" t="s">
        <v>42</v>
      </c>
      <c r="I135" s="35" t="s">
        <v>92</v>
      </c>
      <c r="J135" s="13">
        <v>175716</v>
      </c>
      <c r="K135" s="13">
        <v>155522</v>
      </c>
      <c r="L135" s="13">
        <v>172744</v>
      </c>
      <c r="M135" s="13">
        <v>120844</v>
      </c>
      <c r="N135" s="13">
        <v>57258</v>
      </c>
      <c r="O135" s="13">
        <v>118211</v>
      </c>
      <c r="P135" s="13">
        <v>185016</v>
      </c>
      <c r="Q135" s="12">
        <v>225502</v>
      </c>
      <c r="R135" s="12">
        <v>211890</v>
      </c>
      <c r="S135" s="13">
        <v>201071</v>
      </c>
      <c r="T135" s="13">
        <v>222479</v>
      </c>
      <c r="U135" s="13">
        <v>188722</v>
      </c>
      <c r="V135" s="21">
        <f>SUM(J135:U135)</f>
        <v>2034975</v>
      </c>
    </row>
    <row r="136" spans="1:22" ht="15.75" x14ac:dyDescent="0.25">
      <c r="A136" s="304"/>
      <c r="B136" s="307"/>
      <c r="C136" s="307"/>
      <c r="D136" s="310"/>
      <c r="E136" s="307"/>
      <c r="F136" s="307"/>
      <c r="G136" s="307"/>
      <c r="H136" s="307"/>
      <c r="I136" s="3" t="s">
        <v>91</v>
      </c>
      <c r="J136" s="15">
        <v>0</v>
      </c>
      <c r="K136" s="15">
        <v>4851</v>
      </c>
      <c r="L136" s="15">
        <v>8454</v>
      </c>
      <c r="M136" s="15">
        <v>9001</v>
      </c>
      <c r="N136" s="15">
        <v>0</v>
      </c>
      <c r="O136" s="15">
        <v>9295</v>
      </c>
      <c r="P136" s="15">
        <v>0</v>
      </c>
      <c r="Q136" s="14">
        <v>0</v>
      </c>
      <c r="R136" s="14">
        <v>3429</v>
      </c>
      <c r="S136" s="15">
        <v>0</v>
      </c>
      <c r="T136" s="15">
        <v>0</v>
      </c>
      <c r="U136" s="15">
        <v>4474</v>
      </c>
      <c r="V136" s="20">
        <f>SUM(J136:U136)</f>
        <v>39504</v>
      </c>
    </row>
    <row r="137" spans="1:22" ht="15.75" x14ac:dyDescent="0.25">
      <c r="A137" s="304"/>
      <c r="B137" s="307"/>
      <c r="C137" s="307"/>
      <c r="D137" s="310"/>
      <c r="E137" s="307"/>
      <c r="F137" s="307"/>
      <c r="G137" s="307"/>
      <c r="H137" s="307"/>
      <c r="I137" s="16" t="s">
        <v>93</v>
      </c>
      <c r="J137" s="26">
        <v>0</v>
      </c>
      <c r="K137" s="26">
        <v>0</v>
      </c>
      <c r="L137" s="26">
        <v>9592</v>
      </c>
      <c r="M137" s="26">
        <v>16259</v>
      </c>
      <c r="N137" s="26">
        <v>0</v>
      </c>
      <c r="O137" s="26">
        <v>23955</v>
      </c>
      <c r="P137" s="26">
        <v>21515</v>
      </c>
      <c r="Q137" s="49">
        <v>25824</v>
      </c>
      <c r="R137" s="49">
        <v>14808</v>
      </c>
      <c r="S137" s="26">
        <v>24851</v>
      </c>
      <c r="T137" s="26">
        <v>23089</v>
      </c>
      <c r="U137" s="26">
        <v>14487</v>
      </c>
      <c r="V137" s="27">
        <f>SUM(J137:U137)</f>
        <v>174380</v>
      </c>
    </row>
    <row r="138" spans="1:22" ht="16.5" thickBot="1" x14ac:dyDescent="0.3">
      <c r="A138" s="305"/>
      <c r="B138" s="307"/>
      <c r="C138" s="307"/>
      <c r="D138" s="310"/>
      <c r="E138" s="307"/>
      <c r="F138" s="307"/>
      <c r="G138" s="307"/>
      <c r="H138" s="307"/>
      <c r="I138" s="16" t="s">
        <v>90</v>
      </c>
      <c r="J138" s="26">
        <v>0</v>
      </c>
      <c r="K138" s="26">
        <v>0</v>
      </c>
      <c r="L138" s="26">
        <v>0</v>
      </c>
      <c r="M138" s="26">
        <v>0</v>
      </c>
      <c r="N138" s="26">
        <v>0</v>
      </c>
      <c r="O138" s="26">
        <v>0</v>
      </c>
      <c r="P138" s="26">
        <v>0</v>
      </c>
      <c r="Q138" s="49">
        <v>0</v>
      </c>
      <c r="R138" s="49">
        <v>141</v>
      </c>
      <c r="S138" s="26">
        <v>0</v>
      </c>
      <c r="T138" s="26">
        <v>0</v>
      </c>
      <c r="U138" s="26">
        <v>0</v>
      </c>
      <c r="V138" s="27">
        <f>SUM(J138:U138)</f>
        <v>141</v>
      </c>
    </row>
    <row r="139" spans="1:22" ht="16.5" thickBot="1" x14ac:dyDescent="0.3">
      <c r="A139" s="36"/>
      <c r="B139" s="37"/>
      <c r="C139" s="37"/>
      <c r="D139" s="37"/>
      <c r="E139" s="37"/>
      <c r="F139" s="37"/>
      <c r="G139" s="37"/>
      <c r="H139" s="37"/>
      <c r="I139" s="37"/>
      <c r="J139" s="59"/>
      <c r="K139" s="28"/>
      <c r="L139" s="28"/>
      <c r="M139" s="28"/>
      <c r="N139" s="28"/>
      <c r="O139" s="28"/>
      <c r="P139" s="28"/>
      <c r="Q139" s="61"/>
      <c r="R139" s="53"/>
      <c r="S139" s="28"/>
      <c r="T139" s="28"/>
      <c r="U139" s="28"/>
      <c r="V139" s="29">
        <f>SUM(V135:V138)</f>
        <v>2249000</v>
      </c>
    </row>
    <row r="140" spans="1:22" ht="15.75" x14ac:dyDescent="0.25">
      <c r="A140" s="303">
        <v>658</v>
      </c>
      <c r="B140" s="306" t="s">
        <v>54</v>
      </c>
      <c r="C140" s="306" t="s">
        <v>83</v>
      </c>
      <c r="D140" s="309">
        <v>152.69999999999999</v>
      </c>
      <c r="E140" s="306" t="s">
        <v>100</v>
      </c>
      <c r="F140" s="306" t="s">
        <v>42</v>
      </c>
      <c r="G140" s="306" t="s">
        <v>154</v>
      </c>
      <c r="H140" s="306" t="s">
        <v>42</v>
      </c>
      <c r="I140" s="35" t="s">
        <v>94</v>
      </c>
      <c r="J140" s="13">
        <v>13918</v>
      </c>
      <c r="K140" s="13">
        <v>0</v>
      </c>
      <c r="L140" s="13">
        <v>0</v>
      </c>
      <c r="M140" s="13">
        <v>0</v>
      </c>
      <c r="N140" s="13">
        <v>0</v>
      </c>
      <c r="O140" s="13">
        <v>0</v>
      </c>
      <c r="P140" s="13">
        <v>4562</v>
      </c>
      <c r="Q140" s="12">
        <v>0</v>
      </c>
      <c r="R140" s="12">
        <v>21076</v>
      </c>
      <c r="S140" s="13">
        <v>11154</v>
      </c>
      <c r="T140" s="13">
        <v>14602</v>
      </c>
      <c r="U140" s="13">
        <v>13979</v>
      </c>
      <c r="V140" s="21">
        <f t="shared" ref="V140:V146" si="5">SUM(J140:U140)</f>
        <v>79291</v>
      </c>
    </row>
    <row r="141" spans="1:22" ht="15.75" x14ac:dyDescent="0.25">
      <c r="A141" s="304"/>
      <c r="B141" s="307"/>
      <c r="C141" s="307"/>
      <c r="D141" s="310"/>
      <c r="E141" s="307"/>
      <c r="F141" s="307"/>
      <c r="G141" s="307"/>
      <c r="H141" s="307"/>
      <c r="I141" s="3" t="s">
        <v>92</v>
      </c>
      <c r="J141" s="15">
        <v>81425</v>
      </c>
      <c r="K141" s="15">
        <v>78288</v>
      </c>
      <c r="L141" s="15">
        <v>61924</v>
      </c>
      <c r="M141" s="15">
        <v>102666</v>
      </c>
      <c r="N141" s="15">
        <v>75411</v>
      </c>
      <c r="O141" s="15">
        <v>39345</v>
      </c>
      <c r="P141" s="15">
        <v>53007</v>
      </c>
      <c r="Q141" s="14">
        <v>102117</v>
      </c>
      <c r="R141" s="14">
        <v>54054</v>
      </c>
      <c r="S141" s="15">
        <v>36555</v>
      </c>
      <c r="T141" s="15">
        <v>542</v>
      </c>
      <c r="U141" s="15">
        <v>3972</v>
      </c>
      <c r="V141" s="20">
        <f t="shared" si="5"/>
        <v>689306</v>
      </c>
    </row>
    <row r="142" spans="1:22" ht="15.75" x14ac:dyDescent="0.25">
      <c r="A142" s="304"/>
      <c r="B142" s="307"/>
      <c r="C142" s="307"/>
      <c r="D142" s="310"/>
      <c r="E142" s="307"/>
      <c r="F142" s="307"/>
      <c r="G142" s="307"/>
      <c r="H142" s="307"/>
      <c r="I142" s="3" t="s">
        <v>91</v>
      </c>
      <c r="J142" s="15">
        <v>4108</v>
      </c>
      <c r="K142" s="15">
        <v>0</v>
      </c>
      <c r="L142" s="15">
        <v>111007</v>
      </c>
      <c r="M142" s="15">
        <v>61756</v>
      </c>
      <c r="N142" s="15">
        <v>37206</v>
      </c>
      <c r="O142" s="15">
        <v>79489</v>
      </c>
      <c r="P142" s="15">
        <v>93639</v>
      </c>
      <c r="Q142" s="14">
        <v>39910</v>
      </c>
      <c r="R142" s="14">
        <v>70871</v>
      </c>
      <c r="S142" s="15">
        <v>23757</v>
      </c>
      <c r="T142" s="15">
        <v>6527</v>
      </c>
      <c r="U142" s="15">
        <v>16283</v>
      </c>
      <c r="V142" s="20">
        <f t="shared" si="5"/>
        <v>544553</v>
      </c>
    </row>
    <row r="143" spans="1:22" ht="15.75" x14ac:dyDescent="0.25">
      <c r="A143" s="304"/>
      <c r="B143" s="307"/>
      <c r="C143" s="307"/>
      <c r="D143" s="310"/>
      <c r="E143" s="307"/>
      <c r="F143" s="307"/>
      <c r="G143" s="307"/>
      <c r="H143" s="307"/>
      <c r="I143" s="3" t="s">
        <v>70</v>
      </c>
      <c r="J143" s="15">
        <v>0</v>
      </c>
      <c r="K143" s="15">
        <v>0</v>
      </c>
      <c r="L143" s="15">
        <v>0</v>
      </c>
      <c r="M143" s="15">
        <v>0</v>
      </c>
      <c r="N143" s="15">
        <v>0</v>
      </c>
      <c r="O143" s="15">
        <v>0</v>
      </c>
      <c r="P143" s="15">
        <v>0</v>
      </c>
      <c r="Q143" s="14">
        <v>0</v>
      </c>
      <c r="R143" s="14">
        <v>0</v>
      </c>
      <c r="S143" s="15">
        <v>0</v>
      </c>
      <c r="T143" s="15">
        <v>0</v>
      </c>
      <c r="U143" s="15">
        <v>0</v>
      </c>
      <c r="V143" s="20">
        <f t="shared" si="5"/>
        <v>0</v>
      </c>
    </row>
    <row r="144" spans="1:22" ht="15.75" x14ac:dyDescent="0.25">
      <c r="A144" s="304"/>
      <c r="B144" s="307"/>
      <c r="C144" s="307"/>
      <c r="D144" s="310"/>
      <c r="E144" s="307"/>
      <c r="F144" s="307"/>
      <c r="G144" s="307"/>
      <c r="H144" s="307"/>
      <c r="I144" s="3" t="s">
        <v>123</v>
      </c>
      <c r="J144" s="15">
        <v>0</v>
      </c>
      <c r="K144" s="15">
        <v>0</v>
      </c>
      <c r="L144" s="15">
        <v>0</v>
      </c>
      <c r="M144" s="15">
        <v>0</v>
      </c>
      <c r="N144" s="15">
        <v>0</v>
      </c>
      <c r="O144" s="15">
        <v>0</v>
      </c>
      <c r="P144" s="15">
        <v>0</v>
      </c>
      <c r="Q144" s="14">
        <v>0</v>
      </c>
      <c r="R144" s="14">
        <v>0</v>
      </c>
      <c r="S144" s="15">
        <v>0</v>
      </c>
      <c r="T144" s="15">
        <v>0</v>
      </c>
      <c r="U144" s="15">
        <v>0</v>
      </c>
      <c r="V144" s="20">
        <f t="shared" si="5"/>
        <v>0</v>
      </c>
    </row>
    <row r="145" spans="1:22" ht="15.75" x14ac:dyDescent="0.25">
      <c r="A145" s="304"/>
      <c r="B145" s="307"/>
      <c r="C145" s="307"/>
      <c r="D145" s="310"/>
      <c r="E145" s="307"/>
      <c r="F145" s="307"/>
      <c r="G145" s="307"/>
      <c r="H145" s="307"/>
      <c r="I145" s="3" t="s">
        <v>93</v>
      </c>
      <c r="J145" s="15">
        <v>112327</v>
      </c>
      <c r="K145" s="15">
        <v>69460</v>
      </c>
      <c r="L145" s="15">
        <v>66840</v>
      </c>
      <c r="M145" s="15">
        <v>62851</v>
      </c>
      <c r="N145" s="15">
        <v>58266</v>
      </c>
      <c r="O145" s="15">
        <v>51113</v>
      </c>
      <c r="P145" s="15">
        <v>43024</v>
      </c>
      <c r="Q145" s="14">
        <v>63799</v>
      </c>
      <c r="R145" s="14">
        <v>108581</v>
      </c>
      <c r="S145" s="15">
        <v>99705</v>
      </c>
      <c r="T145" s="15">
        <v>67160</v>
      </c>
      <c r="U145" s="15">
        <v>93547</v>
      </c>
      <c r="V145" s="20">
        <f t="shared" si="5"/>
        <v>896673</v>
      </c>
    </row>
    <row r="146" spans="1:22" ht="16.5" thickBot="1" x14ac:dyDescent="0.3">
      <c r="A146" s="305"/>
      <c r="B146" s="308"/>
      <c r="C146" s="308"/>
      <c r="D146" s="311"/>
      <c r="E146" s="308"/>
      <c r="F146" s="308"/>
      <c r="G146" s="308"/>
      <c r="H146" s="308"/>
      <c r="I146" s="39" t="s">
        <v>90</v>
      </c>
      <c r="J146" s="30">
        <v>19905</v>
      </c>
      <c r="K146" s="30">
        <v>0</v>
      </c>
      <c r="L146" s="30">
        <v>16254</v>
      </c>
      <c r="M146" s="30">
        <v>19935</v>
      </c>
      <c r="N146" s="30">
        <v>9419</v>
      </c>
      <c r="O146" s="30">
        <v>18949</v>
      </c>
      <c r="P146" s="30">
        <v>0</v>
      </c>
      <c r="Q146" s="50">
        <v>0</v>
      </c>
      <c r="R146" s="50">
        <v>0</v>
      </c>
      <c r="S146" s="30">
        <v>10000</v>
      </c>
      <c r="T146" s="30">
        <v>0</v>
      </c>
      <c r="U146" s="30">
        <v>9266</v>
      </c>
      <c r="V146" s="31">
        <f t="shared" si="5"/>
        <v>103728</v>
      </c>
    </row>
    <row r="147" spans="1:22" ht="16.5" thickBot="1" x14ac:dyDescent="0.3">
      <c r="A147" s="36"/>
      <c r="B147" s="37"/>
      <c r="C147" s="37"/>
      <c r="D147" s="37"/>
      <c r="E147" s="37"/>
      <c r="F147" s="37"/>
      <c r="G147" s="37"/>
      <c r="H147" s="37"/>
      <c r="I147" s="37"/>
      <c r="J147" s="59"/>
      <c r="K147" s="28"/>
      <c r="L147" s="28"/>
      <c r="M147" s="28"/>
      <c r="N147" s="28"/>
      <c r="O147" s="28"/>
      <c r="P147" s="28"/>
      <c r="Q147" s="61"/>
      <c r="R147" s="53"/>
      <c r="S147" s="28"/>
      <c r="T147" s="28"/>
      <c r="U147" s="28"/>
      <c r="V147" s="29">
        <f>SUM(V140:V146)</f>
        <v>2313551</v>
      </c>
    </row>
    <row r="148" spans="1:22" ht="15.75" x14ac:dyDescent="0.25">
      <c r="A148" s="303">
        <v>667</v>
      </c>
      <c r="B148" s="307" t="s">
        <v>49</v>
      </c>
      <c r="C148" s="307" t="s">
        <v>79</v>
      </c>
      <c r="D148" s="310">
        <v>98.8</v>
      </c>
      <c r="E148" s="307" t="s">
        <v>156</v>
      </c>
      <c r="F148" s="307" t="s">
        <v>42</v>
      </c>
      <c r="G148" s="307" t="s">
        <v>100</v>
      </c>
      <c r="H148" s="307" t="s">
        <v>42</v>
      </c>
      <c r="I148" s="35" t="s">
        <v>94</v>
      </c>
      <c r="J148" s="13">
        <v>0</v>
      </c>
      <c r="K148" s="13">
        <v>3892</v>
      </c>
      <c r="L148" s="13">
        <v>8196</v>
      </c>
      <c r="M148" s="13">
        <v>0</v>
      </c>
      <c r="N148" s="13">
        <v>4003</v>
      </c>
      <c r="O148" s="13">
        <v>4034</v>
      </c>
      <c r="P148" s="13">
        <v>4112</v>
      </c>
      <c r="Q148" s="12">
        <v>4011</v>
      </c>
      <c r="R148" s="12">
        <v>0</v>
      </c>
      <c r="S148" s="13">
        <v>4041</v>
      </c>
      <c r="T148" s="13">
        <v>4019</v>
      </c>
      <c r="U148" s="13">
        <v>3957</v>
      </c>
      <c r="V148" s="21">
        <f t="shared" ref="V148:V153" si="6">SUM(J148:U148)</f>
        <v>40265</v>
      </c>
    </row>
    <row r="149" spans="1:22" ht="15.75" x14ac:dyDescent="0.25">
      <c r="A149" s="304"/>
      <c r="B149" s="307"/>
      <c r="C149" s="307"/>
      <c r="D149" s="310"/>
      <c r="E149" s="307"/>
      <c r="F149" s="307"/>
      <c r="G149" s="307"/>
      <c r="H149" s="307"/>
      <c r="I149" s="3" t="s">
        <v>92</v>
      </c>
      <c r="J149" s="15">
        <v>0</v>
      </c>
      <c r="K149" s="15">
        <v>0</v>
      </c>
      <c r="L149" s="15">
        <v>0</v>
      </c>
      <c r="M149" s="15">
        <v>0</v>
      </c>
      <c r="N149" s="15">
        <v>0</v>
      </c>
      <c r="O149" s="15">
        <v>0</v>
      </c>
      <c r="P149" s="15">
        <v>0</v>
      </c>
      <c r="Q149" s="14">
        <v>0</v>
      </c>
      <c r="R149" s="14">
        <v>0</v>
      </c>
      <c r="S149" s="15">
        <v>0</v>
      </c>
      <c r="T149" s="15">
        <v>0</v>
      </c>
      <c r="U149" s="15">
        <v>0</v>
      </c>
      <c r="V149" s="20">
        <f t="shared" si="6"/>
        <v>0</v>
      </c>
    </row>
    <row r="150" spans="1:22" ht="15.75" x14ac:dyDescent="0.25">
      <c r="A150" s="304"/>
      <c r="B150" s="307"/>
      <c r="C150" s="307"/>
      <c r="D150" s="310"/>
      <c r="E150" s="307"/>
      <c r="F150" s="307"/>
      <c r="G150" s="307"/>
      <c r="H150" s="307"/>
      <c r="I150" s="3" t="s">
        <v>103</v>
      </c>
      <c r="J150" s="15">
        <v>0</v>
      </c>
      <c r="K150" s="15">
        <v>0</v>
      </c>
      <c r="L150" s="15">
        <v>0</v>
      </c>
      <c r="M150" s="15">
        <v>2181</v>
      </c>
      <c r="N150" s="15">
        <v>0</v>
      </c>
      <c r="O150" s="15">
        <v>0</v>
      </c>
      <c r="P150" s="15">
        <v>0</v>
      </c>
      <c r="Q150" s="14">
        <v>0</v>
      </c>
      <c r="R150" s="14">
        <v>0</v>
      </c>
      <c r="S150" s="15">
        <v>3109</v>
      </c>
      <c r="T150" s="15">
        <v>0</v>
      </c>
      <c r="U150" s="15">
        <v>0</v>
      </c>
      <c r="V150" s="20">
        <f t="shared" si="6"/>
        <v>5290</v>
      </c>
    </row>
    <row r="151" spans="1:22" ht="15.75" x14ac:dyDescent="0.25">
      <c r="A151" s="304"/>
      <c r="B151" s="307"/>
      <c r="C151" s="307"/>
      <c r="D151" s="310"/>
      <c r="E151" s="307"/>
      <c r="F151" s="307"/>
      <c r="G151" s="307"/>
      <c r="H151" s="307"/>
      <c r="I151" s="16" t="s">
        <v>91</v>
      </c>
      <c r="J151" s="26">
        <v>11042</v>
      </c>
      <c r="K151" s="26">
        <v>16328</v>
      </c>
      <c r="L151" s="26">
        <v>9878</v>
      </c>
      <c r="M151" s="26">
        <v>42374</v>
      </c>
      <c r="N151" s="26">
        <v>6183</v>
      </c>
      <c r="O151" s="26">
        <v>22566</v>
      </c>
      <c r="P151" s="26">
        <v>5246</v>
      </c>
      <c r="Q151" s="49">
        <v>66224</v>
      </c>
      <c r="R151" s="49">
        <v>54600</v>
      </c>
      <c r="S151" s="26">
        <v>26349</v>
      </c>
      <c r="T151" s="26">
        <v>74029</v>
      </c>
      <c r="U151" s="26">
        <v>65401</v>
      </c>
      <c r="V151" s="27">
        <f t="shared" si="6"/>
        <v>400220</v>
      </c>
    </row>
    <row r="152" spans="1:22" ht="15.75" x14ac:dyDescent="0.25">
      <c r="A152" s="304"/>
      <c r="B152" s="307"/>
      <c r="C152" s="307"/>
      <c r="D152" s="310"/>
      <c r="E152" s="307"/>
      <c r="F152" s="307"/>
      <c r="G152" s="307"/>
      <c r="H152" s="307"/>
      <c r="I152" s="16" t="s">
        <v>93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49">
        <v>0</v>
      </c>
      <c r="R152" s="49">
        <v>0</v>
      </c>
      <c r="S152" s="26">
        <v>0</v>
      </c>
      <c r="T152" s="26">
        <v>0</v>
      </c>
      <c r="U152" s="26">
        <v>0</v>
      </c>
      <c r="V152" s="27">
        <f t="shared" si="6"/>
        <v>0</v>
      </c>
    </row>
    <row r="153" spans="1:22" ht="16.5" thickBot="1" x14ac:dyDescent="0.3">
      <c r="A153" s="305"/>
      <c r="B153" s="307"/>
      <c r="C153" s="307"/>
      <c r="D153" s="310"/>
      <c r="E153" s="307"/>
      <c r="F153" s="307"/>
      <c r="G153" s="307"/>
      <c r="H153" s="307"/>
      <c r="I153" s="16" t="s">
        <v>95</v>
      </c>
      <c r="J153" s="26">
        <v>11640</v>
      </c>
      <c r="K153" s="26">
        <v>5048</v>
      </c>
      <c r="L153" s="26">
        <v>9417</v>
      </c>
      <c r="M153" s="26">
        <v>151</v>
      </c>
      <c r="N153" s="26">
        <v>10335</v>
      </c>
      <c r="O153" s="26">
        <v>5333</v>
      </c>
      <c r="P153" s="26">
        <v>4979</v>
      </c>
      <c r="Q153" s="49">
        <v>0</v>
      </c>
      <c r="R153" s="49">
        <v>6243</v>
      </c>
      <c r="S153" s="26">
        <v>0</v>
      </c>
      <c r="T153" s="26">
        <v>0</v>
      </c>
      <c r="U153" s="26">
        <v>6678</v>
      </c>
      <c r="V153" s="27">
        <f t="shared" si="6"/>
        <v>59824</v>
      </c>
    </row>
    <row r="154" spans="1:22" ht="16.5" thickBot="1" x14ac:dyDescent="0.3">
      <c r="A154" s="36"/>
      <c r="B154" s="37"/>
      <c r="C154" s="37"/>
      <c r="D154" s="37"/>
      <c r="E154" s="37"/>
      <c r="F154" s="37"/>
      <c r="G154" s="37"/>
      <c r="H154" s="37"/>
      <c r="I154" s="37"/>
      <c r="J154" s="59"/>
      <c r="K154" s="28"/>
      <c r="L154" s="28"/>
      <c r="M154" s="28"/>
      <c r="N154" s="28"/>
      <c r="O154" s="28"/>
      <c r="P154" s="28"/>
      <c r="Q154" s="61"/>
      <c r="R154" s="53"/>
      <c r="S154" s="28"/>
      <c r="T154" s="28"/>
      <c r="U154" s="28"/>
      <c r="V154" s="29">
        <f>SUM(V148:V153)</f>
        <v>505599</v>
      </c>
    </row>
    <row r="155" spans="1:22" ht="15.75" x14ac:dyDescent="0.25">
      <c r="A155" s="303">
        <v>668</v>
      </c>
      <c r="B155" s="306" t="s">
        <v>49</v>
      </c>
      <c r="C155" s="306" t="s">
        <v>80</v>
      </c>
      <c r="D155" s="309">
        <v>98.8</v>
      </c>
      <c r="E155" s="306" t="s">
        <v>100</v>
      </c>
      <c r="F155" s="306" t="s">
        <v>42</v>
      </c>
      <c r="G155" s="306" t="s">
        <v>156</v>
      </c>
      <c r="H155" s="306" t="s">
        <v>42</v>
      </c>
      <c r="I155" s="35" t="s">
        <v>94</v>
      </c>
      <c r="J155" s="15">
        <v>0</v>
      </c>
      <c r="K155" s="15">
        <v>0</v>
      </c>
      <c r="L155" s="15">
        <v>0</v>
      </c>
      <c r="M155" s="15">
        <v>0</v>
      </c>
      <c r="N155" s="15">
        <v>0</v>
      </c>
      <c r="O155" s="15">
        <v>0</v>
      </c>
      <c r="P155" s="15">
        <v>0</v>
      </c>
      <c r="Q155" s="14">
        <v>0</v>
      </c>
      <c r="R155" s="14">
        <v>0</v>
      </c>
      <c r="S155" s="15">
        <v>0</v>
      </c>
      <c r="T155" s="15">
        <v>0</v>
      </c>
      <c r="U155" s="15">
        <v>0</v>
      </c>
      <c r="V155" s="20">
        <f>SUM(J155:U155)</f>
        <v>0</v>
      </c>
    </row>
    <row r="156" spans="1:22" ht="15.75" x14ac:dyDescent="0.25">
      <c r="A156" s="304"/>
      <c r="B156" s="307"/>
      <c r="C156" s="307"/>
      <c r="D156" s="310"/>
      <c r="E156" s="307"/>
      <c r="F156" s="307"/>
      <c r="G156" s="307"/>
      <c r="H156" s="307"/>
      <c r="I156" s="3" t="s">
        <v>92</v>
      </c>
      <c r="J156" s="15">
        <v>81935</v>
      </c>
      <c r="K156" s="15">
        <v>89479</v>
      </c>
      <c r="L156" s="15">
        <v>103026</v>
      </c>
      <c r="M156" s="15">
        <v>75661</v>
      </c>
      <c r="N156" s="15">
        <v>58079</v>
      </c>
      <c r="O156" s="15">
        <v>87465</v>
      </c>
      <c r="P156" s="15">
        <v>103494</v>
      </c>
      <c r="Q156" s="14">
        <v>86512</v>
      </c>
      <c r="R156" s="14">
        <v>102798</v>
      </c>
      <c r="S156" s="15">
        <v>111670</v>
      </c>
      <c r="T156" s="15">
        <v>106624</v>
      </c>
      <c r="U156" s="15">
        <v>105014</v>
      </c>
      <c r="V156" s="20">
        <f>SUM(J156:U156)</f>
        <v>1111757</v>
      </c>
    </row>
    <row r="157" spans="1:22" ht="15.75" x14ac:dyDescent="0.25">
      <c r="A157" s="304"/>
      <c r="B157" s="307"/>
      <c r="C157" s="307"/>
      <c r="D157" s="310"/>
      <c r="E157" s="307"/>
      <c r="F157" s="307"/>
      <c r="G157" s="307"/>
      <c r="H157" s="307"/>
      <c r="I157" s="3" t="s">
        <v>91</v>
      </c>
      <c r="J157" s="15">
        <v>46616</v>
      </c>
      <c r="K157" s="15">
        <v>17101</v>
      </c>
      <c r="L157" s="15">
        <v>0</v>
      </c>
      <c r="M157" s="15">
        <v>0</v>
      </c>
      <c r="N157" s="15">
        <v>0</v>
      </c>
      <c r="O157" s="15">
        <v>0</v>
      </c>
      <c r="P157" s="15">
        <v>0</v>
      </c>
      <c r="Q157" s="14">
        <v>0</v>
      </c>
      <c r="R157" s="14">
        <v>0</v>
      </c>
      <c r="S157" s="15">
        <v>0</v>
      </c>
      <c r="T157" s="15">
        <v>0</v>
      </c>
      <c r="U157" s="15">
        <v>0</v>
      </c>
      <c r="V157" s="20">
        <f>SUM(J157:U157)</f>
        <v>63717</v>
      </c>
    </row>
    <row r="158" spans="1:22" ht="15.75" x14ac:dyDescent="0.25">
      <c r="A158" s="304"/>
      <c r="B158" s="307"/>
      <c r="C158" s="307"/>
      <c r="D158" s="310"/>
      <c r="E158" s="307"/>
      <c r="F158" s="307"/>
      <c r="G158" s="307"/>
      <c r="H158" s="307"/>
      <c r="I158" s="3" t="s">
        <v>93</v>
      </c>
      <c r="J158" s="15">
        <v>0</v>
      </c>
      <c r="K158" s="15">
        <v>0</v>
      </c>
      <c r="L158" s="15">
        <v>0</v>
      </c>
      <c r="M158" s="15">
        <v>0</v>
      </c>
      <c r="N158" s="15">
        <v>0</v>
      </c>
      <c r="O158" s="15">
        <v>0</v>
      </c>
      <c r="P158" s="15">
        <v>0</v>
      </c>
      <c r="Q158" s="14">
        <v>0</v>
      </c>
      <c r="R158" s="14">
        <v>0</v>
      </c>
      <c r="S158" s="15">
        <v>0</v>
      </c>
      <c r="T158" s="15">
        <v>0</v>
      </c>
      <c r="U158" s="15">
        <v>0</v>
      </c>
      <c r="V158" s="20">
        <f>SUM(J158:U158)</f>
        <v>0</v>
      </c>
    </row>
    <row r="159" spans="1:22" ht="16.5" thickBot="1" x14ac:dyDescent="0.3">
      <c r="A159" s="305"/>
      <c r="B159" s="308"/>
      <c r="C159" s="308"/>
      <c r="D159" s="311"/>
      <c r="E159" s="308"/>
      <c r="F159" s="308"/>
      <c r="G159" s="308"/>
      <c r="H159" s="308"/>
      <c r="I159" s="39" t="s">
        <v>95</v>
      </c>
      <c r="J159" s="30">
        <v>0</v>
      </c>
      <c r="K159" s="30">
        <v>0</v>
      </c>
      <c r="L159" s="30">
        <v>0</v>
      </c>
      <c r="M159" s="30">
        <v>0</v>
      </c>
      <c r="N159" s="30">
        <v>0</v>
      </c>
      <c r="O159" s="30">
        <v>0</v>
      </c>
      <c r="P159" s="30">
        <v>0</v>
      </c>
      <c r="Q159" s="50">
        <v>0</v>
      </c>
      <c r="R159" s="50">
        <v>0</v>
      </c>
      <c r="S159" s="30">
        <v>0</v>
      </c>
      <c r="T159" s="30">
        <v>0</v>
      </c>
      <c r="U159" s="30">
        <v>0</v>
      </c>
      <c r="V159" s="31">
        <f>SUM(J159:U159)</f>
        <v>0</v>
      </c>
    </row>
    <row r="160" spans="1:22" ht="16.5" thickBot="1" x14ac:dyDescent="0.3">
      <c r="A160" s="36"/>
      <c r="B160" s="37"/>
      <c r="C160" s="37"/>
      <c r="D160" s="37"/>
      <c r="E160" s="37"/>
      <c r="F160" s="37"/>
      <c r="G160" s="37"/>
      <c r="H160" s="37"/>
      <c r="I160" s="37"/>
      <c r="J160" s="59"/>
      <c r="K160" s="28"/>
      <c r="L160" s="28"/>
      <c r="M160" s="28"/>
      <c r="N160" s="28"/>
      <c r="O160" s="28"/>
      <c r="P160" s="28"/>
      <c r="Q160" s="61"/>
      <c r="R160" s="53"/>
      <c r="S160" s="28"/>
      <c r="T160" s="28"/>
      <c r="U160" s="28"/>
      <c r="V160" s="29">
        <f>SUM(V155:V159)</f>
        <v>1175474</v>
      </c>
    </row>
    <row r="161" spans="1:22" ht="15.75" x14ac:dyDescent="0.25">
      <c r="A161" s="303">
        <v>669</v>
      </c>
      <c r="B161" s="306" t="s">
        <v>49</v>
      </c>
      <c r="C161" s="306" t="s">
        <v>85</v>
      </c>
      <c r="D161" s="309">
        <v>98.8</v>
      </c>
      <c r="E161" s="306" t="s">
        <v>100</v>
      </c>
      <c r="F161" s="306" t="s">
        <v>42</v>
      </c>
      <c r="G161" s="306" t="s">
        <v>156</v>
      </c>
      <c r="H161" s="306" t="s">
        <v>42</v>
      </c>
      <c r="I161" s="35" t="s">
        <v>98</v>
      </c>
      <c r="J161" s="13">
        <v>11922</v>
      </c>
      <c r="K161" s="13">
        <v>11998</v>
      </c>
      <c r="L161" s="13">
        <v>0</v>
      </c>
      <c r="M161" s="13">
        <v>0</v>
      </c>
      <c r="N161" s="13">
        <v>47039</v>
      </c>
      <c r="O161" s="13">
        <v>13932</v>
      </c>
      <c r="P161" s="13">
        <v>8193</v>
      </c>
      <c r="Q161" s="12">
        <v>9107</v>
      </c>
      <c r="R161" s="12">
        <v>18185</v>
      </c>
      <c r="S161" s="13">
        <v>25157</v>
      </c>
      <c r="T161" s="13">
        <v>19470</v>
      </c>
      <c r="U161" s="13">
        <v>12773</v>
      </c>
      <c r="V161" s="21">
        <f t="shared" ref="V161:V167" si="7">SUM(J161:U161)</f>
        <v>177776</v>
      </c>
    </row>
    <row r="162" spans="1:22" ht="15.75" x14ac:dyDescent="0.25">
      <c r="A162" s="304"/>
      <c r="B162" s="307"/>
      <c r="C162" s="307"/>
      <c r="D162" s="310"/>
      <c r="E162" s="307"/>
      <c r="F162" s="307"/>
      <c r="G162" s="307"/>
      <c r="H162" s="307"/>
      <c r="I162" s="3" t="s">
        <v>75</v>
      </c>
      <c r="J162" s="15">
        <v>48208</v>
      </c>
      <c r="K162" s="15">
        <v>19344</v>
      </c>
      <c r="L162" s="15">
        <v>0</v>
      </c>
      <c r="M162" s="15">
        <v>0</v>
      </c>
      <c r="N162" s="15">
        <v>0</v>
      </c>
      <c r="O162" s="15">
        <v>18902</v>
      </c>
      <c r="P162" s="15">
        <v>0</v>
      </c>
      <c r="Q162" s="14">
        <v>25118</v>
      </c>
      <c r="R162" s="14">
        <v>0</v>
      </c>
      <c r="S162" s="15">
        <v>0</v>
      </c>
      <c r="T162" s="15">
        <v>0</v>
      </c>
      <c r="U162" s="15">
        <v>0</v>
      </c>
      <c r="V162" s="20">
        <f t="shared" si="7"/>
        <v>111572</v>
      </c>
    </row>
    <row r="163" spans="1:22" ht="15.75" x14ac:dyDescent="0.25">
      <c r="A163" s="304"/>
      <c r="B163" s="307"/>
      <c r="C163" s="307"/>
      <c r="D163" s="310"/>
      <c r="E163" s="307"/>
      <c r="F163" s="307"/>
      <c r="G163" s="307"/>
      <c r="H163" s="307"/>
      <c r="I163" s="3" t="s">
        <v>101</v>
      </c>
      <c r="J163" s="15">
        <v>0</v>
      </c>
      <c r="K163" s="15">
        <v>0</v>
      </c>
      <c r="L163" s="15">
        <v>0</v>
      </c>
      <c r="M163" s="15">
        <v>0</v>
      </c>
      <c r="N163" s="15">
        <v>0</v>
      </c>
      <c r="O163" s="15">
        <v>0</v>
      </c>
      <c r="P163" s="15">
        <v>0</v>
      </c>
      <c r="Q163" s="14">
        <v>0</v>
      </c>
      <c r="R163" s="14">
        <v>0</v>
      </c>
      <c r="S163" s="15">
        <v>0</v>
      </c>
      <c r="T163" s="15">
        <v>0</v>
      </c>
      <c r="U163" s="15">
        <v>0</v>
      </c>
      <c r="V163" s="20">
        <f t="shared" si="7"/>
        <v>0</v>
      </c>
    </row>
    <row r="164" spans="1:22" ht="15.75" x14ac:dyDescent="0.25">
      <c r="A164" s="304"/>
      <c r="B164" s="307"/>
      <c r="C164" s="307"/>
      <c r="D164" s="310"/>
      <c r="E164" s="307"/>
      <c r="F164" s="307"/>
      <c r="G164" s="307"/>
      <c r="H164" s="307"/>
      <c r="I164" s="3" t="s">
        <v>71</v>
      </c>
      <c r="J164" s="15">
        <v>0</v>
      </c>
      <c r="K164" s="15">
        <v>0</v>
      </c>
      <c r="L164" s="15">
        <v>0</v>
      </c>
      <c r="M164" s="15">
        <v>0</v>
      </c>
      <c r="N164" s="15">
        <v>0</v>
      </c>
      <c r="O164" s="15">
        <v>0</v>
      </c>
      <c r="P164" s="15">
        <v>0</v>
      </c>
      <c r="Q164" s="14">
        <v>0</v>
      </c>
      <c r="R164" s="14">
        <v>0</v>
      </c>
      <c r="S164" s="15">
        <v>0</v>
      </c>
      <c r="T164" s="15">
        <v>0</v>
      </c>
      <c r="U164" s="15">
        <v>0</v>
      </c>
      <c r="V164" s="20">
        <f t="shared" si="7"/>
        <v>0</v>
      </c>
    </row>
    <row r="165" spans="1:22" ht="15.75" x14ac:dyDescent="0.25">
      <c r="A165" s="304"/>
      <c r="B165" s="307"/>
      <c r="C165" s="307"/>
      <c r="D165" s="310"/>
      <c r="E165" s="307"/>
      <c r="F165" s="307"/>
      <c r="G165" s="307"/>
      <c r="H165" s="307"/>
      <c r="I165" s="3" t="s">
        <v>97</v>
      </c>
      <c r="J165" s="15">
        <v>0</v>
      </c>
      <c r="K165" s="15">
        <v>57985</v>
      </c>
      <c r="L165" s="15">
        <v>118164</v>
      </c>
      <c r="M165" s="15">
        <v>11571</v>
      </c>
      <c r="N165" s="15">
        <v>33745</v>
      </c>
      <c r="O165" s="15">
        <v>39289</v>
      </c>
      <c r="P165" s="15">
        <v>0</v>
      </c>
      <c r="Q165" s="14">
        <v>17402</v>
      </c>
      <c r="R165" s="14">
        <v>14441</v>
      </c>
      <c r="S165" s="15">
        <v>16708</v>
      </c>
      <c r="T165" s="15">
        <v>10991</v>
      </c>
      <c r="U165" s="15">
        <v>0</v>
      </c>
      <c r="V165" s="20">
        <f t="shared" si="7"/>
        <v>320296</v>
      </c>
    </row>
    <row r="166" spans="1:22" ht="15.75" x14ac:dyDescent="0.25">
      <c r="A166" s="304"/>
      <c r="B166" s="307"/>
      <c r="C166" s="307"/>
      <c r="D166" s="310"/>
      <c r="E166" s="307"/>
      <c r="F166" s="307"/>
      <c r="G166" s="307"/>
      <c r="H166" s="307"/>
      <c r="I166" s="3" t="s">
        <v>102</v>
      </c>
      <c r="J166" s="34">
        <v>0</v>
      </c>
      <c r="K166" s="15">
        <v>0</v>
      </c>
      <c r="L166" s="15">
        <v>0</v>
      </c>
      <c r="M166" s="15">
        <v>0</v>
      </c>
      <c r="N166" s="15">
        <v>0</v>
      </c>
      <c r="O166" s="15">
        <v>0</v>
      </c>
      <c r="P166" s="15">
        <v>0</v>
      </c>
      <c r="Q166" s="14">
        <v>0</v>
      </c>
      <c r="R166" s="14">
        <v>0</v>
      </c>
      <c r="S166" s="15">
        <v>0</v>
      </c>
      <c r="T166" s="15">
        <v>0</v>
      </c>
      <c r="U166" s="15">
        <v>0</v>
      </c>
      <c r="V166" s="20">
        <f t="shared" si="7"/>
        <v>0</v>
      </c>
    </row>
    <row r="167" spans="1:22" ht="16.5" thickBot="1" x14ac:dyDescent="0.3">
      <c r="A167" s="305"/>
      <c r="B167" s="308"/>
      <c r="C167" s="308"/>
      <c r="D167" s="311"/>
      <c r="E167" s="308"/>
      <c r="F167" s="308"/>
      <c r="G167" s="308"/>
      <c r="H167" s="308"/>
      <c r="I167" s="39" t="s">
        <v>95</v>
      </c>
      <c r="J167" s="50">
        <v>0</v>
      </c>
      <c r="K167" s="30">
        <v>0</v>
      </c>
      <c r="L167" s="30">
        <v>0</v>
      </c>
      <c r="M167" s="30">
        <v>0</v>
      </c>
      <c r="N167" s="30">
        <v>0</v>
      </c>
      <c r="O167" s="26">
        <v>0</v>
      </c>
      <c r="P167" s="26">
        <v>0</v>
      </c>
      <c r="Q167" s="50">
        <v>0</v>
      </c>
      <c r="R167" s="50">
        <v>0</v>
      </c>
      <c r="S167" s="30">
        <v>0</v>
      </c>
      <c r="T167" s="30">
        <v>0</v>
      </c>
      <c r="U167" s="30">
        <v>0</v>
      </c>
      <c r="V167" s="31">
        <f t="shared" si="7"/>
        <v>0</v>
      </c>
    </row>
    <row r="168" spans="1:22" ht="16.5" thickBot="1" x14ac:dyDescent="0.3">
      <c r="A168" s="43"/>
      <c r="B168" s="37"/>
      <c r="C168" s="37"/>
      <c r="D168" s="37"/>
      <c r="E168" s="37"/>
      <c r="F168" s="37"/>
      <c r="G168" s="37"/>
      <c r="H168" s="37"/>
      <c r="I168" s="37"/>
      <c r="J168" s="59"/>
      <c r="K168" s="28"/>
      <c r="L168" s="28"/>
      <c r="M168" s="28"/>
      <c r="N168" s="28"/>
      <c r="O168" s="28"/>
      <c r="P168" s="28"/>
      <c r="Q168" s="61"/>
      <c r="R168" s="53"/>
      <c r="S168" s="28"/>
      <c r="T168" s="28"/>
      <c r="U168" s="28"/>
      <c r="V168" s="29">
        <f>SUM(V161:V167)</f>
        <v>609644</v>
      </c>
    </row>
    <row r="169" spans="1:22" ht="15.75" customHeight="1" x14ac:dyDescent="0.25">
      <c r="A169" s="320" t="s">
        <v>125</v>
      </c>
      <c r="B169" s="312" t="s">
        <v>168</v>
      </c>
      <c r="C169" s="306" t="s">
        <v>86</v>
      </c>
      <c r="D169" s="309">
        <v>58.7</v>
      </c>
      <c r="E169" s="312" t="s">
        <v>158</v>
      </c>
      <c r="F169" s="306" t="s">
        <v>42</v>
      </c>
      <c r="G169" s="312" t="s">
        <v>159</v>
      </c>
      <c r="H169" s="306" t="s">
        <v>42</v>
      </c>
      <c r="I169" s="35" t="s">
        <v>94</v>
      </c>
      <c r="J169" s="13">
        <v>0</v>
      </c>
      <c r="K169" s="13">
        <v>0</v>
      </c>
      <c r="L169" s="13">
        <v>0</v>
      </c>
      <c r="M169" s="13">
        <v>0</v>
      </c>
      <c r="N169" s="13">
        <v>0</v>
      </c>
      <c r="O169" s="13">
        <v>0</v>
      </c>
      <c r="P169" s="13">
        <v>0</v>
      </c>
      <c r="Q169" s="12">
        <v>0</v>
      </c>
      <c r="R169" s="12">
        <v>0</v>
      </c>
      <c r="S169" s="13">
        <v>0</v>
      </c>
      <c r="T169" s="13">
        <v>0</v>
      </c>
      <c r="U169" s="13">
        <v>0</v>
      </c>
      <c r="V169" s="21">
        <f t="shared" ref="V169:V174" si="8">SUM(J169:U169)</f>
        <v>0</v>
      </c>
    </row>
    <row r="170" spans="1:22" ht="15.75" x14ac:dyDescent="0.25">
      <c r="A170" s="321"/>
      <c r="B170" s="307"/>
      <c r="C170" s="307"/>
      <c r="D170" s="310"/>
      <c r="E170" s="313"/>
      <c r="F170" s="307"/>
      <c r="G170" s="313"/>
      <c r="H170" s="307"/>
      <c r="I170" s="3" t="s">
        <v>92</v>
      </c>
      <c r="J170" s="15">
        <v>851</v>
      </c>
      <c r="K170" s="15">
        <v>1336</v>
      </c>
      <c r="L170" s="15">
        <v>0</v>
      </c>
      <c r="M170" s="15">
        <v>43993</v>
      </c>
      <c r="N170" s="15">
        <v>269914</v>
      </c>
      <c r="O170" s="15">
        <v>133726</v>
      </c>
      <c r="P170" s="15">
        <v>9860</v>
      </c>
      <c r="Q170" s="14">
        <v>0</v>
      </c>
      <c r="R170" s="14">
        <v>183</v>
      </c>
      <c r="S170" s="15">
        <v>0</v>
      </c>
      <c r="T170" s="15">
        <v>0</v>
      </c>
      <c r="U170" s="15">
        <v>2035</v>
      </c>
      <c r="V170" s="20">
        <f t="shared" si="8"/>
        <v>461898</v>
      </c>
    </row>
    <row r="171" spans="1:22" ht="15.75" x14ac:dyDescent="0.25">
      <c r="A171" s="321"/>
      <c r="B171" s="307"/>
      <c r="C171" s="307"/>
      <c r="D171" s="310"/>
      <c r="E171" s="313"/>
      <c r="F171" s="307"/>
      <c r="G171" s="313"/>
      <c r="H171" s="307"/>
      <c r="I171" s="3" t="s">
        <v>91</v>
      </c>
      <c r="J171" s="15">
        <v>136795</v>
      </c>
      <c r="K171" s="15">
        <v>66503</v>
      </c>
      <c r="L171" s="15">
        <v>120233</v>
      </c>
      <c r="M171" s="15">
        <v>133157</v>
      </c>
      <c r="N171" s="15">
        <v>186269</v>
      </c>
      <c r="O171" s="15">
        <v>188527</v>
      </c>
      <c r="P171" s="15">
        <v>144793</v>
      </c>
      <c r="Q171" s="14">
        <v>116372</v>
      </c>
      <c r="R171" s="14">
        <v>71533</v>
      </c>
      <c r="S171" s="15">
        <v>120598</v>
      </c>
      <c r="T171" s="15">
        <v>87690</v>
      </c>
      <c r="U171" s="15">
        <v>71050</v>
      </c>
      <c r="V171" s="20">
        <f t="shared" si="8"/>
        <v>1443520</v>
      </c>
    </row>
    <row r="172" spans="1:22" ht="15.75" x14ac:dyDescent="0.25">
      <c r="A172" s="321"/>
      <c r="B172" s="307"/>
      <c r="C172" s="307"/>
      <c r="D172" s="310"/>
      <c r="E172" s="313"/>
      <c r="F172" s="307"/>
      <c r="G172" s="313"/>
      <c r="H172" s="307"/>
      <c r="I172" s="3" t="s">
        <v>93</v>
      </c>
      <c r="J172" s="15">
        <v>216712</v>
      </c>
      <c r="K172" s="15">
        <v>225846</v>
      </c>
      <c r="L172" s="15">
        <v>228021</v>
      </c>
      <c r="M172" s="15">
        <v>234479</v>
      </c>
      <c r="N172" s="15">
        <v>237113</v>
      </c>
      <c r="O172" s="15">
        <v>198601</v>
      </c>
      <c r="P172" s="15">
        <v>229877</v>
      </c>
      <c r="Q172" s="14">
        <v>187387</v>
      </c>
      <c r="R172" s="14">
        <v>232076</v>
      </c>
      <c r="S172" s="15">
        <v>203308</v>
      </c>
      <c r="T172" s="15">
        <v>209039</v>
      </c>
      <c r="U172" s="15">
        <v>230431</v>
      </c>
      <c r="V172" s="20">
        <f t="shared" si="8"/>
        <v>2632890</v>
      </c>
    </row>
    <row r="173" spans="1:22" ht="15.75" x14ac:dyDescent="0.25">
      <c r="A173" s="321"/>
      <c r="B173" s="307"/>
      <c r="C173" s="307"/>
      <c r="D173" s="310"/>
      <c r="E173" s="313"/>
      <c r="F173" s="307"/>
      <c r="G173" s="313"/>
      <c r="H173" s="307"/>
      <c r="I173" s="3" t="s">
        <v>96</v>
      </c>
      <c r="J173" s="14">
        <v>0</v>
      </c>
      <c r="K173" s="15">
        <v>0</v>
      </c>
      <c r="L173" s="15">
        <v>0</v>
      </c>
      <c r="M173" s="15">
        <v>0</v>
      </c>
      <c r="N173" s="15">
        <v>0</v>
      </c>
      <c r="O173" s="15">
        <v>0</v>
      </c>
      <c r="P173" s="15">
        <v>0</v>
      </c>
      <c r="Q173" s="14">
        <v>0</v>
      </c>
      <c r="R173" s="14">
        <v>0</v>
      </c>
      <c r="S173" s="15">
        <v>0</v>
      </c>
      <c r="T173" s="15">
        <v>0</v>
      </c>
      <c r="U173" s="15">
        <v>0</v>
      </c>
      <c r="V173" s="20">
        <f t="shared" si="8"/>
        <v>0</v>
      </c>
    </row>
    <row r="174" spans="1:22" ht="16.5" thickBot="1" x14ac:dyDescent="0.3">
      <c r="A174" s="322"/>
      <c r="B174" s="308"/>
      <c r="C174" s="308"/>
      <c r="D174" s="311"/>
      <c r="E174" s="314"/>
      <c r="F174" s="308"/>
      <c r="G174" s="314"/>
      <c r="H174" s="308"/>
      <c r="I174" s="39" t="s">
        <v>90</v>
      </c>
      <c r="J174" s="50">
        <v>0</v>
      </c>
      <c r="K174" s="30">
        <v>0</v>
      </c>
      <c r="L174" s="30">
        <v>0</v>
      </c>
      <c r="M174" s="30">
        <v>0</v>
      </c>
      <c r="N174" s="30">
        <v>0</v>
      </c>
      <c r="O174" s="30">
        <v>0</v>
      </c>
      <c r="P174" s="30">
        <v>0</v>
      </c>
      <c r="Q174" s="50">
        <v>0</v>
      </c>
      <c r="R174" s="50">
        <v>0</v>
      </c>
      <c r="S174" s="30">
        <v>0</v>
      </c>
      <c r="T174" s="30">
        <v>0</v>
      </c>
      <c r="U174" s="30">
        <v>0</v>
      </c>
      <c r="V174" s="31">
        <f t="shared" si="8"/>
        <v>0</v>
      </c>
    </row>
    <row r="175" spans="1:22" ht="16.5" thickBot="1" x14ac:dyDescent="0.3">
      <c r="A175" s="36"/>
      <c r="B175" s="37"/>
      <c r="C175" s="44"/>
      <c r="D175" s="44"/>
      <c r="E175" s="37"/>
      <c r="F175" s="37"/>
      <c r="G175" s="37"/>
      <c r="H175" s="37"/>
      <c r="I175" s="37"/>
      <c r="J175" s="59"/>
      <c r="K175" s="28"/>
      <c r="L175" s="28"/>
      <c r="M175" s="28"/>
      <c r="N175" s="28"/>
      <c r="O175" s="28"/>
      <c r="P175" s="28"/>
      <c r="Q175" s="61"/>
      <c r="R175" s="53"/>
      <c r="S175" s="28"/>
      <c r="T175" s="28"/>
      <c r="U175" s="28"/>
      <c r="V175" s="29">
        <f>SUM(V169:V174)</f>
        <v>4538308</v>
      </c>
    </row>
    <row r="176" spans="1:22" ht="15.75" x14ac:dyDescent="0.25">
      <c r="A176" s="320" t="s">
        <v>126</v>
      </c>
      <c r="B176" s="312" t="s">
        <v>169</v>
      </c>
      <c r="C176" s="306" t="s">
        <v>86</v>
      </c>
      <c r="D176" s="309">
        <v>36.200000000000003</v>
      </c>
      <c r="E176" s="306" t="s">
        <v>10</v>
      </c>
      <c r="F176" s="306" t="s">
        <v>42</v>
      </c>
      <c r="G176" s="312" t="s">
        <v>158</v>
      </c>
      <c r="H176" s="306" t="s">
        <v>42</v>
      </c>
      <c r="I176" s="3" t="s">
        <v>92</v>
      </c>
      <c r="J176" s="15">
        <v>112097</v>
      </c>
      <c r="K176" s="15">
        <v>73483</v>
      </c>
      <c r="L176" s="15">
        <v>210020</v>
      </c>
      <c r="M176" s="15">
        <v>93940</v>
      </c>
      <c r="N176" s="15">
        <v>178029</v>
      </c>
      <c r="O176" s="15">
        <v>63052</v>
      </c>
      <c r="P176" s="15">
        <v>80738</v>
      </c>
      <c r="Q176" s="14">
        <v>105295</v>
      </c>
      <c r="R176" s="14">
        <v>34822</v>
      </c>
      <c r="S176" s="15">
        <v>113347</v>
      </c>
      <c r="T176" s="15">
        <v>88941</v>
      </c>
      <c r="U176" s="15">
        <v>138087</v>
      </c>
      <c r="V176" s="20">
        <f>SUM(J176:U176)</f>
        <v>1291851</v>
      </c>
    </row>
    <row r="177" spans="1:22" ht="15.75" x14ac:dyDescent="0.25">
      <c r="A177" s="321"/>
      <c r="B177" s="307"/>
      <c r="C177" s="307"/>
      <c r="D177" s="310"/>
      <c r="E177" s="307"/>
      <c r="F177" s="307"/>
      <c r="G177" s="313"/>
      <c r="H177" s="307"/>
      <c r="I177" s="3" t="s">
        <v>91</v>
      </c>
      <c r="J177" s="15">
        <v>202815</v>
      </c>
      <c r="K177" s="15">
        <v>191016</v>
      </c>
      <c r="L177" s="15">
        <v>198073</v>
      </c>
      <c r="M177" s="15">
        <v>186556</v>
      </c>
      <c r="N177" s="15">
        <v>232771</v>
      </c>
      <c r="O177" s="15">
        <v>230237</v>
      </c>
      <c r="P177" s="15">
        <v>124164</v>
      </c>
      <c r="Q177" s="14">
        <v>169958</v>
      </c>
      <c r="R177" s="14">
        <v>179268</v>
      </c>
      <c r="S177" s="15">
        <v>191168</v>
      </c>
      <c r="T177" s="15">
        <v>246225</v>
      </c>
      <c r="U177" s="15">
        <v>202434</v>
      </c>
      <c r="V177" s="20">
        <f>SUM(J177:U177)</f>
        <v>2354685</v>
      </c>
    </row>
    <row r="178" spans="1:22" ht="15.75" customHeight="1" x14ac:dyDescent="0.25">
      <c r="A178" s="321"/>
      <c r="B178" s="307"/>
      <c r="C178" s="307"/>
      <c r="D178" s="310"/>
      <c r="E178" s="307"/>
      <c r="F178" s="307"/>
      <c r="G178" s="313"/>
      <c r="H178" s="307"/>
      <c r="I178" s="3" t="s">
        <v>93</v>
      </c>
      <c r="J178" s="15">
        <v>174608</v>
      </c>
      <c r="K178" s="15">
        <v>117552</v>
      </c>
      <c r="L178" s="15">
        <v>116694</v>
      </c>
      <c r="M178" s="15">
        <v>101770</v>
      </c>
      <c r="N178" s="15">
        <v>124638</v>
      </c>
      <c r="O178" s="15">
        <v>101251</v>
      </c>
      <c r="P178" s="15">
        <v>108836</v>
      </c>
      <c r="Q178" s="14">
        <v>124228</v>
      </c>
      <c r="R178" s="14">
        <v>110385</v>
      </c>
      <c r="S178" s="15">
        <v>105386</v>
      </c>
      <c r="T178" s="15">
        <v>164938</v>
      </c>
      <c r="U178" s="15">
        <v>107558</v>
      </c>
      <c r="V178" s="20">
        <f>SUM(J178:U178)</f>
        <v>1457844</v>
      </c>
    </row>
    <row r="179" spans="1:22" ht="15.75" customHeight="1" x14ac:dyDescent="0.25">
      <c r="A179" s="321"/>
      <c r="B179" s="307"/>
      <c r="C179" s="307"/>
      <c r="D179" s="310"/>
      <c r="E179" s="307"/>
      <c r="F179" s="307"/>
      <c r="G179" s="313"/>
      <c r="H179" s="307"/>
      <c r="I179" s="16" t="s">
        <v>111</v>
      </c>
      <c r="J179" s="26">
        <v>0</v>
      </c>
      <c r="K179" s="26">
        <v>0</v>
      </c>
      <c r="L179" s="26">
        <v>0</v>
      </c>
      <c r="M179" s="26">
        <v>0</v>
      </c>
      <c r="N179" s="26">
        <v>0</v>
      </c>
      <c r="O179" s="26">
        <v>0</v>
      </c>
      <c r="P179" s="26">
        <v>0</v>
      </c>
      <c r="Q179" s="49">
        <v>0</v>
      </c>
      <c r="R179" s="49">
        <v>0</v>
      </c>
      <c r="S179" s="26">
        <v>0</v>
      </c>
      <c r="T179" s="26">
        <v>0</v>
      </c>
      <c r="U179" s="26">
        <v>0</v>
      </c>
      <c r="V179" s="27">
        <f>SUM(J179:U179)</f>
        <v>0</v>
      </c>
    </row>
    <row r="180" spans="1:22" ht="16.5" thickBot="1" x14ac:dyDescent="0.3">
      <c r="A180" s="322"/>
      <c r="B180" s="308"/>
      <c r="C180" s="308"/>
      <c r="D180" s="311"/>
      <c r="E180" s="308"/>
      <c r="F180" s="308"/>
      <c r="G180" s="314"/>
      <c r="H180" s="308"/>
      <c r="I180" s="16" t="s">
        <v>90</v>
      </c>
      <c r="J180" s="26">
        <v>0</v>
      </c>
      <c r="K180" s="26">
        <v>0</v>
      </c>
      <c r="L180" s="26">
        <v>0</v>
      </c>
      <c r="M180" s="26">
        <v>10375</v>
      </c>
      <c r="N180" s="26">
        <v>8793</v>
      </c>
      <c r="O180" s="26">
        <v>9436</v>
      </c>
      <c r="P180" s="26">
        <v>9513</v>
      </c>
      <c r="Q180" s="49">
        <v>0</v>
      </c>
      <c r="R180" s="49">
        <v>20821</v>
      </c>
      <c r="S180" s="26">
        <v>10000</v>
      </c>
      <c r="T180" s="26">
        <v>0</v>
      </c>
      <c r="U180" s="26">
        <v>0</v>
      </c>
      <c r="V180" s="27">
        <f>SUM(J180:U180)</f>
        <v>68938</v>
      </c>
    </row>
    <row r="181" spans="1:22" ht="16.5" thickBot="1" x14ac:dyDescent="0.3">
      <c r="A181" s="36"/>
      <c r="B181" s="37"/>
      <c r="C181" s="37"/>
      <c r="D181" s="37"/>
      <c r="E181" s="37"/>
      <c r="F181" s="37"/>
      <c r="G181" s="37"/>
      <c r="H181" s="37"/>
      <c r="I181" s="37"/>
      <c r="J181" s="59"/>
      <c r="K181" s="28"/>
      <c r="L181" s="28"/>
      <c r="M181" s="28"/>
      <c r="N181" s="28"/>
      <c r="O181" s="28"/>
      <c r="P181" s="28"/>
      <c r="Q181" s="61"/>
      <c r="R181" s="53"/>
      <c r="S181" s="28"/>
      <c r="T181" s="28"/>
      <c r="U181" s="28"/>
      <c r="V181" s="29">
        <f>SUM(V176:V180)</f>
        <v>5173318</v>
      </c>
    </row>
    <row r="182" spans="1:22" ht="16.5" customHeight="1" x14ac:dyDescent="0.25">
      <c r="A182" s="320" t="s">
        <v>127</v>
      </c>
      <c r="B182" s="312" t="s">
        <v>170</v>
      </c>
      <c r="C182" s="306" t="s">
        <v>86</v>
      </c>
      <c r="D182" s="309">
        <v>24.7</v>
      </c>
      <c r="E182" s="312" t="s">
        <v>159</v>
      </c>
      <c r="F182" s="306" t="s">
        <v>42</v>
      </c>
      <c r="G182" s="312" t="s">
        <v>155</v>
      </c>
      <c r="H182" s="306" t="s">
        <v>42</v>
      </c>
      <c r="I182" s="35" t="s">
        <v>94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2">
        <v>0</v>
      </c>
      <c r="R182" s="12">
        <v>0</v>
      </c>
      <c r="S182" s="13">
        <v>0</v>
      </c>
      <c r="T182" s="13">
        <v>0</v>
      </c>
      <c r="U182" s="13">
        <v>0</v>
      </c>
      <c r="V182" s="21">
        <f>SUM(J182:U182)</f>
        <v>0</v>
      </c>
    </row>
    <row r="183" spans="1:22" ht="15.75" x14ac:dyDescent="0.25">
      <c r="A183" s="321"/>
      <c r="B183" s="307"/>
      <c r="C183" s="307"/>
      <c r="D183" s="310"/>
      <c r="E183" s="313"/>
      <c r="F183" s="307"/>
      <c r="G183" s="307"/>
      <c r="H183" s="307"/>
      <c r="I183" s="3" t="s">
        <v>92</v>
      </c>
      <c r="J183" s="15">
        <v>851</v>
      </c>
      <c r="K183" s="15">
        <v>1336</v>
      </c>
      <c r="L183" s="15">
        <v>8421</v>
      </c>
      <c r="M183" s="15">
        <v>29599</v>
      </c>
      <c r="N183" s="15">
        <v>165751</v>
      </c>
      <c r="O183" s="15">
        <v>101213</v>
      </c>
      <c r="P183" s="15">
        <v>9860</v>
      </c>
      <c r="Q183" s="14">
        <v>0</v>
      </c>
      <c r="R183" s="14">
        <v>183</v>
      </c>
      <c r="S183" s="15">
        <v>0</v>
      </c>
      <c r="T183" s="15">
        <v>0</v>
      </c>
      <c r="U183" s="15">
        <v>2035</v>
      </c>
      <c r="V183" s="20">
        <f>SUM(J183:U183)</f>
        <v>319249</v>
      </c>
    </row>
    <row r="184" spans="1:22" ht="15.75" x14ac:dyDescent="0.25">
      <c r="A184" s="321"/>
      <c r="B184" s="307"/>
      <c r="C184" s="307"/>
      <c r="D184" s="310"/>
      <c r="E184" s="313"/>
      <c r="F184" s="307"/>
      <c r="G184" s="307"/>
      <c r="H184" s="307"/>
      <c r="I184" s="3" t="s">
        <v>91</v>
      </c>
      <c r="J184" s="15">
        <v>63999</v>
      </c>
      <c r="K184" s="15">
        <v>26183</v>
      </c>
      <c r="L184" s="15">
        <v>40097</v>
      </c>
      <c r="M184" s="15">
        <v>61803</v>
      </c>
      <c r="N184" s="15">
        <v>84143</v>
      </c>
      <c r="O184" s="15">
        <v>83968</v>
      </c>
      <c r="P184" s="15">
        <v>41472</v>
      </c>
      <c r="Q184" s="14">
        <v>42312</v>
      </c>
      <c r="R184" s="14">
        <v>16586</v>
      </c>
      <c r="S184" s="15">
        <v>30564</v>
      </c>
      <c r="T184" s="15">
        <v>23782</v>
      </c>
      <c r="U184" s="15">
        <v>23185</v>
      </c>
      <c r="V184" s="20">
        <f>SUM(J184:U184)</f>
        <v>538094</v>
      </c>
    </row>
    <row r="185" spans="1:22" ht="15.75" x14ac:dyDescent="0.25">
      <c r="A185" s="321"/>
      <c r="B185" s="307"/>
      <c r="C185" s="307"/>
      <c r="D185" s="310"/>
      <c r="E185" s="313"/>
      <c r="F185" s="307"/>
      <c r="G185" s="307"/>
      <c r="H185" s="307"/>
      <c r="I185" s="3" t="s">
        <v>93</v>
      </c>
      <c r="J185" s="15">
        <v>216272</v>
      </c>
      <c r="K185" s="15">
        <v>225846</v>
      </c>
      <c r="L185" s="15">
        <v>226840</v>
      </c>
      <c r="M185" s="15">
        <v>234123</v>
      </c>
      <c r="N185" s="15">
        <v>237054</v>
      </c>
      <c r="O185" s="15">
        <v>198601</v>
      </c>
      <c r="P185" s="15">
        <v>228838</v>
      </c>
      <c r="Q185" s="14">
        <v>186978</v>
      </c>
      <c r="R185" s="14">
        <v>231931</v>
      </c>
      <c r="S185" s="15">
        <v>202278</v>
      </c>
      <c r="T185" s="15">
        <v>208842</v>
      </c>
      <c r="U185" s="15">
        <v>230286</v>
      </c>
      <c r="V185" s="20">
        <f>SUM(J185:U185)</f>
        <v>2627889</v>
      </c>
    </row>
    <row r="186" spans="1:22" ht="16.5" thickBot="1" x14ac:dyDescent="0.3">
      <c r="A186" s="322"/>
      <c r="B186" s="308"/>
      <c r="C186" s="308"/>
      <c r="D186" s="311"/>
      <c r="E186" s="314"/>
      <c r="F186" s="308"/>
      <c r="G186" s="308"/>
      <c r="H186" s="308"/>
      <c r="I186" s="3" t="s">
        <v>95</v>
      </c>
      <c r="J186" s="15">
        <v>0</v>
      </c>
      <c r="K186" s="15">
        <v>0</v>
      </c>
      <c r="L186" s="15">
        <v>0</v>
      </c>
      <c r="M186" s="15">
        <v>0</v>
      </c>
      <c r="N186" s="15">
        <v>0</v>
      </c>
      <c r="O186" s="15">
        <v>0</v>
      </c>
      <c r="P186" s="15">
        <v>0</v>
      </c>
      <c r="Q186" s="14">
        <v>0</v>
      </c>
      <c r="R186" s="14">
        <v>0</v>
      </c>
      <c r="S186" s="15">
        <v>0</v>
      </c>
      <c r="T186" s="15">
        <v>0</v>
      </c>
      <c r="U186" s="15">
        <v>0</v>
      </c>
      <c r="V186" s="20">
        <f>SUM(J186:U186)</f>
        <v>0</v>
      </c>
    </row>
    <row r="187" spans="1:22" ht="16.5" thickBot="1" x14ac:dyDescent="0.3">
      <c r="A187" s="43"/>
      <c r="B187" s="37"/>
      <c r="C187" s="37"/>
      <c r="D187" s="37"/>
      <c r="E187" s="37"/>
      <c r="F187" s="37"/>
      <c r="G187" s="37"/>
      <c r="H187" s="37"/>
      <c r="I187" s="37"/>
      <c r="J187" s="59"/>
      <c r="K187" s="28"/>
      <c r="L187" s="28"/>
      <c r="M187" s="28"/>
      <c r="N187" s="28"/>
      <c r="O187" s="28"/>
      <c r="P187" s="28"/>
      <c r="Q187" s="61"/>
      <c r="R187" s="53"/>
      <c r="S187" s="28"/>
      <c r="T187" s="28"/>
      <c r="U187" s="28"/>
      <c r="V187" s="29">
        <f>SUM(V182:V186)</f>
        <v>3485232</v>
      </c>
    </row>
    <row r="188" spans="1:22" ht="15.75" x14ac:dyDescent="0.25">
      <c r="A188" s="303">
        <v>719</v>
      </c>
      <c r="B188" s="306" t="s">
        <v>55</v>
      </c>
      <c r="C188" s="306" t="s">
        <v>87</v>
      </c>
      <c r="D188" s="309">
        <v>120.3</v>
      </c>
      <c r="E188" s="306" t="s">
        <v>10</v>
      </c>
      <c r="F188" s="306" t="s">
        <v>42</v>
      </c>
      <c r="G188" s="312" t="s">
        <v>155</v>
      </c>
      <c r="H188" s="306" t="s">
        <v>42</v>
      </c>
      <c r="I188" s="35" t="s">
        <v>98</v>
      </c>
      <c r="J188" s="13">
        <v>0</v>
      </c>
      <c r="K188" s="13">
        <v>0</v>
      </c>
      <c r="L188" s="13">
        <v>0</v>
      </c>
      <c r="M188" s="13">
        <v>2529</v>
      </c>
      <c r="N188" s="13">
        <v>5878</v>
      </c>
      <c r="O188" s="13">
        <v>0</v>
      </c>
      <c r="P188" s="13">
        <v>2777</v>
      </c>
      <c r="Q188" s="13">
        <v>0</v>
      </c>
      <c r="R188" s="12">
        <v>1996</v>
      </c>
      <c r="S188" s="13">
        <v>7864</v>
      </c>
      <c r="T188" s="13">
        <v>5463</v>
      </c>
      <c r="U188" s="13">
        <v>2019</v>
      </c>
      <c r="V188" s="21">
        <f t="shared" ref="V188:V194" si="9">SUM(J188:U188)</f>
        <v>28526</v>
      </c>
    </row>
    <row r="189" spans="1:22" ht="15.75" x14ac:dyDescent="0.25">
      <c r="A189" s="304"/>
      <c r="B189" s="307"/>
      <c r="C189" s="307"/>
      <c r="D189" s="310"/>
      <c r="E189" s="307"/>
      <c r="F189" s="307"/>
      <c r="G189" s="307"/>
      <c r="H189" s="307"/>
      <c r="I189" s="3" t="s">
        <v>75</v>
      </c>
      <c r="J189" s="15">
        <v>0</v>
      </c>
      <c r="K189" s="15">
        <v>0</v>
      </c>
      <c r="L189" s="15">
        <v>4973</v>
      </c>
      <c r="M189" s="15">
        <v>0</v>
      </c>
      <c r="N189" s="15">
        <v>0</v>
      </c>
      <c r="O189" s="15">
        <v>0</v>
      </c>
      <c r="P189" s="15">
        <v>0</v>
      </c>
      <c r="Q189" s="15">
        <v>0</v>
      </c>
      <c r="R189" s="14">
        <v>4718</v>
      </c>
      <c r="S189" s="15">
        <v>23896</v>
      </c>
      <c r="T189" s="15">
        <v>31479</v>
      </c>
      <c r="U189" s="15">
        <v>0</v>
      </c>
      <c r="V189" s="20">
        <f t="shared" si="9"/>
        <v>65066</v>
      </c>
    </row>
    <row r="190" spans="1:22" ht="15.75" x14ac:dyDescent="0.25">
      <c r="A190" s="304"/>
      <c r="B190" s="307"/>
      <c r="C190" s="307"/>
      <c r="D190" s="310"/>
      <c r="E190" s="307"/>
      <c r="F190" s="307"/>
      <c r="G190" s="307"/>
      <c r="H190" s="307"/>
      <c r="I190" s="3" t="s">
        <v>101</v>
      </c>
      <c r="J190" s="15">
        <v>0</v>
      </c>
      <c r="K190" s="15">
        <v>0</v>
      </c>
      <c r="L190" s="15">
        <v>0</v>
      </c>
      <c r="M190" s="15">
        <v>0</v>
      </c>
      <c r="N190" s="15">
        <v>0</v>
      </c>
      <c r="O190" s="15">
        <v>0</v>
      </c>
      <c r="P190" s="15">
        <v>0</v>
      </c>
      <c r="Q190" s="15">
        <v>0</v>
      </c>
      <c r="R190" s="14">
        <v>0</v>
      </c>
      <c r="S190" s="15">
        <v>0</v>
      </c>
      <c r="T190" s="15">
        <v>0</v>
      </c>
      <c r="U190" s="15">
        <v>0</v>
      </c>
      <c r="V190" s="20">
        <f t="shared" si="9"/>
        <v>0</v>
      </c>
    </row>
    <row r="191" spans="1:22" ht="15.75" x14ac:dyDescent="0.25">
      <c r="A191" s="304"/>
      <c r="B191" s="307"/>
      <c r="C191" s="307"/>
      <c r="D191" s="310"/>
      <c r="E191" s="307"/>
      <c r="F191" s="307"/>
      <c r="G191" s="307"/>
      <c r="H191" s="307"/>
      <c r="I191" s="3" t="s">
        <v>71</v>
      </c>
      <c r="J191" s="15">
        <v>0</v>
      </c>
      <c r="K191" s="15">
        <v>0</v>
      </c>
      <c r="L191" s="15">
        <v>0</v>
      </c>
      <c r="M191" s="15">
        <v>0</v>
      </c>
      <c r="N191" s="15">
        <v>0</v>
      </c>
      <c r="O191" s="15">
        <v>0</v>
      </c>
      <c r="P191" s="15">
        <v>0</v>
      </c>
      <c r="Q191" s="15">
        <v>0</v>
      </c>
      <c r="R191" s="14">
        <v>0</v>
      </c>
      <c r="S191" s="15">
        <v>0</v>
      </c>
      <c r="T191" s="15">
        <v>0</v>
      </c>
      <c r="U191" s="15">
        <v>0</v>
      </c>
      <c r="V191" s="20">
        <f t="shared" si="9"/>
        <v>0</v>
      </c>
    </row>
    <row r="192" spans="1:22" ht="15.75" x14ac:dyDescent="0.25">
      <c r="A192" s="304"/>
      <c r="B192" s="307"/>
      <c r="C192" s="307"/>
      <c r="D192" s="310"/>
      <c r="E192" s="307"/>
      <c r="F192" s="307"/>
      <c r="G192" s="307"/>
      <c r="H192" s="307"/>
      <c r="I192" s="3" t="s">
        <v>97</v>
      </c>
      <c r="J192" s="15">
        <v>301383</v>
      </c>
      <c r="K192" s="15">
        <v>248291</v>
      </c>
      <c r="L192" s="15">
        <v>233075</v>
      </c>
      <c r="M192" s="15">
        <v>242754</v>
      </c>
      <c r="N192" s="15">
        <v>189709</v>
      </c>
      <c r="O192" s="15">
        <v>201699</v>
      </c>
      <c r="P192" s="15">
        <v>238998</v>
      </c>
      <c r="Q192" s="14">
        <v>288479</v>
      </c>
      <c r="R192" s="14">
        <v>207439</v>
      </c>
      <c r="S192" s="15">
        <v>104064</v>
      </c>
      <c r="T192" s="15">
        <v>268563</v>
      </c>
      <c r="U192" s="15">
        <v>287385</v>
      </c>
      <c r="V192" s="20">
        <f t="shared" si="9"/>
        <v>2811839</v>
      </c>
    </row>
    <row r="193" spans="1:22" ht="15.75" x14ac:dyDescent="0.25">
      <c r="A193" s="304"/>
      <c r="B193" s="307"/>
      <c r="C193" s="307"/>
      <c r="D193" s="310"/>
      <c r="E193" s="307"/>
      <c r="F193" s="307"/>
      <c r="G193" s="307"/>
      <c r="H193" s="307"/>
      <c r="I193" s="3" t="s">
        <v>96</v>
      </c>
      <c r="J193" s="15">
        <v>0</v>
      </c>
      <c r="K193" s="15">
        <v>0</v>
      </c>
      <c r="L193" s="15">
        <v>0</v>
      </c>
      <c r="M193" s="15">
        <v>0</v>
      </c>
      <c r="N193" s="15">
        <v>0</v>
      </c>
      <c r="O193" s="15">
        <v>0</v>
      </c>
      <c r="P193" s="15">
        <v>0</v>
      </c>
      <c r="Q193" s="14">
        <v>0</v>
      </c>
      <c r="R193" s="14">
        <v>0</v>
      </c>
      <c r="S193" s="15">
        <v>0</v>
      </c>
      <c r="T193" s="15">
        <v>0</v>
      </c>
      <c r="U193" s="15">
        <v>0</v>
      </c>
      <c r="V193" s="20">
        <f t="shared" si="9"/>
        <v>0</v>
      </c>
    </row>
    <row r="194" spans="1:22" ht="16.5" thickBot="1" x14ac:dyDescent="0.3">
      <c r="A194" s="305"/>
      <c r="B194" s="308"/>
      <c r="C194" s="308"/>
      <c r="D194" s="311"/>
      <c r="E194" s="308"/>
      <c r="F194" s="308"/>
      <c r="G194" s="308"/>
      <c r="H194" s="308"/>
      <c r="I194" s="39" t="s">
        <v>102</v>
      </c>
      <c r="J194" s="50">
        <v>0</v>
      </c>
      <c r="K194" s="30">
        <v>0</v>
      </c>
      <c r="L194" s="30">
        <v>0</v>
      </c>
      <c r="M194" s="30">
        <v>0</v>
      </c>
      <c r="N194" s="30">
        <v>0</v>
      </c>
      <c r="O194" s="30">
        <v>0</v>
      </c>
      <c r="P194" s="30">
        <v>0</v>
      </c>
      <c r="Q194" s="50">
        <v>0</v>
      </c>
      <c r="R194" s="50">
        <v>10436</v>
      </c>
      <c r="S194" s="30">
        <v>0</v>
      </c>
      <c r="T194" s="30">
        <v>0</v>
      </c>
      <c r="U194" s="30">
        <v>0</v>
      </c>
      <c r="V194" s="31">
        <f t="shared" si="9"/>
        <v>10436</v>
      </c>
    </row>
    <row r="195" spans="1:22" ht="16.5" thickBot="1" x14ac:dyDescent="0.3">
      <c r="A195" s="36"/>
      <c r="B195" s="37"/>
      <c r="C195" s="37"/>
      <c r="D195" s="37"/>
      <c r="E195" s="37"/>
      <c r="F195" s="37"/>
      <c r="G195" s="37"/>
      <c r="H195" s="37"/>
      <c r="I195" s="37"/>
      <c r="J195" s="59"/>
      <c r="K195" s="28"/>
      <c r="L195" s="28"/>
      <c r="M195" s="28"/>
      <c r="N195" s="28"/>
      <c r="O195" s="28"/>
      <c r="P195" s="28"/>
      <c r="Q195" s="61"/>
      <c r="R195" s="53"/>
      <c r="S195" s="28"/>
      <c r="T195" s="28"/>
      <c r="U195" s="28"/>
      <c r="V195" s="29">
        <f>SUM(V188:V194)</f>
        <v>2915867</v>
      </c>
    </row>
    <row r="196" spans="1:22" ht="16.149999999999999" customHeight="1" x14ac:dyDescent="0.25">
      <c r="A196" s="320" t="s">
        <v>128</v>
      </c>
      <c r="B196" s="312" t="s">
        <v>54</v>
      </c>
      <c r="C196" s="306" t="s">
        <v>87</v>
      </c>
      <c r="D196" s="309">
        <v>82.2</v>
      </c>
      <c r="E196" s="312" t="s">
        <v>160</v>
      </c>
      <c r="F196" s="306" t="s">
        <v>42</v>
      </c>
      <c r="G196" s="312" t="s">
        <v>158</v>
      </c>
      <c r="H196" s="306" t="s">
        <v>42</v>
      </c>
      <c r="I196" s="3" t="s">
        <v>92</v>
      </c>
      <c r="J196" s="15">
        <v>272882</v>
      </c>
      <c r="K196" s="15">
        <v>175968</v>
      </c>
      <c r="L196" s="15">
        <v>183384</v>
      </c>
      <c r="M196" s="15">
        <v>161262</v>
      </c>
      <c r="N196" s="15">
        <v>277936</v>
      </c>
      <c r="O196" s="15">
        <v>186518</v>
      </c>
      <c r="P196" s="15">
        <v>211666</v>
      </c>
      <c r="Q196" s="14">
        <v>71008</v>
      </c>
      <c r="R196" s="14">
        <v>122984</v>
      </c>
      <c r="S196" s="15">
        <v>144465</v>
      </c>
      <c r="T196" s="15">
        <v>197590</v>
      </c>
      <c r="U196" s="15">
        <v>169024</v>
      </c>
      <c r="V196" s="20">
        <f t="shared" ref="V196:V201" si="10">SUM(J196:U196)</f>
        <v>2174687</v>
      </c>
    </row>
    <row r="197" spans="1:22" ht="15.75" x14ac:dyDescent="0.25">
      <c r="A197" s="321"/>
      <c r="B197" s="307"/>
      <c r="C197" s="307"/>
      <c r="D197" s="310"/>
      <c r="E197" s="313"/>
      <c r="F197" s="307"/>
      <c r="G197" s="313"/>
      <c r="H197" s="307"/>
      <c r="I197" s="3" t="s">
        <v>98</v>
      </c>
      <c r="J197" s="15">
        <v>0</v>
      </c>
      <c r="K197" s="15">
        <v>0</v>
      </c>
      <c r="L197" s="15">
        <v>0</v>
      </c>
      <c r="M197" s="15">
        <v>0</v>
      </c>
      <c r="N197" s="15">
        <v>0</v>
      </c>
      <c r="O197" s="15">
        <v>0</v>
      </c>
      <c r="P197" s="15">
        <v>0</v>
      </c>
      <c r="Q197" s="14">
        <v>0</v>
      </c>
      <c r="R197" s="14">
        <v>0</v>
      </c>
      <c r="S197" s="15">
        <v>0</v>
      </c>
      <c r="T197" s="15">
        <v>0</v>
      </c>
      <c r="U197" s="15">
        <v>0</v>
      </c>
      <c r="V197" s="20">
        <f t="shared" si="10"/>
        <v>0</v>
      </c>
    </row>
    <row r="198" spans="1:22" ht="15.75" x14ac:dyDescent="0.25">
      <c r="A198" s="321"/>
      <c r="B198" s="307"/>
      <c r="C198" s="307"/>
      <c r="D198" s="310"/>
      <c r="E198" s="313"/>
      <c r="F198" s="307"/>
      <c r="G198" s="313"/>
      <c r="H198" s="307"/>
      <c r="I198" s="3" t="s">
        <v>91</v>
      </c>
      <c r="J198" s="15">
        <v>87087</v>
      </c>
      <c r="K198" s="15">
        <v>124438</v>
      </c>
      <c r="L198" s="15">
        <v>121987</v>
      </c>
      <c r="M198" s="15">
        <v>164486</v>
      </c>
      <c r="N198" s="15">
        <v>159687</v>
      </c>
      <c r="O198" s="15">
        <v>142012</v>
      </c>
      <c r="P198" s="15">
        <v>82094</v>
      </c>
      <c r="Q198" s="14">
        <v>148979</v>
      </c>
      <c r="R198" s="14">
        <v>143642</v>
      </c>
      <c r="S198" s="15">
        <v>164535</v>
      </c>
      <c r="T198" s="15">
        <v>174164</v>
      </c>
      <c r="U198" s="15">
        <v>116268</v>
      </c>
      <c r="V198" s="20">
        <f t="shared" si="10"/>
        <v>1629379</v>
      </c>
    </row>
    <row r="199" spans="1:22" ht="15.75" x14ac:dyDescent="0.25">
      <c r="A199" s="321"/>
      <c r="B199" s="307"/>
      <c r="C199" s="307"/>
      <c r="D199" s="310"/>
      <c r="E199" s="313"/>
      <c r="F199" s="307"/>
      <c r="G199" s="313"/>
      <c r="H199" s="307"/>
      <c r="I199" s="3" t="s">
        <v>93</v>
      </c>
      <c r="J199" s="15">
        <v>1421</v>
      </c>
      <c r="K199" s="15">
        <v>39493</v>
      </c>
      <c r="L199" s="15">
        <v>47998</v>
      </c>
      <c r="M199" s="15">
        <v>58039</v>
      </c>
      <c r="N199" s="15">
        <v>48968</v>
      </c>
      <c r="O199" s="15">
        <v>48586</v>
      </c>
      <c r="P199" s="15">
        <v>70574</v>
      </c>
      <c r="Q199" s="14">
        <v>20997</v>
      </c>
      <c r="R199" s="14">
        <v>23273</v>
      </c>
      <c r="S199" s="15">
        <v>17101</v>
      </c>
      <c r="T199" s="15">
        <v>0</v>
      </c>
      <c r="U199" s="15">
        <v>20870</v>
      </c>
      <c r="V199" s="20">
        <f t="shared" si="10"/>
        <v>397320</v>
      </c>
    </row>
    <row r="200" spans="1:22" ht="15.75" x14ac:dyDescent="0.25">
      <c r="A200" s="321"/>
      <c r="B200" s="307"/>
      <c r="C200" s="307"/>
      <c r="D200" s="310"/>
      <c r="E200" s="313"/>
      <c r="F200" s="307"/>
      <c r="G200" s="313"/>
      <c r="H200" s="307"/>
      <c r="I200" s="16" t="s">
        <v>111</v>
      </c>
      <c r="J200" s="34">
        <v>0</v>
      </c>
      <c r="K200" s="15">
        <v>0</v>
      </c>
      <c r="L200" s="15">
        <v>0</v>
      </c>
      <c r="M200" s="15">
        <v>0</v>
      </c>
      <c r="N200" s="15">
        <v>0</v>
      </c>
      <c r="O200" s="15">
        <v>0</v>
      </c>
      <c r="P200" s="15">
        <v>0</v>
      </c>
      <c r="Q200" s="14">
        <v>0</v>
      </c>
      <c r="R200" s="14">
        <v>0</v>
      </c>
      <c r="S200" s="15">
        <v>0</v>
      </c>
      <c r="T200" s="15">
        <v>0</v>
      </c>
      <c r="U200" s="15">
        <v>0</v>
      </c>
      <c r="V200" s="20">
        <f t="shared" si="10"/>
        <v>0</v>
      </c>
    </row>
    <row r="201" spans="1:22" ht="16.5" thickBot="1" x14ac:dyDescent="0.3">
      <c r="A201" s="322"/>
      <c r="B201" s="308"/>
      <c r="C201" s="308"/>
      <c r="D201" s="311"/>
      <c r="E201" s="314"/>
      <c r="F201" s="308"/>
      <c r="G201" s="314"/>
      <c r="H201" s="308"/>
      <c r="I201" s="66" t="s">
        <v>90</v>
      </c>
      <c r="J201" s="50">
        <v>569</v>
      </c>
      <c r="K201" s="30">
        <v>26305</v>
      </c>
      <c r="L201" s="30">
        <v>0</v>
      </c>
      <c r="M201" s="30">
        <v>0</v>
      </c>
      <c r="N201" s="30">
        <v>0</v>
      </c>
      <c r="O201" s="30">
        <v>0</v>
      </c>
      <c r="P201" s="30">
        <v>2410</v>
      </c>
      <c r="Q201" s="50">
        <v>46649</v>
      </c>
      <c r="R201" s="50">
        <v>20821</v>
      </c>
      <c r="S201" s="30">
        <v>0</v>
      </c>
      <c r="T201" s="30">
        <v>48010</v>
      </c>
      <c r="U201" s="30">
        <v>20386</v>
      </c>
      <c r="V201" s="31">
        <f t="shared" si="10"/>
        <v>165150</v>
      </c>
    </row>
    <row r="202" spans="1:22" ht="16.5" thickBot="1" x14ac:dyDescent="0.3">
      <c r="A202" s="36"/>
      <c r="B202" s="37"/>
      <c r="C202" s="37"/>
      <c r="D202" s="37"/>
      <c r="E202" s="37"/>
      <c r="F202" s="37"/>
      <c r="G202" s="37"/>
      <c r="H202" s="37"/>
      <c r="I202" s="63"/>
      <c r="J202" s="59"/>
      <c r="K202" s="28"/>
      <c r="L202" s="28"/>
      <c r="M202" s="28"/>
      <c r="N202" s="28"/>
      <c r="O202" s="28"/>
      <c r="P202" s="28"/>
      <c r="Q202" s="61"/>
      <c r="R202" s="53"/>
      <c r="S202" s="28"/>
      <c r="T202" s="28"/>
      <c r="U202" s="28"/>
      <c r="V202" s="29">
        <f>SUM(V196:V201)</f>
        <v>4366536</v>
      </c>
    </row>
    <row r="203" spans="1:22" ht="15.75" x14ac:dyDescent="0.25">
      <c r="A203" s="320" t="s">
        <v>129</v>
      </c>
      <c r="B203" s="312" t="s">
        <v>167</v>
      </c>
      <c r="C203" s="306" t="s">
        <v>87</v>
      </c>
      <c r="D203" s="309">
        <v>152.69999999999999</v>
      </c>
      <c r="E203" s="312" t="s">
        <v>158</v>
      </c>
      <c r="F203" s="306" t="s">
        <v>42</v>
      </c>
      <c r="G203" s="312" t="s">
        <v>100</v>
      </c>
      <c r="H203" s="306" t="s">
        <v>42</v>
      </c>
      <c r="I203" s="35" t="s">
        <v>94</v>
      </c>
      <c r="J203" s="13">
        <v>0</v>
      </c>
      <c r="K203" s="13">
        <v>0</v>
      </c>
      <c r="L203" s="13">
        <v>0</v>
      </c>
      <c r="M203" s="13">
        <v>0</v>
      </c>
      <c r="N203" s="13">
        <v>0</v>
      </c>
      <c r="O203" s="13">
        <v>0</v>
      </c>
      <c r="P203" s="13">
        <v>0</v>
      </c>
      <c r="Q203" s="12">
        <v>0</v>
      </c>
      <c r="R203" s="12">
        <v>0</v>
      </c>
      <c r="S203" s="13">
        <v>0</v>
      </c>
      <c r="T203" s="13">
        <v>0</v>
      </c>
      <c r="U203" s="13">
        <v>0</v>
      </c>
      <c r="V203" s="21">
        <f t="shared" ref="V203:V210" si="11">SUM(J203:U203)</f>
        <v>0</v>
      </c>
    </row>
    <row r="204" spans="1:22" ht="15.75" x14ac:dyDescent="0.25">
      <c r="A204" s="321"/>
      <c r="B204" s="307"/>
      <c r="C204" s="307"/>
      <c r="D204" s="310"/>
      <c r="E204" s="313"/>
      <c r="F204" s="307"/>
      <c r="G204" s="307"/>
      <c r="H204" s="307"/>
      <c r="I204" s="3" t="s">
        <v>92</v>
      </c>
      <c r="J204" s="15">
        <v>189714</v>
      </c>
      <c r="K204" s="15">
        <v>60764</v>
      </c>
      <c r="L204" s="15">
        <v>26312</v>
      </c>
      <c r="M204" s="15">
        <v>0</v>
      </c>
      <c r="N204" s="15">
        <v>36327</v>
      </c>
      <c r="O204" s="15">
        <v>0</v>
      </c>
      <c r="P204" s="15">
        <v>8292</v>
      </c>
      <c r="Q204" s="14">
        <v>23440</v>
      </c>
      <c r="R204" s="14">
        <v>98182</v>
      </c>
      <c r="S204" s="15">
        <v>5949</v>
      </c>
      <c r="T204" s="15">
        <v>0</v>
      </c>
      <c r="U204" s="15">
        <v>61043</v>
      </c>
      <c r="V204" s="20">
        <f t="shared" si="11"/>
        <v>510023</v>
      </c>
    </row>
    <row r="205" spans="1:22" ht="15.75" x14ac:dyDescent="0.25">
      <c r="A205" s="321"/>
      <c r="B205" s="307"/>
      <c r="C205" s="307"/>
      <c r="D205" s="310"/>
      <c r="E205" s="313"/>
      <c r="F205" s="307"/>
      <c r="G205" s="307"/>
      <c r="H205" s="307"/>
      <c r="I205" s="3" t="s">
        <v>91</v>
      </c>
      <c r="J205" s="15">
        <v>0</v>
      </c>
      <c r="K205" s="15">
        <v>0</v>
      </c>
      <c r="L205" s="15">
        <v>0</v>
      </c>
      <c r="M205" s="15">
        <v>0</v>
      </c>
      <c r="N205" s="15">
        <v>0</v>
      </c>
      <c r="O205" s="15">
        <v>0</v>
      </c>
      <c r="P205" s="15">
        <v>0</v>
      </c>
      <c r="Q205" s="14">
        <v>0</v>
      </c>
      <c r="R205" s="14">
        <v>156</v>
      </c>
      <c r="S205" s="15">
        <v>0</v>
      </c>
      <c r="T205" s="15">
        <v>0</v>
      </c>
      <c r="U205" s="15">
        <v>0</v>
      </c>
      <c r="V205" s="20">
        <f t="shared" si="11"/>
        <v>156</v>
      </c>
    </row>
    <row r="206" spans="1:22" ht="15.75" x14ac:dyDescent="0.25">
      <c r="A206" s="321"/>
      <c r="B206" s="307"/>
      <c r="C206" s="307"/>
      <c r="D206" s="310"/>
      <c r="E206" s="313"/>
      <c r="F206" s="307"/>
      <c r="G206" s="307"/>
      <c r="H206" s="307"/>
      <c r="I206" s="3" t="s">
        <v>70</v>
      </c>
      <c r="J206" s="15">
        <v>0</v>
      </c>
      <c r="K206" s="15">
        <v>0</v>
      </c>
      <c r="L206" s="15">
        <v>0</v>
      </c>
      <c r="M206" s="15">
        <v>0</v>
      </c>
      <c r="N206" s="15">
        <v>0</v>
      </c>
      <c r="O206" s="15">
        <v>0</v>
      </c>
      <c r="P206" s="15">
        <v>0</v>
      </c>
      <c r="Q206" s="14">
        <v>0</v>
      </c>
      <c r="R206" s="14">
        <v>0</v>
      </c>
      <c r="S206" s="15">
        <v>0</v>
      </c>
      <c r="T206" s="15">
        <v>0</v>
      </c>
      <c r="U206" s="15">
        <v>0</v>
      </c>
      <c r="V206" s="20">
        <f t="shared" si="11"/>
        <v>0</v>
      </c>
    </row>
    <row r="207" spans="1:22" ht="15.75" x14ac:dyDescent="0.25">
      <c r="A207" s="321"/>
      <c r="B207" s="307"/>
      <c r="C207" s="307"/>
      <c r="D207" s="310"/>
      <c r="E207" s="313"/>
      <c r="F207" s="307"/>
      <c r="G207" s="307"/>
      <c r="H207" s="307"/>
      <c r="I207" s="16" t="s">
        <v>93</v>
      </c>
      <c r="J207" s="34">
        <v>0</v>
      </c>
      <c r="K207" s="15">
        <v>0</v>
      </c>
      <c r="L207" s="15">
        <v>0</v>
      </c>
      <c r="M207" s="15">
        <v>0</v>
      </c>
      <c r="N207" s="15">
        <v>0</v>
      </c>
      <c r="O207" s="15">
        <v>0</v>
      </c>
      <c r="P207" s="15">
        <v>0</v>
      </c>
      <c r="Q207" s="14">
        <v>0</v>
      </c>
      <c r="R207" s="14">
        <v>0</v>
      </c>
      <c r="S207" s="15">
        <v>0</v>
      </c>
      <c r="T207" s="15">
        <v>0</v>
      </c>
      <c r="U207" s="15">
        <v>0</v>
      </c>
      <c r="V207" s="20">
        <f t="shared" si="11"/>
        <v>0</v>
      </c>
    </row>
    <row r="208" spans="1:22" ht="15.75" x14ac:dyDescent="0.25">
      <c r="A208" s="321"/>
      <c r="B208" s="307"/>
      <c r="C208" s="307"/>
      <c r="D208" s="310"/>
      <c r="E208" s="313"/>
      <c r="F208" s="307"/>
      <c r="G208" s="307"/>
      <c r="H208" s="307"/>
      <c r="I208" s="16" t="s">
        <v>96</v>
      </c>
      <c r="J208" s="34">
        <v>0</v>
      </c>
      <c r="K208" s="15">
        <v>0</v>
      </c>
      <c r="L208" s="15">
        <v>0</v>
      </c>
      <c r="M208" s="15">
        <v>0</v>
      </c>
      <c r="N208" s="15">
        <v>0</v>
      </c>
      <c r="O208" s="15">
        <v>0</v>
      </c>
      <c r="P208" s="15">
        <v>0</v>
      </c>
      <c r="Q208" s="14">
        <v>0</v>
      </c>
      <c r="R208" s="14">
        <v>0</v>
      </c>
      <c r="S208" s="15">
        <v>0</v>
      </c>
      <c r="T208" s="15">
        <v>0</v>
      </c>
      <c r="U208" s="15">
        <v>0</v>
      </c>
      <c r="V208" s="20">
        <f t="shared" si="11"/>
        <v>0</v>
      </c>
    </row>
    <row r="209" spans="1:22" ht="15.75" x14ac:dyDescent="0.25">
      <c r="A209" s="321"/>
      <c r="B209" s="307"/>
      <c r="C209" s="307"/>
      <c r="D209" s="310"/>
      <c r="E209" s="313"/>
      <c r="F209" s="307"/>
      <c r="G209" s="307"/>
      <c r="H209" s="307"/>
      <c r="I209" s="3" t="s">
        <v>90</v>
      </c>
      <c r="J209" s="14">
        <v>164</v>
      </c>
      <c r="K209" s="15">
        <v>0</v>
      </c>
      <c r="L209" s="15">
        <v>0</v>
      </c>
      <c r="M209" s="15">
        <v>0</v>
      </c>
      <c r="N209" s="15">
        <v>150</v>
      </c>
      <c r="O209" s="15">
        <v>0</v>
      </c>
      <c r="P209" s="15">
        <v>0</v>
      </c>
      <c r="Q209" s="14">
        <v>0</v>
      </c>
      <c r="R209" s="14">
        <v>0</v>
      </c>
      <c r="S209" s="15">
        <v>0</v>
      </c>
      <c r="T209" s="15">
        <v>0</v>
      </c>
      <c r="U209" s="15">
        <v>0</v>
      </c>
      <c r="V209" s="20">
        <f t="shared" si="11"/>
        <v>314</v>
      </c>
    </row>
    <row r="210" spans="1:22" ht="16.5" thickBot="1" x14ac:dyDescent="0.3">
      <c r="A210" s="322"/>
      <c r="B210" s="308"/>
      <c r="C210" s="308"/>
      <c r="D210" s="311"/>
      <c r="E210" s="314"/>
      <c r="F210" s="308"/>
      <c r="G210" s="308"/>
      <c r="H210" s="308"/>
      <c r="I210" s="70" t="s">
        <v>95</v>
      </c>
      <c r="J210" s="50">
        <v>0</v>
      </c>
      <c r="K210" s="30">
        <v>0</v>
      </c>
      <c r="L210" s="30">
        <v>0</v>
      </c>
      <c r="M210" s="30">
        <v>0</v>
      </c>
      <c r="N210" s="30">
        <v>0</v>
      </c>
      <c r="O210" s="30">
        <v>0</v>
      </c>
      <c r="P210" s="30">
        <v>0</v>
      </c>
      <c r="Q210" s="50">
        <v>0</v>
      </c>
      <c r="R210" s="50">
        <v>0</v>
      </c>
      <c r="S210" s="30">
        <v>0</v>
      </c>
      <c r="T210" s="30">
        <v>0</v>
      </c>
      <c r="U210" s="30">
        <v>0</v>
      </c>
      <c r="V210" s="31">
        <f t="shared" si="11"/>
        <v>0</v>
      </c>
    </row>
    <row r="211" spans="1:22" ht="16.5" thickBot="1" x14ac:dyDescent="0.3">
      <c r="A211" s="36"/>
      <c r="B211" s="37"/>
      <c r="C211" s="37"/>
      <c r="D211" s="37"/>
      <c r="E211" s="37"/>
      <c r="F211" s="37"/>
      <c r="G211" s="37"/>
      <c r="H211" s="37"/>
      <c r="I211" s="37"/>
      <c r="J211" s="59"/>
      <c r="K211" s="28"/>
      <c r="L211" s="28"/>
      <c r="M211" s="28"/>
      <c r="N211" s="28"/>
      <c r="O211" s="28"/>
      <c r="P211" s="28"/>
      <c r="Q211" s="61"/>
      <c r="R211" s="53"/>
      <c r="S211" s="28"/>
      <c r="T211" s="28"/>
      <c r="U211" s="28"/>
      <c r="V211" s="29">
        <f>SUM(V203:V210)</f>
        <v>510493</v>
      </c>
    </row>
    <row r="212" spans="1:22" ht="15.75" x14ac:dyDescent="0.25">
      <c r="A212" s="304">
        <v>1366</v>
      </c>
      <c r="B212" s="307" t="s">
        <v>55</v>
      </c>
      <c r="C212" s="307" t="s">
        <v>85</v>
      </c>
      <c r="D212" s="307">
        <v>67</v>
      </c>
      <c r="E212" s="307" t="s">
        <v>10</v>
      </c>
      <c r="F212" s="307" t="s">
        <v>42</v>
      </c>
      <c r="G212" s="316" t="s">
        <v>60</v>
      </c>
      <c r="H212" s="307" t="s">
        <v>42</v>
      </c>
      <c r="I212" s="35" t="s">
        <v>92</v>
      </c>
      <c r="J212" s="13">
        <v>100798</v>
      </c>
      <c r="K212" s="13">
        <v>54830</v>
      </c>
      <c r="L212" s="13">
        <v>100726</v>
      </c>
      <c r="M212" s="13">
        <v>86073</v>
      </c>
      <c r="N212" s="13">
        <v>103198</v>
      </c>
      <c r="O212" s="13">
        <v>95300</v>
      </c>
      <c r="P212" s="13">
        <v>56202</v>
      </c>
      <c r="Q212" s="12">
        <v>79251</v>
      </c>
      <c r="R212" s="12">
        <v>58397</v>
      </c>
      <c r="S212" s="13">
        <v>44767</v>
      </c>
      <c r="T212" s="13">
        <v>76584</v>
      </c>
      <c r="U212" s="13">
        <v>58099</v>
      </c>
      <c r="V212" s="21">
        <f>SUM(J212:U212)</f>
        <v>914225</v>
      </c>
    </row>
    <row r="213" spans="1:22" ht="15.75" x14ac:dyDescent="0.25">
      <c r="A213" s="304"/>
      <c r="B213" s="307"/>
      <c r="C213" s="307"/>
      <c r="D213" s="307"/>
      <c r="E213" s="307"/>
      <c r="F213" s="307"/>
      <c r="G213" s="316"/>
      <c r="H213" s="307"/>
      <c r="I213" s="3" t="s">
        <v>91</v>
      </c>
      <c r="J213" s="15">
        <v>0</v>
      </c>
      <c r="K213" s="15">
        <v>0</v>
      </c>
      <c r="L213" s="15">
        <v>0</v>
      </c>
      <c r="M213" s="15">
        <v>0</v>
      </c>
      <c r="N213" s="15">
        <v>0</v>
      </c>
      <c r="O213" s="15">
        <v>0</v>
      </c>
      <c r="P213" s="15">
        <v>0</v>
      </c>
      <c r="Q213" s="14">
        <v>0</v>
      </c>
      <c r="R213" s="14">
        <v>0</v>
      </c>
      <c r="S213" s="15">
        <v>0</v>
      </c>
      <c r="T213" s="15">
        <v>0</v>
      </c>
      <c r="U213" s="15">
        <v>0</v>
      </c>
      <c r="V213" s="20">
        <f>SUM(J213:U213)</f>
        <v>0</v>
      </c>
    </row>
    <row r="214" spans="1:22" ht="15.75" x14ac:dyDescent="0.25">
      <c r="A214" s="304"/>
      <c r="B214" s="307"/>
      <c r="C214" s="307"/>
      <c r="D214" s="307"/>
      <c r="E214" s="307"/>
      <c r="F214" s="307"/>
      <c r="G214" s="316"/>
      <c r="H214" s="307"/>
      <c r="I214" s="3" t="s">
        <v>93</v>
      </c>
      <c r="J214" s="15">
        <v>0</v>
      </c>
      <c r="K214" s="15">
        <v>0</v>
      </c>
      <c r="L214" s="15">
        <v>0</v>
      </c>
      <c r="M214" s="15">
        <v>0</v>
      </c>
      <c r="N214" s="15">
        <v>0</v>
      </c>
      <c r="O214" s="15">
        <v>0</v>
      </c>
      <c r="P214" s="15">
        <v>0</v>
      </c>
      <c r="Q214" s="14">
        <v>0</v>
      </c>
      <c r="R214" s="14">
        <v>0</v>
      </c>
      <c r="S214" s="15">
        <v>0</v>
      </c>
      <c r="T214" s="15">
        <v>0</v>
      </c>
      <c r="U214" s="15">
        <v>0</v>
      </c>
      <c r="V214" s="20">
        <f>SUM(J214:U214)</f>
        <v>0</v>
      </c>
    </row>
    <row r="215" spans="1:22" ht="16.5" thickBot="1" x14ac:dyDescent="0.3">
      <c r="A215" s="304"/>
      <c r="B215" s="307"/>
      <c r="C215" s="307"/>
      <c r="D215" s="307"/>
      <c r="E215" s="307"/>
      <c r="F215" s="307"/>
      <c r="G215" s="316"/>
      <c r="H215" s="307"/>
      <c r="I215" s="16" t="s">
        <v>90</v>
      </c>
      <c r="J215" s="26">
        <v>143760</v>
      </c>
      <c r="K215" s="26">
        <v>158107</v>
      </c>
      <c r="L215" s="26">
        <v>159430</v>
      </c>
      <c r="M215" s="26">
        <v>152239</v>
      </c>
      <c r="N215" s="26">
        <v>163152</v>
      </c>
      <c r="O215" s="26">
        <v>153095</v>
      </c>
      <c r="P215" s="26">
        <v>170513</v>
      </c>
      <c r="Q215" s="49">
        <v>197575</v>
      </c>
      <c r="R215" s="49">
        <v>155602</v>
      </c>
      <c r="S215" s="26">
        <v>170025</v>
      </c>
      <c r="T215" s="26">
        <v>177079</v>
      </c>
      <c r="U215" s="26">
        <v>179008</v>
      </c>
      <c r="V215" s="27">
        <f>SUM(J215:U215)</f>
        <v>1979585</v>
      </c>
    </row>
    <row r="216" spans="1:22" ht="16.5" thickBot="1" x14ac:dyDescent="0.3">
      <c r="A216" s="36"/>
      <c r="B216" s="37"/>
      <c r="C216" s="37"/>
      <c r="D216" s="37"/>
      <c r="E216" s="37"/>
      <c r="F216" s="37"/>
      <c r="G216" s="37"/>
      <c r="H216" s="37"/>
      <c r="I216" s="37"/>
      <c r="J216" s="59"/>
      <c r="K216" s="28"/>
      <c r="L216" s="28"/>
      <c r="M216" s="28"/>
      <c r="N216" s="28"/>
      <c r="O216" s="28"/>
      <c r="P216" s="28"/>
      <c r="Q216" s="61"/>
      <c r="R216" s="53"/>
      <c r="S216" s="28"/>
      <c r="T216" s="28"/>
      <c r="U216" s="28"/>
      <c r="V216" s="29">
        <f>SUM(V212:V215)</f>
        <v>2893810</v>
      </c>
    </row>
    <row r="217" spans="1:22" ht="15.75" x14ac:dyDescent="0.25">
      <c r="A217" s="303">
        <v>1367</v>
      </c>
      <c r="B217" s="312" t="s">
        <v>166</v>
      </c>
      <c r="C217" s="306" t="s">
        <v>85</v>
      </c>
      <c r="D217" s="309">
        <v>28.6</v>
      </c>
      <c r="E217" s="315" t="s">
        <v>11</v>
      </c>
      <c r="F217" s="306" t="s">
        <v>42</v>
      </c>
      <c r="G217" s="306" t="s">
        <v>60</v>
      </c>
      <c r="H217" s="306" t="s">
        <v>42</v>
      </c>
      <c r="I217" s="2" t="s">
        <v>92</v>
      </c>
      <c r="J217" s="32">
        <v>0</v>
      </c>
      <c r="K217" s="32">
        <v>0</v>
      </c>
      <c r="L217" s="32">
        <v>29182</v>
      </c>
      <c r="M217" s="32">
        <v>20035</v>
      </c>
      <c r="N217" s="32">
        <v>8599</v>
      </c>
      <c r="O217" s="32">
        <v>0</v>
      </c>
      <c r="P217" s="32">
        <v>0</v>
      </c>
      <c r="Q217" s="52">
        <v>3913</v>
      </c>
      <c r="R217" s="52">
        <v>14435</v>
      </c>
      <c r="S217" s="32">
        <v>7401</v>
      </c>
      <c r="T217" s="32">
        <v>10526</v>
      </c>
      <c r="U217" s="32">
        <v>0</v>
      </c>
      <c r="V217" s="33">
        <f>SUM(J217:U217)</f>
        <v>94091</v>
      </c>
    </row>
    <row r="218" spans="1:22" ht="15.75" x14ac:dyDescent="0.25">
      <c r="A218" s="304"/>
      <c r="B218" s="313"/>
      <c r="C218" s="307"/>
      <c r="D218" s="310"/>
      <c r="E218" s="316"/>
      <c r="F218" s="307"/>
      <c r="G218" s="307"/>
      <c r="H218" s="307"/>
      <c r="I218" s="3" t="s">
        <v>93</v>
      </c>
      <c r="J218" s="14">
        <v>0</v>
      </c>
      <c r="K218" s="15">
        <v>0</v>
      </c>
      <c r="L218" s="15">
        <v>0</v>
      </c>
      <c r="M218" s="15">
        <v>0</v>
      </c>
      <c r="N218" s="15">
        <v>0</v>
      </c>
      <c r="O218" s="15">
        <v>0</v>
      </c>
      <c r="P218" s="15">
        <v>0</v>
      </c>
      <c r="Q218" s="14">
        <v>0</v>
      </c>
      <c r="R218" s="14">
        <v>0</v>
      </c>
      <c r="S218" s="15">
        <v>0</v>
      </c>
      <c r="T218" s="15">
        <v>0</v>
      </c>
      <c r="U218" s="15">
        <v>0</v>
      </c>
      <c r="V218" s="20">
        <f>SUM(J218:U218)</f>
        <v>0</v>
      </c>
    </row>
    <row r="219" spans="1:22" ht="16.5" thickBot="1" x14ac:dyDescent="0.3">
      <c r="A219" s="305"/>
      <c r="B219" s="307"/>
      <c r="C219" s="307"/>
      <c r="D219" s="310"/>
      <c r="E219" s="316"/>
      <c r="F219" s="307"/>
      <c r="G219" s="307"/>
      <c r="H219" s="307"/>
      <c r="I219" s="39" t="s">
        <v>90</v>
      </c>
      <c r="J219" s="50">
        <v>0</v>
      </c>
      <c r="K219" s="30">
        <v>0</v>
      </c>
      <c r="L219" s="30">
        <v>0</v>
      </c>
      <c r="M219" s="30">
        <v>0</v>
      </c>
      <c r="N219" s="30">
        <v>0</v>
      </c>
      <c r="O219" s="30">
        <v>0</v>
      </c>
      <c r="P219" s="30">
        <v>0</v>
      </c>
      <c r="Q219" s="50">
        <v>0</v>
      </c>
      <c r="R219" s="50">
        <v>141</v>
      </c>
      <c r="S219" s="30">
        <v>0</v>
      </c>
      <c r="T219" s="30">
        <v>0</v>
      </c>
      <c r="U219" s="30">
        <v>0</v>
      </c>
      <c r="V219" s="31">
        <f>SUM(J219:U219)</f>
        <v>141</v>
      </c>
    </row>
    <row r="220" spans="1:22" ht="16.5" thickBot="1" x14ac:dyDescent="0.3">
      <c r="A220" s="43"/>
      <c r="B220" s="37"/>
      <c r="C220" s="37"/>
      <c r="D220" s="37"/>
      <c r="E220" s="37"/>
      <c r="F220" s="37"/>
      <c r="G220" s="37"/>
      <c r="H220" s="37"/>
      <c r="I220" s="37"/>
      <c r="J220" s="59"/>
      <c r="K220" s="28"/>
      <c r="L220" s="28"/>
      <c r="M220" s="28"/>
      <c r="N220" s="28"/>
      <c r="O220" s="28"/>
      <c r="P220" s="28"/>
      <c r="Q220" s="61"/>
      <c r="R220" s="53"/>
      <c r="S220" s="28"/>
      <c r="T220" s="28"/>
      <c r="U220" s="28"/>
      <c r="V220" s="29">
        <f>SUM(V217:V219)</f>
        <v>94232</v>
      </c>
    </row>
    <row r="221" spans="1:22" ht="15.75" x14ac:dyDescent="0.25">
      <c r="A221" s="304">
        <v>1368</v>
      </c>
      <c r="B221" s="313" t="s">
        <v>165</v>
      </c>
      <c r="C221" s="307" t="s">
        <v>85</v>
      </c>
      <c r="D221" s="307">
        <v>29</v>
      </c>
      <c r="E221" s="316" t="s">
        <v>60</v>
      </c>
      <c r="F221" s="307" t="s">
        <v>42</v>
      </c>
      <c r="G221" s="313" t="s">
        <v>161</v>
      </c>
      <c r="H221" s="307" t="s">
        <v>42</v>
      </c>
      <c r="I221" s="35" t="s">
        <v>92</v>
      </c>
      <c r="J221" s="13">
        <v>34548</v>
      </c>
      <c r="K221" s="13">
        <v>54831</v>
      </c>
      <c r="L221" s="13">
        <v>59742</v>
      </c>
      <c r="M221" s="13">
        <v>54352</v>
      </c>
      <c r="N221" s="13">
        <v>56793</v>
      </c>
      <c r="O221" s="13">
        <v>57471</v>
      </c>
      <c r="P221" s="13">
        <v>41105</v>
      </c>
      <c r="Q221" s="13">
        <v>65844</v>
      </c>
      <c r="R221" s="12">
        <v>63993</v>
      </c>
      <c r="S221" s="13">
        <v>42113</v>
      </c>
      <c r="T221" s="13">
        <v>49176</v>
      </c>
      <c r="U221" s="13">
        <v>58099</v>
      </c>
      <c r="V221" s="21">
        <f>SUM(J221:U221)</f>
        <v>638067</v>
      </c>
    </row>
    <row r="222" spans="1:22" ht="15.75" x14ac:dyDescent="0.25">
      <c r="A222" s="304"/>
      <c r="B222" s="307"/>
      <c r="C222" s="307"/>
      <c r="D222" s="307"/>
      <c r="E222" s="316"/>
      <c r="F222" s="307"/>
      <c r="G222" s="307"/>
      <c r="H222" s="307"/>
      <c r="I222" s="3" t="s">
        <v>91</v>
      </c>
      <c r="J222" s="15">
        <v>0</v>
      </c>
      <c r="K222" s="15">
        <v>0</v>
      </c>
      <c r="L222" s="15">
        <v>0</v>
      </c>
      <c r="M222" s="15">
        <v>0</v>
      </c>
      <c r="N222" s="15">
        <v>0</v>
      </c>
      <c r="O222" s="15">
        <v>0</v>
      </c>
      <c r="P222" s="15">
        <v>0</v>
      </c>
      <c r="Q222" s="15">
        <v>0</v>
      </c>
      <c r="R222" s="14">
        <v>0</v>
      </c>
      <c r="S222" s="15">
        <v>0</v>
      </c>
      <c r="T222" s="15">
        <v>0</v>
      </c>
      <c r="U222" s="15">
        <v>0</v>
      </c>
      <c r="V222" s="20">
        <f>SUM(J222:U222)</f>
        <v>0</v>
      </c>
    </row>
    <row r="223" spans="1:22" ht="16.5" thickBot="1" x14ac:dyDescent="0.3">
      <c r="A223" s="305"/>
      <c r="B223" s="308"/>
      <c r="C223" s="308"/>
      <c r="D223" s="308"/>
      <c r="E223" s="22"/>
      <c r="F223" s="308"/>
      <c r="G223" s="308"/>
      <c r="H223" s="308"/>
      <c r="I223" s="16" t="s">
        <v>90</v>
      </c>
      <c r="J223" s="24">
        <v>148278</v>
      </c>
      <c r="K223" s="24">
        <v>152493</v>
      </c>
      <c r="L223" s="24">
        <v>160270</v>
      </c>
      <c r="M223" s="24">
        <v>152536</v>
      </c>
      <c r="N223" s="24">
        <v>161202</v>
      </c>
      <c r="O223" s="24">
        <v>156607</v>
      </c>
      <c r="P223" s="24">
        <v>167897</v>
      </c>
      <c r="Q223" s="24">
        <v>172420</v>
      </c>
      <c r="R223" s="23">
        <v>166901</v>
      </c>
      <c r="S223" s="24">
        <v>164203</v>
      </c>
      <c r="T223" s="24">
        <v>175368</v>
      </c>
      <c r="U223" s="24">
        <v>179194</v>
      </c>
      <c r="V223" s="25">
        <f>SUM(J223:U223)</f>
        <v>1957369</v>
      </c>
    </row>
    <row r="224" spans="1:22" ht="16.5" thickBot="1" x14ac:dyDescent="0.3">
      <c r="A224" s="43"/>
      <c r="B224" s="37"/>
      <c r="C224" s="37"/>
      <c r="D224" s="37"/>
      <c r="E224" s="37"/>
      <c r="F224" s="37"/>
      <c r="G224" s="37"/>
      <c r="H224" s="37"/>
      <c r="I224" s="37"/>
      <c r="J224" s="59"/>
      <c r="K224" s="28"/>
      <c r="L224" s="28"/>
      <c r="M224" s="28"/>
      <c r="N224" s="28"/>
      <c r="O224" s="28"/>
      <c r="P224" s="28"/>
      <c r="Q224" s="61"/>
      <c r="R224" s="53"/>
      <c r="S224" s="28"/>
      <c r="T224" s="28"/>
      <c r="U224" s="28"/>
      <c r="V224" s="29">
        <f>SUM(V221:V223)</f>
        <v>2595436</v>
      </c>
    </row>
    <row r="225" spans="1:22" ht="15.75" x14ac:dyDescent="0.25">
      <c r="A225" s="303">
        <v>2069</v>
      </c>
      <c r="B225" s="306" t="s">
        <v>131</v>
      </c>
      <c r="C225" s="306" t="s">
        <v>83</v>
      </c>
      <c r="D225" s="309">
        <v>278.75</v>
      </c>
      <c r="E225" s="315" t="s">
        <v>132</v>
      </c>
      <c r="F225" s="306" t="s">
        <v>133</v>
      </c>
      <c r="G225" s="312" t="s">
        <v>162</v>
      </c>
      <c r="H225" s="306" t="s">
        <v>133</v>
      </c>
      <c r="I225" s="3" t="s">
        <v>103</v>
      </c>
      <c r="J225" s="65">
        <v>82867</v>
      </c>
      <c r="K225" s="32">
        <v>80608</v>
      </c>
      <c r="L225" s="32">
        <v>82539</v>
      </c>
      <c r="M225" s="32">
        <v>68569</v>
      </c>
      <c r="N225" s="32">
        <v>74841</v>
      </c>
      <c r="O225" s="32">
        <v>78614</v>
      </c>
      <c r="P225" s="32">
        <v>85595</v>
      </c>
      <c r="Q225" s="52">
        <v>85576</v>
      </c>
      <c r="R225" s="52">
        <v>80776</v>
      </c>
      <c r="S225" s="32">
        <v>77979</v>
      </c>
      <c r="T225" s="32">
        <v>86002</v>
      </c>
      <c r="U225" s="32">
        <v>81748</v>
      </c>
      <c r="V225" s="33">
        <f>SUM(J225:U225)</f>
        <v>965714</v>
      </c>
    </row>
    <row r="226" spans="1:22" ht="16.5" thickBot="1" x14ac:dyDescent="0.3">
      <c r="A226" s="305"/>
      <c r="B226" s="308"/>
      <c r="C226" s="308"/>
      <c r="D226" s="311"/>
      <c r="E226" s="317"/>
      <c r="F226" s="308"/>
      <c r="G226" s="314"/>
      <c r="H226" s="308"/>
      <c r="I226" s="16"/>
      <c r="J226" s="50"/>
      <c r="K226" s="30"/>
      <c r="L226" s="30"/>
      <c r="M226" s="30"/>
      <c r="N226" s="30"/>
      <c r="O226" s="30"/>
      <c r="P226" s="30"/>
      <c r="Q226" s="50"/>
      <c r="R226" s="50"/>
      <c r="S226" s="30"/>
      <c r="T226" s="30"/>
      <c r="U226" s="30"/>
      <c r="V226" s="31"/>
    </row>
    <row r="227" spans="1:22" ht="16.5" thickBot="1" x14ac:dyDescent="0.3">
      <c r="A227" s="43"/>
      <c r="B227" s="37"/>
      <c r="C227" s="37"/>
      <c r="D227" s="37"/>
      <c r="E227" s="37"/>
      <c r="F227" s="37"/>
      <c r="G227" s="37"/>
      <c r="H227" s="37"/>
      <c r="I227" s="37"/>
      <c r="J227" s="59"/>
      <c r="K227" s="81"/>
      <c r="L227" s="28"/>
      <c r="M227" s="28"/>
      <c r="N227" s="28"/>
      <c r="O227" s="28"/>
      <c r="P227" s="28"/>
      <c r="Q227" s="61"/>
      <c r="R227" s="53"/>
      <c r="S227" s="28"/>
      <c r="T227" s="28"/>
      <c r="U227" s="28"/>
      <c r="V227" s="29">
        <f>SUM(V225:V226)</f>
        <v>965714</v>
      </c>
    </row>
    <row r="228" spans="1:22" ht="16.5" thickBot="1" x14ac:dyDescent="0.3">
      <c r="A228" s="73"/>
      <c r="B228" s="74"/>
      <c r="C228" s="74"/>
      <c r="D228" s="74"/>
      <c r="E228" s="74"/>
      <c r="F228" s="74"/>
      <c r="G228" s="74"/>
      <c r="H228" s="75"/>
      <c r="I228" s="75"/>
      <c r="J228" s="76"/>
      <c r="K228" s="76"/>
      <c r="L228" s="76"/>
      <c r="M228" s="76"/>
      <c r="N228" s="76"/>
      <c r="O228" s="76"/>
      <c r="P228" s="76"/>
      <c r="Q228" s="76"/>
      <c r="R228" s="76"/>
      <c r="S228" s="76"/>
      <c r="T228" s="76"/>
      <c r="U228" s="76"/>
      <c r="V228" s="72">
        <f>V227+V224+V220+V216+V211+V202+V195+V187+V181+V175+V168+V160+V154+V147+V139+V134+V126+V120+V115+V108+V100+V88+V83+V78+V72+V69+V67+V65+V61+V57+V52+V42+V36+V34+V31+V28+V26+V24+V18+V12</f>
        <v>64009677</v>
      </c>
    </row>
    <row r="231" spans="1:22" x14ac:dyDescent="0.2">
      <c r="A231" s="6" t="s">
        <v>135</v>
      </c>
    </row>
    <row r="232" spans="1:22" x14ac:dyDescent="0.2">
      <c r="A232" s="6" t="s">
        <v>121</v>
      </c>
    </row>
    <row r="233" spans="1:22" x14ac:dyDescent="0.2">
      <c r="A233" s="6" t="s">
        <v>122</v>
      </c>
    </row>
    <row r="234" spans="1:22" x14ac:dyDescent="0.2">
      <c r="A234" s="68" t="s">
        <v>109</v>
      </c>
    </row>
    <row r="235" spans="1:22" x14ac:dyDescent="0.2">
      <c r="A235" s="68" t="s">
        <v>120</v>
      </c>
    </row>
    <row r="236" spans="1:22" x14ac:dyDescent="0.2">
      <c r="A236" s="68" t="s">
        <v>118</v>
      </c>
    </row>
    <row r="237" spans="1:22" x14ac:dyDescent="0.2">
      <c r="A237" s="68" t="s">
        <v>130</v>
      </c>
    </row>
    <row r="238" spans="1:22" x14ac:dyDescent="0.2">
      <c r="A238" s="68" t="s">
        <v>108</v>
      </c>
    </row>
    <row r="239" spans="1:22" x14ac:dyDescent="0.2">
      <c r="A239" s="68" t="s">
        <v>117</v>
      </c>
    </row>
    <row r="240" spans="1:22" x14ac:dyDescent="0.2">
      <c r="A240" s="68" t="s">
        <v>124</v>
      </c>
    </row>
    <row r="241" spans="1:1" x14ac:dyDescent="0.2">
      <c r="A241" s="68" t="s">
        <v>116</v>
      </c>
    </row>
    <row r="242" spans="1:1" x14ac:dyDescent="0.2">
      <c r="A242" s="68" t="s">
        <v>107</v>
      </c>
    </row>
    <row r="243" spans="1:1" x14ac:dyDescent="0.2">
      <c r="A243" s="68" t="s">
        <v>119</v>
      </c>
    </row>
    <row r="244" spans="1:1" x14ac:dyDescent="0.2">
      <c r="A244" s="68" t="s">
        <v>110</v>
      </c>
    </row>
  </sheetData>
  <mergeCells count="288">
    <mergeCell ref="H58:H60"/>
    <mergeCell ref="A29:A30"/>
    <mergeCell ref="B29:B30"/>
    <mergeCell ref="C29:C30"/>
    <mergeCell ref="D29:D30"/>
    <mergeCell ref="A62:A64"/>
    <mergeCell ref="B62:B64"/>
    <mergeCell ref="C62:C64"/>
    <mergeCell ref="D62:D64"/>
    <mergeCell ref="E62:E64"/>
    <mergeCell ref="C37:C41"/>
    <mergeCell ref="H43:H51"/>
    <mergeCell ref="H37:H41"/>
    <mergeCell ref="H29:H30"/>
    <mergeCell ref="H62:H64"/>
    <mergeCell ref="H53:H56"/>
    <mergeCell ref="G53:G56"/>
    <mergeCell ref="D58:D60"/>
    <mergeCell ref="E58:E60"/>
    <mergeCell ref="F58:F60"/>
    <mergeCell ref="G58:G60"/>
    <mergeCell ref="F62:F64"/>
    <mergeCell ref="G62:G64"/>
    <mergeCell ref="C43:C51"/>
    <mergeCell ref="A89:A99"/>
    <mergeCell ref="A109:A114"/>
    <mergeCell ref="B109:B114"/>
    <mergeCell ref="A116:A119"/>
    <mergeCell ref="A101:A107"/>
    <mergeCell ref="C73:C77"/>
    <mergeCell ref="F73:F77"/>
    <mergeCell ref="H140:H146"/>
    <mergeCell ref="H127:H133"/>
    <mergeCell ref="D127:D133"/>
    <mergeCell ref="G127:G133"/>
    <mergeCell ref="E127:E133"/>
    <mergeCell ref="F127:F133"/>
    <mergeCell ref="E84:E87"/>
    <mergeCell ref="G89:G99"/>
    <mergeCell ref="F116:F119"/>
    <mergeCell ref="E116:E119"/>
    <mergeCell ref="G84:G87"/>
    <mergeCell ref="E121:E125"/>
    <mergeCell ref="D116:D119"/>
    <mergeCell ref="A127:A133"/>
    <mergeCell ref="B121:B125"/>
    <mergeCell ref="A140:A146"/>
    <mergeCell ref="B84:B87"/>
    <mergeCell ref="E13:E17"/>
    <mergeCell ref="F13:F17"/>
    <mergeCell ref="G13:G17"/>
    <mergeCell ref="E37:E41"/>
    <mergeCell ref="F37:F41"/>
    <mergeCell ref="G37:G41"/>
    <mergeCell ref="E29:E30"/>
    <mergeCell ref="F29:F30"/>
    <mergeCell ref="G29:G30"/>
    <mergeCell ref="C58:C60"/>
    <mergeCell ref="F121:F125"/>
    <mergeCell ref="E135:E138"/>
    <mergeCell ref="E109:E114"/>
    <mergeCell ref="F109:F114"/>
    <mergeCell ref="E79:E82"/>
    <mergeCell ref="C70:C71"/>
    <mergeCell ref="D79:D82"/>
    <mergeCell ref="F84:F87"/>
    <mergeCell ref="D73:D77"/>
    <mergeCell ref="E70:E71"/>
    <mergeCell ref="G212:G215"/>
    <mergeCell ref="H212:H215"/>
    <mergeCell ref="D212:D215"/>
    <mergeCell ref="E212:E215"/>
    <mergeCell ref="F212:F215"/>
    <mergeCell ref="H203:H210"/>
    <mergeCell ref="D161:D167"/>
    <mergeCell ref="E161:E167"/>
    <mergeCell ref="F161:F167"/>
    <mergeCell ref="F203:F210"/>
    <mergeCell ref="G203:G210"/>
    <mergeCell ref="D203:D210"/>
    <mergeCell ref="F188:F194"/>
    <mergeCell ref="D169:D174"/>
    <mergeCell ref="H196:H201"/>
    <mergeCell ref="F182:F186"/>
    <mergeCell ref="G182:G186"/>
    <mergeCell ref="H182:H186"/>
    <mergeCell ref="G188:G194"/>
    <mergeCell ref="F196:F201"/>
    <mergeCell ref="H188:H194"/>
    <mergeCell ref="E188:E194"/>
    <mergeCell ref="H176:H180"/>
    <mergeCell ref="E176:E180"/>
    <mergeCell ref="H155:H159"/>
    <mergeCell ref="H161:H167"/>
    <mergeCell ref="E140:E146"/>
    <mergeCell ref="A84:A87"/>
    <mergeCell ref="D13:D17"/>
    <mergeCell ref="D37:D41"/>
    <mergeCell ref="H13:H17"/>
    <mergeCell ref="D43:D51"/>
    <mergeCell ref="E53:E56"/>
    <mergeCell ref="D53:D56"/>
    <mergeCell ref="C53:C56"/>
    <mergeCell ref="C109:C114"/>
    <mergeCell ref="D109:D114"/>
    <mergeCell ref="E19:E23"/>
    <mergeCell ref="C13:C17"/>
    <mergeCell ref="E43:E51"/>
    <mergeCell ref="F43:F51"/>
    <mergeCell ref="C89:C99"/>
    <mergeCell ref="D89:D99"/>
    <mergeCell ref="G70:G71"/>
    <mergeCell ref="G43:G51"/>
    <mergeCell ref="E89:E99"/>
    <mergeCell ref="F53:F56"/>
    <mergeCell ref="F70:F71"/>
    <mergeCell ref="A43:A51"/>
    <mergeCell ref="B43:B51"/>
    <mergeCell ref="B73:B77"/>
    <mergeCell ref="A53:A56"/>
    <mergeCell ref="A13:A17"/>
    <mergeCell ref="B13:B17"/>
    <mergeCell ref="B7:B11"/>
    <mergeCell ref="B70:B71"/>
    <mergeCell ref="A79:A82"/>
    <mergeCell ref="A37:A41"/>
    <mergeCell ref="B37:B41"/>
    <mergeCell ref="B53:B56"/>
    <mergeCell ref="A58:A60"/>
    <mergeCell ref="B58:B60"/>
    <mergeCell ref="A70:A71"/>
    <mergeCell ref="A73:A77"/>
    <mergeCell ref="I5:I6"/>
    <mergeCell ref="E5:E6"/>
    <mergeCell ref="G5:G6"/>
    <mergeCell ref="F5:F6"/>
    <mergeCell ref="H5:H6"/>
    <mergeCell ref="H7:H11"/>
    <mergeCell ref="B5:D5"/>
    <mergeCell ref="A5:A6"/>
    <mergeCell ref="A7:A11"/>
    <mergeCell ref="D7:D11"/>
    <mergeCell ref="E7:E11"/>
    <mergeCell ref="F7:F11"/>
    <mergeCell ref="G7:G11"/>
    <mergeCell ref="B89:B99"/>
    <mergeCell ref="C84:C87"/>
    <mergeCell ref="B79:B82"/>
    <mergeCell ref="C79:C82"/>
    <mergeCell ref="C116:C119"/>
    <mergeCell ref="F89:F99"/>
    <mergeCell ref="J5:U5"/>
    <mergeCell ref="A32:A33"/>
    <mergeCell ref="B32:B33"/>
    <mergeCell ref="C32:C33"/>
    <mergeCell ref="D32:D33"/>
    <mergeCell ref="E32:E33"/>
    <mergeCell ref="F32:F33"/>
    <mergeCell ref="G32:G33"/>
    <mergeCell ref="H32:H33"/>
    <mergeCell ref="F19:F23"/>
    <mergeCell ref="G19:G23"/>
    <mergeCell ref="H19:H23"/>
    <mergeCell ref="A19:A23"/>
    <mergeCell ref="B19:B23"/>
    <mergeCell ref="C19:C23"/>
    <mergeCell ref="D19:D23"/>
    <mergeCell ref="C7:C11"/>
    <mergeCell ref="H89:H99"/>
    <mergeCell ref="H70:H71"/>
    <mergeCell ref="H73:H77"/>
    <mergeCell ref="G79:G82"/>
    <mergeCell ref="H79:H82"/>
    <mergeCell ref="E73:E77"/>
    <mergeCell ref="G73:G77"/>
    <mergeCell ref="D84:D87"/>
    <mergeCell ref="D70:D71"/>
    <mergeCell ref="H84:H87"/>
    <mergeCell ref="F79:F82"/>
    <mergeCell ref="E203:E210"/>
    <mergeCell ref="A221:A223"/>
    <mergeCell ref="A212:A215"/>
    <mergeCell ref="B212:B215"/>
    <mergeCell ref="A217:A219"/>
    <mergeCell ref="B217:B219"/>
    <mergeCell ref="A182:A186"/>
    <mergeCell ref="B188:B194"/>
    <mergeCell ref="B176:B180"/>
    <mergeCell ref="C176:C180"/>
    <mergeCell ref="D176:D180"/>
    <mergeCell ref="D221:D223"/>
    <mergeCell ref="C221:C223"/>
    <mergeCell ref="A203:A210"/>
    <mergeCell ref="B203:B210"/>
    <mergeCell ref="D188:D194"/>
    <mergeCell ref="E182:E186"/>
    <mergeCell ref="B221:B223"/>
    <mergeCell ref="C212:C215"/>
    <mergeCell ref="C182:C186"/>
    <mergeCell ref="E196:E201"/>
    <mergeCell ref="B182:B186"/>
    <mergeCell ref="G161:G167"/>
    <mergeCell ref="G148:G153"/>
    <mergeCell ref="B140:B146"/>
    <mergeCell ref="C140:C146"/>
    <mergeCell ref="F140:F146"/>
    <mergeCell ref="D140:D146"/>
    <mergeCell ref="A148:A153"/>
    <mergeCell ref="B148:B153"/>
    <mergeCell ref="D148:D153"/>
    <mergeCell ref="B155:B159"/>
    <mergeCell ref="A155:A159"/>
    <mergeCell ref="C155:C159"/>
    <mergeCell ref="C161:C167"/>
    <mergeCell ref="G140:G146"/>
    <mergeCell ref="F155:F159"/>
    <mergeCell ref="E155:E159"/>
    <mergeCell ref="G155:G159"/>
    <mergeCell ref="A161:A167"/>
    <mergeCell ref="B161:B167"/>
    <mergeCell ref="F148:F153"/>
    <mergeCell ref="E148:E153"/>
    <mergeCell ref="A169:A174"/>
    <mergeCell ref="D182:D186"/>
    <mergeCell ref="C203:C210"/>
    <mergeCell ref="A196:A201"/>
    <mergeCell ref="B196:B201"/>
    <mergeCell ref="C196:C201"/>
    <mergeCell ref="C188:C194"/>
    <mergeCell ref="A188:A194"/>
    <mergeCell ref="D121:D125"/>
    <mergeCell ref="D196:D201"/>
    <mergeCell ref="B169:B174"/>
    <mergeCell ref="C169:C174"/>
    <mergeCell ref="C148:C153"/>
    <mergeCell ref="D155:D159"/>
    <mergeCell ref="D135:D138"/>
    <mergeCell ref="A176:A180"/>
    <mergeCell ref="A121:A125"/>
    <mergeCell ref="A135:A138"/>
    <mergeCell ref="G196:G201"/>
    <mergeCell ref="G121:G125"/>
    <mergeCell ref="H148:H153"/>
    <mergeCell ref="E101:E107"/>
    <mergeCell ref="F101:F107"/>
    <mergeCell ref="G101:G107"/>
    <mergeCell ref="H101:H107"/>
    <mergeCell ref="B101:B107"/>
    <mergeCell ref="C101:C107"/>
    <mergeCell ref="D101:D107"/>
    <mergeCell ref="G109:G114"/>
    <mergeCell ref="C135:C138"/>
    <mergeCell ref="B127:B133"/>
    <mergeCell ref="C127:C133"/>
    <mergeCell ref="B116:B119"/>
    <mergeCell ref="H121:H125"/>
    <mergeCell ref="B135:B138"/>
    <mergeCell ref="F135:F138"/>
    <mergeCell ref="G135:G138"/>
    <mergeCell ref="H135:H138"/>
    <mergeCell ref="C121:C125"/>
    <mergeCell ref="H109:H114"/>
    <mergeCell ref="G116:G119"/>
    <mergeCell ref="H116:H119"/>
    <mergeCell ref="F176:F180"/>
    <mergeCell ref="G176:G180"/>
    <mergeCell ref="E169:E174"/>
    <mergeCell ref="F169:F174"/>
    <mergeCell ref="G169:G174"/>
    <mergeCell ref="H169:H174"/>
    <mergeCell ref="A225:A226"/>
    <mergeCell ref="B225:B226"/>
    <mergeCell ref="C225:C226"/>
    <mergeCell ref="D225:D226"/>
    <mergeCell ref="E225:E226"/>
    <mergeCell ref="F225:F226"/>
    <mergeCell ref="G225:G226"/>
    <mergeCell ref="H225:H226"/>
    <mergeCell ref="G217:G219"/>
    <mergeCell ref="H217:H219"/>
    <mergeCell ref="C217:C219"/>
    <mergeCell ref="D217:D219"/>
    <mergeCell ref="E217:E219"/>
    <mergeCell ref="F217:F219"/>
    <mergeCell ref="H221:H223"/>
    <mergeCell ref="E221:E222"/>
    <mergeCell ref="F221:F223"/>
    <mergeCell ref="G221:G223"/>
  </mergeCells>
  <phoneticPr fontId="0" type="noConversion"/>
  <printOptions horizontalCentered="1"/>
  <pageMargins left="0.19685039370078741" right="0.19685039370078741" top="0.39370078740157483" bottom="0.39370078740157483" header="0.51181102362204722" footer="0.51181102362204722"/>
  <pageSetup paperSize="9" scale="63" orientation="portrait" r:id="rId1"/>
  <headerFooter alignWithMargins="0">
    <oddFooter>&amp;C&amp;P/&amp;N_x000D_&amp;1#&amp;"Arial Black"&amp;11&amp;K737373 PÚBLICA</oddFooter>
  </headerFooter>
  <rowBreaks count="3" manualBreakCount="3">
    <brk id="78" max="21" man="1"/>
    <brk id="147" max="21" man="1"/>
    <brk id="211" max="21" man="1"/>
  </rowBreaks>
  <ignoredErrors>
    <ignoredError sqref="V31" formula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Planilha9"/>
  <dimension ref="A1:V248"/>
  <sheetViews>
    <sheetView zoomScale="70" zoomScaleNormal="70" workbookViewId="0">
      <pane xSplit="9" topLeftCell="J1" activePane="topRight" state="frozen"/>
      <selection pane="topRight" activeCell="I62" sqref="I62"/>
    </sheetView>
  </sheetViews>
  <sheetFormatPr defaultRowHeight="12.75" x14ac:dyDescent="0.2"/>
  <cols>
    <col min="1" max="1" width="10.5703125" style="4" bestFit="1" customWidth="1"/>
    <col min="2" max="2" width="13.28515625" style="4" customWidth="1"/>
    <col min="3" max="3" width="12.140625" style="4" customWidth="1"/>
    <col min="4" max="4" width="5.42578125" style="4" customWidth="1"/>
    <col min="5" max="5" width="20.85546875" style="4" customWidth="1"/>
    <col min="6" max="6" width="4.7109375" style="4" customWidth="1"/>
    <col min="7" max="7" width="21.85546875" style="4" customWidth="1"/>
    <col min="8" max="8" width="4.7109375" style="5" bestFit="1" customWidth="1"/>
    <col min="9" max="9" width="29.85546875" style="5" customWidth="1"/>
    <col min="10" max="21" width="13.28515625" customWidth="1"/>
    <col min="22" max="22" width="15.28515625" customWidth="1"/>
  </cols>
  <sheetData>
    <row r="1" spans="1:22" ht="21" customHeight="1" x14ac:dyDescent="0.25">
      <c r="A1" s="7" t="s">
        <v>136</v>
      </c>
    </row>
    <row r="2" spans="1:22" ht="15.75" customHeight="1" x14ac:dyDescent="0.2"/>
    <row r="3" spans="1:22" ht="15.75" customHeight="1" x14ac:dyDescent="0.25">
      <c r="A3" s="17" t="s">
        <v>137</v>
      </c>
    </row>
    <row r="4" spans="1:22" ht="15.75" customHeight="1" thickBot="1" x14ac:dyDescent="0.25"/>
    <row r="5" spans="1:22" ht="21" customHeight="1" thickBot="1" x14ac:dyDescent="0.3">
      <c r="A5" s="329" t="s">
        <v>61</v>
      </c>
      <c r="B5" s="336" t="s">
        <v>0</v>
      </c>
      <c r="C5" s="337"/>
      <c r="D5" s="338"/>
      <c r="E5" s="333" t="s">
        <v>72</v>
      </c>
      <c r="F5" s="335" t="s">
        <v>29</v>
      </c>
      <c r="G5" s="333" t="s">
        <v>72</v>
      </c>
      <c r="H5" s="335" t="s">
        <v>29</v>
      </c>
      <c r="I5" s="331" t="s">
        <v>1</v>
      </c>
      <c r="J5" s="339">
        <v>2008</v>
      </c>
      <c r="K5" s="340"/>
      <c r="L5" s="340"/>
      <c r="M5" s="340"/>
      <c r="N5" s="340"/>
      <c r="O5" s="340"/>
      <c r="P5" s="340"/>
      <c r="Q5" s="340"/>
      <c r="R5" s="340"/>
      <c r="S5" s="340"/>
      <c r="T5" s="340"/>
      <c r="U5" s="341"/>
      <c r="V5" s="8" t="s">
        <v>62</v>
      </c>
    </row>
    <row r="6" spans="1:22" ht="21.75" customHeight="1" thickBot="1" x14ac:dyDescent="0.3">
      <c r="A6" s="330"/>
      <c r="B6" s="1" t="s">
        <v>28</v>
      </c>
      <c r="C6" s="18" t="s">
        <v>78</v>
      </c>
      <c r="D6" s="18" t="s">
        <v>76</v>
      </c>
      <c r="E6" s="334"/>
      <c r="F6" s="334"/>
      <c r="G6" s="334"/>
      <c r="H6" s="334"/>
      <c r="I6" s="332"/>
      <c r="J6" s="9">
        <v>1</v>
      </c>
      <c r="K6" s="9">
        <v>2</v>
      </c>
      <c r="L6" s="9">
        <v>3</v>
      </c>
      <c r="M6" s="9">
        <v>4</v>
      </c>
      <c r="N6" s="9">
        <v>5</v>
      </c>
      <c r="O6" s="80">
        <v>6</v>
      </c>
      <c r="P6" s="9">
        <v>7</v>
      </c>
      <c r="Q6" s="9">
        <v>8</v>
      </c>
      <c r="R6" s="9">
        <v>9</v>
      </c>
      <c r="S6" s="80">
        <v>10</v>
      </c>
      <c r="T6" s="9">
        <v>11</v>
      </c>
      <c r="U6" s="10">
        <v>12</v>
      </c>
      <c r="V6" s="11">
        <v>2008</v>
      </c>
    </row>
    <row r="7" spans="1:22" ht="15.75" x14ac:dyDescent="0.25">
      <c r="A7" s="303">
        <v>480</v>
      </c>
      <c r="B7" s="306" t="s">
        <v>32</v>
      </c>
      <c r="C7" s="306" t="s">
        <v>77</v>
      </c>
      <c r="D7" s="306">
        <v>75</v>
      </c>
      <c r="E7" s="306" t="s">
        <v>64</v>
      </c>
      <c r="F7" s="306" t="s">
        <v>31</v>
      </c>
      <c r="G7" s="306" t="s">
        <v>140</v>
      </c>
      <c r="H7" s="306" t="s">
        <v>31</v>
      </c>
      <c r="I7" s="3" t="s">
        <v>92</v>
      </c>
      <c r="J7" s="15">
        <v>47520</v>
      </c>
      <c r="K7" s="15">
        <v>45751</v>
      </c>
      <c r="L7" s="15">
        <v>49603</v>
      </c>
      <c r="M7" s="15">
        <v>52656</v>
      </c>
      <c r="N7" s="15">
        <v>43684</v>
      </c>
      <c r="O7" s="15">
        <v>48880</v>
      </c>
      <c r="P7" s="15">
        <v>49139</v>
      </c>
      <c r="Q7" s="32">
        <v>47704</v>
      </c>
      <c r="R7" s="52">
        <v>52712</v>
      </c>
      <c r="S7" s="32">
        <v>51004</v>
      </c>
      <c r="T7" s="32">
        <v>49233</v>
      </c>
      <c r="U7" s="32">
        <v>47480</v>
      </c>
      <c r="V7" s="33">
        <f>SUM(J7:U7)</f>
        <v>585366</v>
      </c>
    </row>
    <row r="8" spans="1:22" ht="15.75" customHeight="1" x14ac:dyDescent="0.25">
      <c r="A8" s="304"/>
      <c r="B8" s="307"/>
      <c r="C8" s="307"/>
      <c r="D8" s="307"/>
      <c r="E8" s="307"/>
      <c r="F8" s="307"/>
      <c r="G8" s="307"/>
      <c r="H8" s="307"/>
      <c r="I8" s="3" t="s">
        <v>103</v>
      </c>
      <c r="J8" s="15">
        <v>11072</v>
      </c>
      <c r="K8" s="15">
        <v>11316</v>
      </c>
      <c r="L8" s="15">
        <v>11205</v>
      </c>
      <c r="M8" s="15">
        <v>10988</v>
      </c>
      <c r="N8" s="15">
        <v>14044</v>
      </c>
      <c r="O8" s="15">
        <v>11228</v>
      </c>
      <c r="P8" s="15">
        <v>11248</v>
      </c>
      <c r="Q8" s="15">
        <v>13709</v>
      </c>
      <c r="R8" s="14">
        <v>14160</v>
      </c>
      <c r="S8" s="15">
        <v>10628</v>
      </c>
      <c r="T8" s="15">
        <v>11294</v>
      </c>
      <c r="U8" s="15">
        <v>12454</v>
      </c>
      <c r="V8" s="20">
        <f>SUM(J8:U8)</f>
        <v>143346</v>
      </c>
    </row>
    <row r="9" spans="1:22" ht="15.75" x14ac:dyDescent="0.25">
      <c r="A9" s="304"/>
      <c r="B9" s="307"/>
      <c r="C9" s="307"/>
      <c r="D9" s="307"/>
      <c r="E9" s="307"/>
      <c r="F9" s="307"/>
      <c r="G9" s="307"/>
      <c r="H9" s="307"/>
      <c r="I9" s="3" t="s">
        <v>91</v>
      </c>
      <c r="J9" s="15">
        <v>11178</v>
      </c>
      <c r="K9" s="15">
        <v>11705</v>
      </c>
      <c r="L9" s="15">
        <v>9602</v>
      </c>
      <c r="M9" s="15">
        <v>8709</v>
      </c>
      <c r="N9" s="15">
        <v>12242</v>
      </c>
      <c r="O9" s="15">
        <v>9744</v>
      </c>
      <c r="P9" s="15">
        <v>10397</v>
      </c>
      <c r="Q9" s="15">
        <v>9974</v>
      </c>
      <c r="R9" s="14">
        <v>12018</v>
      </c>
      <c r="S9" s="15">
        <v>10596</v>
      </c>
      <c r="T9" s="15">
        <v>9146</v>
      </c>
      <c r="U9" s="15">
        <v>12563</v>
      </c>
      <c r="V9" s="20">
        <f>SUM(J9:U9)</f>
        <v>127874</v>
      </c>
    </row>
    <row r="10" spans="1:22" ht="15.75" x14ac:dyDescent="0.25">
      <c r="A10" s="304"/>
      <c r="B10" s="307"/>
      <c r="C10" s="307"/>
      <c r="D10" s="307"/>
      <c r="E10" s="307"/>
      <c r="F10" s="307"/>
      <c r="G10" s="307"/>
      <c r="H10" s="307"/>
      <c r="I10" s="3" t="s">
        <v>90</v>
      </c>
      <c r="J10" s="34">
        <v>260</v>
      </c>
      <c r="K10" s="15">
        <v>272</v>
      </c>
      <c r="L10" s="15">
        <v>303</v>
      </c>
      <c r="M10" s="15">
        <v>287</v>
      </c>
      <c r="N10" s="15">
        <v>304</v>
      </c>
      <c r="O10" s="15">
        <v>262</v>
      </c>
      <c r="P10" s="15">
        <v>259</v>
      </c>
      <c r="Q10" s="15">
        <v>285</v>
      </c>
      <c r="R10" s="14">
        <v>346</v>
      </c>
      <c r="S10" s="15">
        <v>290</v>
      </c>
      <c r="T10" s="15">
        <v>278</v>
      </c>
      <c r="U10" s="15">
        <v>283</v>
      </c>
      <c r="V10" s="20">
        <f>SUM(J10:U10)</f>
        <v>3429</v>
      </c>
    </row>
    <row r="11" spans="1:22" ht="16.5" thickBot="1" x14ac:dyDescent="0.3">
      <c r="A11" s="305"/>
      <c r="B11" s="308"/>
      <c r="C11" s="308"/>
      <c r="D11" s="308"/>
      <c r="E11" s="308"/>
      <c r="F11" s="308"/>
      <c r="G11" s="308"/>
      <c r="H11" s="308"/>
      <c r="I11" s="39" t="s">
        <v>95</v>
      </c>
      <c r="J11" s="30">
        <v>0</v>
      </c>
      <c r="K11" s="30">
        <v>0</v>
      </c>
      <c r="L11" s="30">
        <v>0</v>
      </c>
      <c r="M11" s="30">
        <v>0</v>
      </c>
      <c r="N11" s="30">
        <v>0</v>
      </c>
      <c r="O11" s="30">
        <v>0</v>
      </c>
      <c r="P11" s="30">
        <v>0</v>
      </c>
      <c r="Q11" s="30">
        <v>0</v>
      </c>
      <c r="R11" s="50">
        <v>0</v>
      </c>
      <c r="S11" s="30">
        <v>0</v>
      </c>
      <c r="T11" s="30">
        <v>0</v>
      </c>
      <c r="U11" s="30">
        <v>0</v>
      </c>
      <c r="V11" s="31">
        <f>SUM(J11:U11)</f>
        <v>0</v>
      </c>
    </row>
    <row r="12" spans="1:22" ht="16.5" thickBot="1" x14ac:dyDescent="0.3">
      <c r="A12" s="36"/>
      <c r="B12" s="37"/>
      <c r="C12" s="37"/>
      <c r="D12" s="37"/>
      <c r="E12" s="37"/>
      <c r="F12" s="37"/>
      <c r="G12" s="37"/>
      <c r="H12" s="37"/>
      <c r="I12" s="37"/>
      <c r="J12" s="59"/>
      <c r="K12" s="28"/>
      <c r="L12" s="28"/>
      <c r="M12" s="28"/>
      <c r="N12" s="28"/>
      <c r="O12" s="28"/>
      <c r="P12" s="28"/>
      <c r="Q12" s="61"/>
      <c r="R12" s="53"/>
      <c r="S12" s="28"/>
      <c r="T12" s="28"/>
      <c r="U12" s="28"/>
      <c r="V12" s="29">
        <f>SUM(V7:V11)</f>
        <v>860015</v>
      </c>
    </row>
    <row r="13" spans="1:22" ht="15.75" x14ac:dyDescent="0.25">
      <c r="A13" s="303">
        <v>481</v>
      </c>
      <c r="B13" s="306" t="s">
        <v>32</v>
      </c>
      <c r="C13" s="306" t="s">
        <v>77</v>
      </c>
      <c r="D13" s="306">
        <v>94</v>
      </c>
      <c r="E13" s="306" t="s">
        <v>64</v>
      </c>
      <c r="F13" s="306" t="s">
        <v>31</v>
      </c>
      <c r="G13" s="306" t="s">
        <v>141</v>
      </c>
      <c r="H13" s="306" t="s">
        <v>31</v>
      </c>
      <c r="I13" s="35" t="s">
        <v>92</v>
      </c>
      <c r="J13" s="13">
        <v>21027</v>
      </c>
      <c r="K13" s="13">
        <v>20791</v>
      </c>
      <c r="L13" s="13">
        <v>22656</v>
      </c>
      <c r="M13" s="13">
        <v>21395</v>
      </c>
      <c r="N13" s="13">
        <v>22958</v>
      </c>
      <c r="O13" s="13">
        <v>20112</v>
      </c>
      <c r="P13" s="13">
        <v>22718</v>
      </c>
      <c r="Q13" s="12">
        <v>23371</v>
      </c>
      <c r="R13" s="12">
        <v>21340</v>
      </c>
      <c r="S13" s="13">
        <v>21017</v>
      </c>
      <c r="T13" s="13">
        <v>19532</v>
      </c>
      <c r="U13" s="13">
        <v>22858</v>
      </c>
      <c r="V13" s="21">
        <f>SUM(J13:U13)</f>
        <v>259775</v>
      </c>
    </row>
    <row r="14" spans="1:22" ht="15.75" customHeight="1" x14ac:dyDescent="0.25">
      <c r="A14" s="304"/>
      <c r="B14" s="307"/>
      <c r="C14" s="307"/>
      <c r="D14" s="307"/>
      <c r="E14" s="307"/>
      <c r="F14" s="307"/>
      <c r="G14" s="307"/>
      <c r="H14" s="307"/>
      <c r="I14" s="3" t="s">
        <v>103</v>
      </c>
      <c r="J14" s="34">
        <v>1965</v>
      </c>
      <c r="K14" s="15">
        <v>3505</v>
      </c>
      <c r="L14" s="15">
        <v>2862</v>
      </c>
      <c r="M14" s="15">
        <v>2752</v>
      </c>
      <c r="N14" s="15">
        <v>2555</v>
      </c>
      <c r="O14" s="15">
        <v>2741</v>
      </c>
      <c r="P14" s="15">
        <v>2902</v>
      </c>
      <c r="Q14" s="14">
        <v>3028</v>
      </c>
      <c r="R14" s="14">
        <v>2756</v>
      </c>
      <c r="S14" s="15">
        <v>3159</v>
      </c>
      <c r="T14" s="15">
        <v>2490</v>
      </c>
      <c r="U14" s="15">
        <v>2752</v>
      </c>
      <c r="V14" s="20">
        <f>SUM(J14:U14)</f>
        <v>33467</v>
      </c>
    </row>
    <row r="15" spans="1:22" ht="15.75" x14ac:dyDescent="0.25">
      <c r="A15" s="304"/>
      <c r="B15" s="307"/>
      <c r="C15" s="307"/>
      <c r="D15" s="307"/>
      <c r="E15" s="307"/>
      <c r="F15" s="307"/>
      <c r="G15" s="307"/>
      <c r="H15" s="307"/>
      <c r="I15" s="3" t="s">
        <v>91</v>
      </c>
      <c r="J15" s="34">
        <v>8440</v>
      </c>
      <c r="K15" s="15">
        <v>9260</v>
      </c>
      <c r="L15" s="15">
        <v>8756</v>
      </c>
      <c r="M15" s="15">
        <v>7935</v>
      </c>
      <c r="N15" s="15">
        <v>8812</v>
      </c>
      <c r="O15" s="15">
        <v>9815</v>
      </c>
      <c r="P15" s="15">
        <v>7183</v>
      </c>
      <c r="Q15" s="14">
        <v>8455</v>
      </c>
      <c r="R15" s="14">
        <v>10018</v>
      </c>
      <c r="S15" s="15">
        <v>9757</v>
      </c>
      <c r="T15" s="15">
        <v>7652</v>
      </c>
      <c r="U15" s="15">
        <v>8314</v>
      </c>
      <c r="V15" s="20">
        <f>SUM(J15:U15)</f>
        <v>104397</v>
      </c>
    </row>
    <row r="16" spans="1:22" ht="15.75" x14ac:dyDescent="0.25">
      <c r="A16" s="304"/>
      <c r="B16" s="307"/>
      <c r="C16" s="307"/>
      <c r="D16" s="307"/>
      <c r="E16" s="307"/>
      <c r="F16" s="307"/>
      <c r="G16" s="307"/>
      <c r="H16" s="307"/>
      <c r="I16" s="3" t="s">
        <v>90</v>
      </c>
      <c r="J16" s="34">
        <v>289</v>
      </c>
      <c r="K16" s="15">
        <v>245</v>
      </c>
      <c r="L16" s="15">
        <v>253</v>
      </c>
      <c r="M16" s="15">
        <v>253</v>
      </c>
      <c r="N16" s="15">
        <v>307</v>
      </c>
      <c r="O16" s="15">
        <v>286</v>
      </c>
      <c r="P16" s="15">
        <v>245</v>
      </c>
      <c r="Q16" s="15">
        <v>217</v>
      </c>
      <c r="R16" s="14">
        <v>226</v>
      </c>
      <c r="S16" s="15">
        <v>251</v>
      </c>
      <c r="T16" s="15">
        <v>231</v>
      </c>
      <c r="U16" s="15">
        <v>292</v>
      </c>
      <c r="V16" s="20">
        <f>SUM(J16:U16)</f>
        <v>3095</v>
      </c>
    </row>
    <row r="17" spans="1:22" ht="16.5" thickBot="1" x14ac:dyDescent="0.3">
      <c r="A17" s="305"/>
      <c r="B17" s="308"/>
      <c r="C17" s="308"/>
      <c r="D17" s="308"/>
      <c r="E17" s="308"/>
      <c r="F17" s="308"/>
      <c r="G17" s="308"/>
      <c r="H17" s="308"/>
      <c r="I17" s="39" t="s">
        <v>95</v>
      </c>
      <c r="J17" s="50">
        <v>0</v>
      </c>
      <c r="K17" s="30">
        <v>0</v>
      </c>
      <c r="L17" s="30">
        <v>0</v>
      </c>
      <c r="M17" s="30">
        <v>0</v>
      </c>
      <c r="N17" s="30">
        <v>0</v>
      </c>
      <c r="O17" s="30">
        <v>0</v>
      </c>
      <c r="P17" s="30">
        <v>0</v>
      </c>
      <c r="Q17" s="50">
        <v>0</v>
      </c>
      <c r="R17" s="50">
        <v>0</v>
      </c>
      <c r="S17" s="30">
        <v>0</v>
      </c>
      <c r="T17" s="30">
        <v>0</v>
      </c>
      <c r="U17" s="30">
        <v>0</v>
      </c>
      <c r="V17" s="31">
        <f>SUM(J17:U17)</f>
        <v>0</v>
      </c>
    </row>
    <row r="18" spans="1:22" ht="16.5" thickBot="1" x14ac:dyDescent="0.3">
      <c r="A18" s="36"/>
      <c r="B18" s="37"/>
      <c r="C18" s="37"/>
      <c r="D18" s="37"/>
      <c r="E18" s="37"/>
      <c r="F18" s="37"/>
      <c r="G18" s="37"/>
      <c r="H18" s="37"/>
      <c r="I18" s="37"/>
      <c r="J18" s="59"/>
      <c r="K18" s="28"/>
      <c r="L18" s="28"/>
      <c r="M18" s="28"/>
      <c r="N18" s="28"/>
      <c r="O18" s="28"/>
      <c r="P18" s="28"/>
      <c r="Q18" s="61"/>
      <c r="R18" s="53"/>
      <c r="S18" s="28"/>
      <c r="T18" s="28"/>
      <c r="U18" s="28"/>
      <c r="V18" s="29">
        <f>SUM(V13:V17)</f>
        <v>400734</v>
      </c>
    </row>
    <row r="19" spans="1:22" ht="16.149999999999999" customHeight="1" x14ac:dyDescent="0.25">
      <c r="A19" s="303">
        <v>482</v>
      </c>
      <c r="B19" s="306" t="s">
        <v>32</v>
      </c>
      <c r="C19" s="306" t="s">
        <v>79</v>
      </c>
      <c r="D19" s="306">
        <v>225</v>
      </c>
      <c r="E19" s="312" t="s">
        <v>142</v>
      </c>
      <c r="F19" s="306" t="s">
        <v>31</v>
      </c>
      <c r="G19" s="306" t="s">
        <v>64</v>
      </c>
      <c r="H19" s="306" t="s">
        <v>31</v>
      </c>
      <c r="I19" s="35" t="s">
        <v>92</v>
      </c>
      <c r="J19" s="13">
        <v>68547</v>
      </c>
      <c r="K19" s="13">
        <v>66542</v>
      </c>
      <c r="L19" s="13">
        <v>72259</v>
      </c>
      <c r="M19" s="13">
        <v>74051</v>
      </c>
      <c r="N19" s="13">
        <v>66642</v>
      </c>
      <c r="O19" s="13">
        <v>68992</v>
      </c>
      <c r="P19" s="13">
        <v>71857</v>
      </c>
      <c r="Q19" s="12">
        <v>71075</v>
      </c>
      <c r="R19" s="12">
        <v>74052</v>
      </c>
      <c r="S19" s="13">
        <v>72021</v>
      </c>
      <c r="T19" s="13">
        <v>68765</v>
      </c>
      <c r="U19" s="13">
        <v>70338</v>
      </c>
      <c r="V19" s="21">
        <f>SUM(J19:U19)</f>
        <v>845141</v>
      </c>
    </row>
    <row r="20" spans="1:22" ht="16.149999999999999" customHeight="1" x14ac:dyDescent="0.25">
      <c r="A20" s="304"/>
      <c r="B20" s="307"/>
      <c r="C20" s="307"/>
      <c r="D20" s="307"/>
      <c r="E20" s="313"/>
      <c r="F20" s="307"/>
      <c r="G20" s="307"/>
      <c r="H20" s="307"/>
      <c r="I20" s="3" t="s">
        <v>103</v>
      </c>
      <c r="J20" s="15">
        <v>13037</v>
      </c>
      <c r="K20" s="15">
        <v>14821</v>
      </c>
      <c r="L20" s="15">
        <v>14067</v>
      </c>
      <c r="M20" s="15">
        <v>13740</v>
      </c>
      <c r="N20" s="15">
        <v>16599</v>
      </c>
      <c r="O20" s="15">
        <v>13969</v>
      </c>
      <c r="P20" s="15">
        <v>14150</v>
      </c>
      <c r="Q20" s="14">
        <v>16737</v>
      </c>
      <c r="R20" s="14">
        <v>16916</v>
      </c>
      <c r="S20" s="15">
        <v>13787</v>
      </c>
      <c r="T20" s="15">
        <v>13784</v>
      </c>
      <c r="U20" s="15">
        <v>15206</v>
      </c>
      <c r="V20" s="20">
        <f>SUM(J20:U20)</f>
        <v>176813</v>
      </c>
    </row>
    <row r="21" spans="1:22" ht="16.149999999999999" customHeight="1" x14ac:dyDescent="0.25">
      <c r="A21" s="304"/>
      <c r="B21" s="307"/>
      <c r="C21" s="307"/>
      <c r="D21" s="307"/>
      <c r="E21" s="313"/>
      <c r="F21" s="307"/>
      <c r="G21" s="307"/>
      <c r="H21" s="307"/>
      <c r="I21" s="3" t="s">
        <v>91</v>
      </c>
      <c r="J21" s="15">
        <v>19618</v>
      </c>
      <c r="K21" s="15">
        <v>20965</v>
      </c>
      <c r="L21" s="15">
        <v>18358</v>
      </c>
      <c r="M21" s="15">
        <v>16644</v>
      </c>
      <c r="N21" s="15">
        <v>21054</v>
      </c>
      <c r="O21" s="15">
        <v>19559</v>
      </c>
      <c r="P21" s="15">
        <v>17580</v>
      </c>
      <c r="Q21" s="14">
        <v>18429</v>
      </c>
      <c r="R21" s="14">
        <v>22036</v>
      </c>
      <c r="S21" s="15">
        <v>20353</v>
      </c>
      <c r="T21" s="15">
        <v>16798</v>
      </c>
      <c r="U21" s="15">
        <v>20877</v>
      </c>
      <c r="V21" s="20">
        <f>SUM(J21:U21)</f>
        <v>232271</v>
      </c>
    </row>
    <row r="22" spans="1:22" ht="16.149999999999999" customHeight="1" x14ac:dyDescent="0.25">
      <c r="A22" s="304"/>
      <c r="B22" s="307"/>
      <c r="C22" s="307"/>
      <c r="D22" s="307"/>
      <c r="E22" s="313"/>
      <c r="F22" s="307"/>
      <c r="G22" s="307"/>
      <c r="H22" s="307"/>
      <c r="I22" s="3" t="s">
        <v>90</v>
      </c>
      <c r="J22" s="34">
        <v>549</v>
      </c>
      <c r="K22" s="15">
        <v>517</v>
      </c>
      <c r="L22" s="15">
        <v>556</v>
      </c>
      <c r="M22" s="15">
        <v>540</v>
      </c>
      <c r="N22" s="15">
        <v>611</v>
      </c>
      <c r="O22" s="15">
        <v>548</v>
      </c>
      <c r="P22" s="15">
        <v>504</v>
      </c>
      <c r="Q22" s="15">
        <v>502</v>
      </c>
      <c r="R22" s="14">
        <v>572</v>
      </c>
      <c r="S22" s="15">
        <v>541</v>
      </c>
      <c r="T22" s="15">
        <v>509</v>
      </c>
      <c r="U22" s="15">
        <v>575</v>
      </c>
      <c r="V22" s="20">
        <f>SUM(J22:U22)</f>
        <v>6524</v>
      </c>
    </row>
    <row r="23" spans="1:22" ht="16.149999999999999" customHeight="1" thickBot="1" x14ac:dyDescent="0.3">
      <c r="A23" s="305"/>
      <c r="B23" s="308"/>
      <c r="C23" s="308"/>
      <c r="D23" s="308"/>
      <c r="E23" s="314"/>
      <c r="F23" s="308"/>
      <c r="G23" s="308"/>
      <c r="H23" s="308"/>
      <c r="I23" s="39" t="s">
        <v>95</v>
      </c>
      <c r="J23" s="30">
        <v>0</v>
      </c>
      <c r="K23" s="30">
        <v>0</v>
      </c>
      <c r="L23" s="30">
        <v>0</v>
      </c>
      <c r="M23" s="30">
        <v>0</v>
      </c>
      <c r="N23" s="30">
        <v>0</v>
      </c>
      <c r="O23" s="30">
        <v>0</v>
      </c>
      <c r="P23" s="30">
        <v>0</v>
      </c>
      <c r="Q23" s="62">
        <v>0</v>
      </c>
      <c r="R23" s="50">
        <v>0</v>
      </c>
      <c r="S23" s="30">
        <v>0</v>
      </c>
      <c r="T23" s="30">
        <v>0</v>
      </c>
      <c r="U23" s="30">
        <v>0</v>
      </c>
      <c r="V23" s="31">
        <f>SUM(J23:U23)</f>
        <v>0</v>
      </c>
    </row>
    <row r="24" spans="1:22" ht="16.5" thickBot="1" x14ac:dyDescent="0.3">
      <c r="A24" s="36"/>
      <c r="B24" s="37"/>
      <c r="C24" s="37"/>
      <c r="D24" s="37"/>
      <c r="E24" s="37"/>
      <c r="F24" s="37"/>
      <c r="G24" s="37"/>
      <c r="H24" s="37"/>
      <c r="I24" s="37"/>
      <c r="J24" s="59"/>
      <c r="K24" s="28"/>
      <c r="L24" s="28"/>
      <c r="M24" s="28"/>
      <c r="N24" s="28"/>
      <c r="O24" s="28"/>
      <c r="P24" s="28"/>
      <c r="Q24" s="61"/>
      <c r="R24" s="53"/>
      <c r="S24" s="28"/>
      <c r="T24" s="28"/>
      <c r="U24" s="28"/>
      <c r="V24" s="29">
        <f>SUM(V19:V23)</f>
        <v>1260749</v>
      </c>
    </row>
    <row r="25" spans="1:22" ht="16.5" customHeight="1" thickBot="1" x14ac:dyDescent="0.3">
      <c r="A25" s="38">
        <v>500</v>
      </c>
      <c r="B25" s="39" t="s">
        <v>30</v>
      </c>
      <c r="C25" s="39" t="s">
        <v>80</v>
      </c>
      <c r="D25" s="39">
        <v>36</v>
      </c>
      <c r="E25" s="39" t="s">
        <v>20</v>
      </c>
      <c r="F25" s="39" t="s">
        <v>31</v>
      </c>
      <c r="G25" s="39" t="s">
        <v>138</v>
      </c>
      <c r="H25" s="39" t="s">
        <v>31</v>
      </c>
      <c r="I25" s="39" t="s">
        <v>93</v>
      </c>
      <c r="J25" s="60">
        <v>146764</v>
      </c>
      <c r="K25" s="30">
        <v>171062</v>
      </c>
      <c r="L25" s="30">
        <v>132393</v>
      </c>
      <c r="M25" s="30">
        <v>165356</v>
      </c>
      <c r="N25" s="30">
        <v>176137</v>
      </c>
      <c r="O25" s="30">
        <v>151117</v>
      </c>
      <c r="P25" s="30">
        <v>190801</v>
      </c>
      <c r="Q25" s="23">
        <v>156362</v>
      </c>
      <c r="R25" s="50">
        <v>156961</v>
      </c>
      <c r="S25" s="30">
        <v>165718</v>
      </c>
      <c r="T25" s="30">
        <v>140905</v>
      </c>
      <c r="U25" s="30">
        <v>131414</v>
      </c>
      <c r="V25" s="31">
        <f>SUM(J25:U25)</f>
        <v>1884990</v>
      </c>
    </row>
    <row r="26" spans="1:22" ht="16.5" thickBot="1" x14ac:dyDescent="0.3">
      <c r="A26" s="40"/>
      <c r="B26" s="37"/>
      <c r="C26" s="37"/>
      <c r="D26" s="37"/>
      <c r="E26" s="37"/>
      <c r="F26" s="37"/>
      <c r="G26" s="37"/>
      <c r="H26" s="37"/>
      <c r="I26" s="37"/>
      <c r="J26" s="59"/>
      <c r="K26" s="28"/>
      <c r="L26" s="28"/>
      <c r="M26" s="28"/>
      <c r="N26" s="28"/>
      <c r="O26" s="28"/>
      <c r="P26" s="28"/>
      <c r="Q26" s="61"/>
      <c r="R26" s="53"/>
      <c r="S26" s="28"/>
      <c r="T26" s="28"/>
      <c r="U26" s="28"/>
      <c r="V26" s="29">
        <f>SUM(V25)</f>
        <v>1884990</v>
      </c>
    </row>
    <row r="27" spans="1:22" ht="16.5" thickBot="1" x14ac:dyDescent="0.3">
      <c r="A27" s="69">
        <v>501</v>
      </c>
      <c r="B27" s="67" t="s">
        <v>30</v>
      </c>
      <c r="C27" s="67" t="s">
        <v>81</v>
      </c>
      <c r="D27" s="67">
        <v>36</v>
      </c>
      <c r="E27" s="67" t="s">
        <v>20</v>
      </c>
      <c r="F27" s="67" t="s">
        <v>31</v>
      </c>
      <c r="G27" s="67" t="s">
        <v>139</v>
      </c>
      <c r="H27" s="67" t="s">
        <v>31</v>
      </c>
      <c r="I27" s="35" t="s">
        <v>97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14">
        <v>0</v>
      </c>
      <c r="R27" s="12">
        <v>0</v>
      </c>
      <c r="S27" s="13">
        <v>0</v>
      </c>
      <c r="T27" s="13">
        <v>0</v>
      </c>
      <c r="U27" s="13">
        <v>0</v>
      </c>
      <c r="V27" s="21">
        <f>SUM(J27:U27)</f>
        <v>0</v>
      </c>
    </row>
    <row r="28" spans="1:22" ht="16.5" thickBot="1" x14ac:dyDescent="0.3">
      <c r="A28" s="40"/>
      <c r="B28" s="37"/>
      <c r="C28" s="37"/>
      <c r="D28" s="37"/>
      <c r="E28" s="37"/>
      <c r="F28" s="37"/>
      <c r="G28" s="37"/>
      <c r="H28" s="37"/>
      <c r="I28" s="37"/>
      <c r="J28" s="59"/>
      <c r="K28" s="28"/>
      <c r="L28" s="28"/>
      <c r="M28" s="28"/>
      <c r="N28" s="28"/>
      <c r="O28" s="28"/>
      <c r="P28" s="28"/>
      <c r="Q28" s="61"/>
      <c r="R28" s="53"/>
      <c r="S28" s="28"/>
      <c r="T28" s="28"/>
      <c r="U28" s="28"/>
      <c r="V28" s="29">
        <f>SUM(V27:V27)</f>
        <v>0</v>
      </c>
    </row>
    <row r="29" spans="1:22" ht="16.5" customHeight="1" x14ac:dyDescent="0.25">
      <c r="A29" s="303">
        <v>502</v>
      </c>
      <c r="B29" s="306" t="s">
        <v>30</v>
      </c>
      <c r="C29" s="306" t="s">
        <v>77</v>
      </c>
      <c r="D29" s="306">
        <v>36</v>
      </c>
      <c r="E29" s="306" t="s">
        <v>138</v>
      </c>
      <c r="F29" s="306" t="s">
        <v>31</v>
      </c>
      <c r="G29" s="306" t="s">
        <v>20</v>
      </c>
      <c r="H29" s="306" t="s">
        <v>31</v>
      </c>
      <c r="I29" s="2" t="s">
        <v>93</v>
      </c>
      <c r="J29" s="65">
        <v>0</v>
      </c>
      <c r="K29" s="32">
        <v>0</v>
      </c>
      <c r="L29" s="32">
        <v>0</v>
      </c>
      <c r="M29" s="32">
        <v>0</v>
      </c>
      <c r="N29" s="32">
        <v>0</v>
      </c>
      <c r="O29" s="32">
        <v>0</v>
      </c>
      <c r="P29" s="32">
        <v>0</v>
      </c>
      <c r="Q29" s="52">
        <v>0</v>
      </c>
      <c r="R29" s="52">
        <v>0</v>
      </c>
      <c r="S29" s="32">
        <v>0</v>
      </c>
      <c r="T29" s="32">
        <v>0</v>
      </c>
      <c r="U29" s="32">
        <v>0</v>
      </c>
      <c r="V29" s="33">
        <f>SUM(J29:U29)</f>
        <v>0</v>
      </c>
    </row>
    <row r="30" spans="1:22" ht="16.5" customHeight="1" thickBot="1" x14ac:dyDescent="0.3">
      <c r="A30" s="305"/>
      <c r="B30" s="308"/>
      <c r="C30" s="308"/>
      <c r="D30" s="308"/>
      <c r="E30" s="308"/>
      <c r="F30" s="308"/>
      <c r="G30" s="308"/>
      <c r="H30" s="308"/>
      <c r="I30" s="39" t="s">
        <v>171</v>
      </c>
      <c r="J30" s="50">
        <v>0</v>
      </c>
      <c r="K30" s="30">
        <v>0</v>
      </c>
      <c r="L30" s="30">
        <v>0</v>
      </c>
      <c r="M30" s="30">
        <v>0</v>
      </c>
      <c r="N30" s="30">
        <v>0</v>
      </c>
      <c r="O30" s="30">
        <v>0</v>
      </c>
      <c r="P30" s="30">
        <v>0</v>
      </c>
      <c r="Q30" s="62">
        <v>0</v>
      </c>
      <c r="R30" s="50">
        <v>0</v>
      </c>
      <c r="S30" s="30">
        <v>0</v>
      </c>
      <c r="T30" s="30">
        <v>0</v>
      </c>
      <c r="U30" s="30">
        <v>0</v>
      </c>
      <c r="V30" s="31">
        <f>SUM(J30:U30)</f>
        <v>0</v>
      </c>
    </row>
    <row r="31" spans="1:22" ht="16.5" thickBot="1" x14ac:dyDescent="0.3">
      <c r="A31" s="40"/>
      <c r="B31" s="37"/>
      <c r="C31" s="37"/>
      <c r="D31" s="37"/>
      <c r="E31" s="37"/>
      <c r="F31" s="37"/>
      <c r="G31" s="37"/>
      <c r="H31" s="37"/>
      <c r="I31" s="37"/>
      <c r="J31" s="59"/>
      <c r="K31" s="28"/>
      <c r="L31" s="28"/>
      <c r="M31" s="28"/>
      <c r="N31" s="28"/>
      <c r="O31" s="28"/>
      <c r="P31" s="28"/>
      <c r="Q31" s="61"/>
      <c r="R31" s="53"/>
      <c r="S31" s="28"/>
      <c r="T31" s="28"/>
      <c r="U31" s="28"/>
      <c r="V31" s="29">
        <f>SUM(V29:V30)</f>
        <v>0</v>
      </c>
    </row>
    <row r="32" spans="1:22" ht="15.75" x14ac:dyDescent="0.25">
      <c r="A32" s="303">
        <v>525</v>
      </c>
      <c r="B32" s="306" t="s">
        <v>33</v>
      </c>
      <c r="C32" s="306" t="s">
        <v>81</v>
      </c>
      <c r="D32" s="306">
        <v>15</v>
      </c>
      <c r="E32" s="306" t="s">
        <v>143</v>
      </c>
      <c r="F32" s="306" t="s">
        <v>34</v>
      </c>
      <c r="G32" s="306" t="s">
        <v>25</v>
      </c>
      <c r="H32" s="306" t="s">
        <v>34</v>
      </c>
      <c r="I32" s="56" t="s">
        <v>92</v>
      </c>
      <c r="J32" s="65">
        <v>100780</v>
      </c>
      <c r="K32" s="32">
        <v>121018</v>
      </c>
      <c r="L32" s="32">
        <v>140619</v>
      </c>
      <c r="M32" s="32">
        <v>133211</v>
      </c>
      <c r="N32" s="32">
        <v>134495</v>
      </c>
      <c r="O32" s="32">
        <v>148305</v>
      </c>
      <c r="P32" s="32">
        <v>167178</v>
      </c>
      <c r="Q32" s="52">
        <v>170868</v>
      </c>
      <c r="R32" s="52">
        <v>182985</v>
      </c>
      <c r="S32" s="32">
        <v>189708</v>
      </c>
      <c r="T32" s="32">
        <v>156793</v>
      </c>
      <c r="U32" s="32">
        <v>153706</v>
      </c>
      <c r="V32" s="33">
        <f>SUM(J32:U32)</f>
        <v>1799666</v>
      </c>
    </row>
    <row r="33" spans="1:22" ht="16.5" thickBot="1" x14ac:dyDescent="0.3">
      <c r="A33" s="305"/>
      <c r="B33" s="308"/>
      <c r="C33" s="308"/>
      <c r="D33" s="308"/>
      <c r="E33" s="308"/>
      <c r="F33" s="308"/>
      <c r="G33" s="308"/>
      <c r="H33" s="308"/>
      <c r="I33" s="3" t="s">
        <v>103</v>
      </c>
      <c r="J33" s="50">
        <v>0</v>
      </c>
      <c r="K33" s="30">
        <v>0</v>
      </c>
      <c r="L33" s="30">
        <v>0</v>
      </c>
      <c r="M33" s="30">
        <v>0</v>
      </c>
      <c r="N33" s="30">
        <v>0</v>
      </c>
      <c r="O33" s="30">
        <v>0</v>
      </c>
      <c r="P33" s="30">
        <v>0</v>
      </c>
      <c r="Q33" s="62">
        <v>0</v>
      </c>
      <c r="R33" s="50">
        <v>0</v>
      </c>
      <c r="S33" s="30">
        <v>0</v>
      </c>
      <c r="T33" s="30">
        <v>0</v>
      </c>
      <c r="U33" s="30">
        <v>0</v>
      </c>
      <c r="V33" s="31">
        <f>SUM(J33:U33)</f>
        <v>0</v>
      </c>
    </row>
    <row r="34" spans="1:22" ht="16.5" thickBot="1" x14ac:dyDescent="0.3">
      <c r="A34" s="40"/>
      <c r="B34" s="37"/>
      <c r="C34" s="37"/>
      <c r="D34" s="37"/>
      <c r="E34" s="37"/>
      <c r="F34" s="37"/>
      <c r="G34" s="37"/>
      <c r="H34" s="37"/>
      <c r="I34" s="37"/>
      <c r="J34" s="59"/>
      <c r="K34" s="28"/>
      <c r="L34" s="28"/>
      <c r="M34" s="28"/>
      <c r="N34" s="28"/>
      <c r="O34" s="28"/>
      <c r="P34" s="28"/>
      <c r="Q34" s="61"/>
      <c r="R34" s="53"/>
      <c r="S34" s="28"/>
      <c r="T34" s="28"/>
      <c r="U34" s="28"/>
      <c r="V34" s="29">
        <f>SUM(V32:V33)</f>
        <v>1799666</v>
      </c>
    </row>
    <row r="35" spans="1:22" ht="16.5" thickBot="1" x14ac:dyDescent="0.3">
      <c r="A35" s="38">
        <v>526</v>
      </c>
      <c r="B35" s="39" t="s">
        <v>33</v>
      </c>
      <c r="C35" s="39" t="s">
        <v>82</v>
      </c>
      <c r="D35" s="39">
        <v>15</v>
      </c>
      <c r="E35" s="39" t="s">
        <v>143</v>
      </c>
      <c r="F35" s="39" t="s">
        <v>34</v>
      </c>
      <c r="G35" s="39" t="s">
        <v>25</v>
      </c>
      <c r="H35" s="39" t="s">
        <v>34</v>
      </c>
      <c r="I35" s="39" t="s">
        <v>91</v>
      </c>
      <c r="J35" s="30">
        <v>28565</v>
      </c>
      <c r="K35" s="30">
        <v>27940</v>
      </c>
      <c r="L35" s="30">
        <v>30601</v>
      </c>
      <c r="M35" s="30">
        <v>32392</v>
      </c>
      <c r="N35" s="30">
        <v>34456</v>
      </c>
      <c r="O35" s="30">
        <v>33919</v>
      </c>
      <c r="P35" s="30">
        <v>38111</v>
      </c>
      <c r="Q35" s="23">
        <v>43449</v>
      </c>
      <c r="R35" s="50">
        <v>47165</v>
      </c>
      <c r="S35" s="30">
        <v>48469</v>
      </c>
      <c r="T35" s="30">
        <v>43131</v>
      </c>
      <c r="U35" s="30">
        <v>49561</v>
      </c>
      <c r="V35" s="31">
        <f>SUM(J35:U35)</f>
        <v>457759</v>
      </c>
    </row>
    <row r="36" spans="1:22" ht="16.5" thickBot="1" x14ac:dyDescent="0.3">
      <c r="A36" s="36"/>
      <c r="B36" s="37"/>
      <c r="C36" s="37"/>
      <c r="D36" s="37"/>
      <c r="E36" s="37"/>
      <c r="F36" s="37"/>
      <c r="G36" s="37"/>
      <c r="H36" s="37"/>
      <c r="I36" s="37"/>
      <c r="J36" s="59"/>
      <c r="K36" s="28"/>
      <c r="L36" s="28"/>
      <c r="M36" s="28"/>
      <c r="N36" s="28"/>
      <c r="O36" s="28"/>
      <c r="P36" s="28"/>
      <c r="Q36" s="61"/>
      <c r="R36" s="53"/>
      <c r="S36" s="28"/>
      <c r="T36" s="28"/>
      <c r="U36" s="28"/>
      <c r="V36" s="29">
        <f>SUM(V35)</f>
        <v>457759</v>
      </c>
    </row>
    <row r="37" spans="1:22" ht="15.75" x14ac:dyDescent="0.25">
      <c r="A37" s="303">
        <v>537</v>
      </c>
      <c r="B37" s="306" t="s">
        <v>35</v>
      </c>
      <c r="C37" s="306" t="s">
        <v>83</v>
      </c>
      <c r="D37" s="309">
        <v>363.9</v>
      </c>
      <c r="E37" s="306" t="s">
        <v>16</v>
      </c>
      <c r="F37" s="306" t="s">
        <v>36</v>
      </c>
      <c r="G37" s="312" t="s">
        <v>144</v>
      </c>
      <c r="H37" s="306" t="s">
        <v>37</v>
      </c>
      <c r="I37" s="35" t="s">
        <v>92</v>
      </c>
      <c r="J37" s="13">
        <v>0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0</v>
      </c>
      <c r="Q37" s="14">
        <v>0</v>
      </c>
      <c r="R37" s="12">
        <v>0</v>
      </c>
      <c r="S37" s="13">
        <v>0</v>
      </c>
      <c r="T37" s="13">
        <v>0</v>
      </c>
      <c r="U37" s="13">
        <v>0</v>
      </c>
      <c r="V37" s="21">
        <f>SUM(J37:U37)</f>
        <v>0</v>
      </c>
    </row>
    <row r="38" spans="1:22" ht="15.75" x14ac:dyDescent="0.25">
      <c r="A38" s="304"/>
      <c r="B38" s="307"/>
      <c r="C38" s="307"/>
      <c r="D38" s="310"/>
      <c r="E38" s="307"/>
      <c r="F38" s="307"/>
      <c r="G38" s="313"/>
      <c r="H38" s="307"/>
      <c r="I38" s="3" t="s">
        <v>98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4">
        <v>0</v>
      </c>
      <c r="R38" s="12">
        <v>0</v>
      </c>
      <c r="S38" s="13">
        <v>0</v>
      </c>
      <c r="T38" s="13">
        <v>0</v>
      </c>
      <c r="U38" s="13">
        <v>0</v>
      </c>
      <c r="V38" s="21">
        <f>SUM(J38:U38)</f>
        <v>0</v>
      </c>
    </row>
    <row r="39" spans="1:22" ht="15.75" x14ac:dyDescent="0.25">
      <c r="A39" s="304"/>
      <c r="B39" s="307"/>
      <c r="C39" s="307"/>
      <c r="D39" s="310"/>
      <c r="E39" s="307"/>
      <c r="F39" s="307"/>
      <c r="G39" s="313"/>
      <c r="H39" s="307"/>
      <c r="I39" s="35" t="s">
        <v>91</v>
      </c>
      <c r="J39" s="13">
        <v>0</v>
      </c>
      <c r="K39" s="13">
        <v>0</v>
      </c>
      <c r="L39" s="13">
        <v>0</v>
      </c>
      <c r="M39" s="13">
        <v>0</v>
      </c>
      <c r="N39" s="13">
        <v>0</v>
      </c>
      <c r="O39" s="13">
        <v>0</v>
      </c>
      <c r="P39" s="13">
        <v>0</v>
      </c>
      <c r="Q39" s="14">
        <v>0</v>
      </c>
      <c r="R39" s="12">
        <v>0</v>
      </c>
      <c r="S39" s="13">
        <v>0</v>
      </c>
      <c r="T39" s="13">
        <v>0</v>
      </c>
      <c r="U39" s="13">
        <v>0</v>
      </c>
      <c r="V39" s="21">
        <f>SUM(J39:U39)</f>
        <v>0</v>
      </c>
    </row>
    <row r="40" spans="1:22" ht="15.75" x14ac:dyDescent="0.25">
      <c r="A40" s="304"/>
      <c r="B40" s="307"/>
      <c r="C40" s="307"/>
      <c r="D40" s="310"/>
      <c r="E40" s="307"/>
      <c r="F40" s="307"/>
      <c r="G40" s="307"/>
      <c r="H40" s="307"/>
      <c r="I40" s="3" t="s">
        <v>69</v>
      </c>
      <c r="J40" s="15">
        <v>0</v>
      </c>
      <c r="K40" s="15">
        <v>0</v>
      </c>
      <c r="L40" s="15">
        <v>0</v>
      </c>
      <c r="M40" s="15">
        <v>0</v>
      </c>
      <c r="N40" s="15">
        <v>0</v>
      </c>
      <c r="O40" s="15">
        <v>0</v>
      </c>
      <c r="P40" s="15">
        <v>0</v>
      </c>
      <c r="Q40" s="14">
        <v>0</v>
      </c>
      <c r="R40" s="14">
        <v>0</v>
      </c>
      <c r="S40" s="15">
        <v>0</v>
      </c>
      <c r="T40" s="15">
        <v>0</v>
      </c>
      <c r="U40" s="15">
        <v>0</v>
      </c>
      <c r="V40" s="20">
        <f>SUM(J40:U40)</f>
        <v>0</v>
      </c>
    </row>
    <row r="41" spans="1:22" ht="16.5" thickBot="1" x14ac:dyDescent="0.3">
      <c r="A41" s="305"/>
      <c r="B41" s="308"/>
      <c r="C41" s="308"/>
      <c r="D41" s="311"/>
      <c r="E41" s="308"/>
      <c r="F41" s="308"/>
      <c r="G41" s="308"/>
      <c r="H41" s="308"/>
      <c r="I41" s="16" t="s">
        <v>93</v>
      </c>
      <c r="J41" s="26">
        <v>48319</v>
      </c>
      <c r="K41" s="26">
        <v>45684</v>
      </c>
      <c r="L41" s="26">
        <v>52953</v>
      </c>
      <c r="M41" s="26">
        <v>62973</v>
      </c>
      <c r="N41" s="26">
        <v>63014</v>
      </c>
      <c r="O41" s="26">
        <v>48535</v>
      </c>
      <c r="P41" s="26">
        <v>63990</v>
      </c>
      <c r="Q41" s="23">
        <v>60712</v>
      </c>
      <c r="R41" s="49">
        <v>57444</v>
      </c>
      <c r="S41" s="26">
        <v>32711</v>
      </c>
      <c r="T41" s="26">
        <v>57343</v>
      </c>
      <c r="U41" s="26">
        <v>46318</v>
      </c>
      <c r="V41" s="27">
        <f>SUM(J41:U41)</f>
        <v>639996</v>
      </c>
    </row>
    <row r="42" spans="1:22" ht="16.5" thickBot="1" x14ac:dyDescent="0.3">
      <c r="A42" s="36"/>
      <c r="B42" s="37"/>
      <c r="C42" s="37"/>
      <c r="D42" s="37"/>
      <c r="E42" s="37"/>
      <c r="F42" s="37"/>
      <c r="G42" s="37"/>
      <c r="H42" s="37"/>
      <c r="I42" s="37"/>
      <c r="J42" s="59"/>
      <c r="K42" s="28"/>
      <c r="L42" s="28"/>
      <c r="M42" s="28"/>
      <c r="N42" s="28"/>
      <c r="O42" s="28"/>
      <c r="P42" s="28"/>
      <c r="Q42" s="61"/>
      <c r="R42" s="53"/>
      <c r="S42" s="28"/>
      <c r="T42" s="28"/>
      <c r="U42" s="28"/>
      <c r="V42" s="29">
        <f>SUM(V37:V41)</f>
        <v>639996</v>
      </c>
    </row>
    <row r="43" spans="1:22" ht="15.75" x14ac:dyDescent="0.25">
      <c r="A43" s="304">
        <v>541</v>
      </c>
      <c r="B43" s="307" t="s">
        <v>41</v>
      </c>
      <c r="C43" s="307" t="s">
        <v>81</v>
      </c>
      <c r="D43" s="307">
        <v>93</v>
      </c>
      <c r="E43" s="307" t="s">
        <v>7</v>
      </c>
      <c r="F43" s="307" t="s">
        <v>39</v>
      </c>
      <c r="G43" s="307" t="s">
        <v>145</v>
      </c>
      <c r="H43" s="307" t="s">
        <v>39</v>
      </c>
      <c r="I43" s="35" t="s">
        <v>94</v>
      </c>
      <c r="J43" s="13">
        <v>0</v>
      </c>
      <c r="K43" s="13">
        <v>0</v>
      </c>
      <c r="L43" s="13">
        <v>3936</v>
      </c>
      <c r="M43" s="13">
        <v>0</v>
      </c>
      <c r="N43" s="13">
        <v>0</v>
      </c>
      <c r="O43" s="13">
        <v>3990</v>
      </c>
      <c r="P43" s="13">
        <v>1016</v>
      </c>
      <c r="Q43" s="14">
        <v>0</v>
      </c>
      <c r="R43" s="12">
        <v>0</v>
      </c>
      <c r="S43" s="13">
        <v>3537</v>
      </c>
      <c r="T43" s="13">
        <v>0</v>
      </c>
      <c r="U43" s="13">
        <v>4272</v>
      </c>
      <c r="V43" s="21">
        <f t="shared" ref="V43:V51" si="0">SUM(J43:U43)</f>
        <v>16751</v>
      </c>
    </row>
    <row r="44" spans="1:22" ht="15.75" x14ac:dyDescent="0.25">
      <c r="A44" s="304"/>
      <c r="B44" s="307"/>
      <c r="C44" s="307"/>
      <c r="D44" s="307"/>
      <c r="E44" s="307"/>
      <c r="F44" s="307"/>
      <c r="G44" s="307"/>
      <c r="H44" s="307"/>
      <c r="I44" s="3" t="s">
        <v>92</v>
      </c>
      <c r="J44" s="15">
        <v>114643</v>
      </c>
      <c r="K44" s="15">
        <v>36501</v>
      </c>
      <c r="L44" s="15">
        <v>96354</v>
      </c>
      <c r="M44" s="15">
        <v>85570</v>
      </c>
      <c r="N44" s="15">
        <v>47251</v>
      </c>
      <c r="O44" s="15">
        <v>59659</v>
      </c>
      <c r="P44" s="15">
        <v>75936</v>
      </c>
      <c r="Q44" s="14">
        <v>94528</v>
      </c>
      <c r="R44" s="14">
        <v>77940</v>
      </c>
      <c r="S44" s="15">
        <v>71111</v>
      </c>
      <c r="T44" s="15">
        <v>74622</v>
      </c>
      <c r="U44" s="15">
        <v>17898</v>
      </c>
      <c r="V44" s="20">
        <f t="shared" si="0"/>
        <v>852013</v>
      </c>
    </row>
    <row r="45" spans="1:22" ht="15.75" x14ac:dyDescent="0.25">
      <c r="A45" s="304"/>
      <c r="B45" s="307"/>
      <c r="C45" s="307"/>
      <c r="D45" s="307"/>
      <c r="E45" s="307"/>
      <c r="F45" s="307"/>
      <c r="G45" s="307"/>
      <c r="H45" s="307"/>
      <c r="I45" s="3" t="s">
        <v>98</v>
      </c>
      <c r="J45" s="15">
        <v>0</v>
      </c>
      <c r="K45" s="15">
        <v>0</v>
      </c>
      <c r="L45" s="15">
        <v>0</v>
      </c>
      <c r="M45" s="15">
        <v>0</v>
      </c>
      <c r="N45" s="15">
        <v>0</v>
      </c>
      <c r="O45" s="15">
        <v>0</v>
      </c>
      <c r="P45" s="15">
        <v>0</v>
      </c>
      <c r="Q45" s="14">
        <v>0</v>
      </c>
      <c r="R45" s="14">
        <v>0</v>
      </c>
      <c r="S45" s="15">
        <v>0</v>
      </c>
      <c r="T45" s="15">
        <v>0</v>
      </c>
      <c r="U45" s="15">
        <v>0</v>
      </c>
      <c r="V45" s="20">
        <f t="shared" si="0"/>
        <v>0</v>
      </c>
    </row>
    <row r="46" spans="1:22" ht="15.75" x14ac:dyDescent="0.25">
      <c r="A46" s="304"/>
      <c r="B46" s="307"/>
      <c r="C46" s="307"/>
      <c r="D46" s="307"/>
      <c r="E46" s="307"/>
      <c r="F46" s="307"/>
      <c r="G46" s="307"/>
      <c r="H46" s="307"/>
      <c r="I46" s="3" t="s">
        <v>103</v>
      </c>
      <c r="J46" s="15">
        <v>0</v>
      </c>
      <c r="K46" s="15">
        <v>12684</v>
      </c>
      <c r="L46" s="15">
        <v>6209</v>
      </c>
      <c r="M46" s="15">
        <v>0</v>
      </c>
      <c r="N46" s="15">
        <v>5672</v>
      </c>
      <c r="O46" s="15">
        <v>10649</v>
      </c>
      <c r="P46" s="15">
        <v>18244</v>
      </c>
      <c r="Q46" s="14">
        <v>51976</v>
      </c>
      <c r="R46" s="14">
        <v>32479</v>
      </c>
      <c r="S46" s="15">
        <v>5954</v>
      </c>
      <c r="T46" s="15">
        <v>6167</v>
      </c>
      <c r="U46" s="15">
        <v>11991</v>
      </c>
      <c r="V46" s="20">
        <f t="shared" si="0"/>
        <v>162025</v>
      </c>
    </row>
    <row r="47" spans="1:22" ht="15.75" x14ac:dyDescent="0.25">
      <c r="A47" s="304"/>
      <c r="B47" s="307"/>
      <c r="C47" s="307"/>
      <c r="D47" s="307"/>
      <c r="E47" s="307"/>
      <c r="F47" s="307"/>
      <c r="G47" s="307"/>
      <c r="H47" s="307"/>
      <c r="I47" s="3" t="s">
        <v>91</v>
      </c>
      <c r="J47" s="15">
        <v>3023</v>
      </c>
      <c r="K47" s="15">
        <v>20488</v>
      </c>
      <c r="L47" s="15">
        <v>20436</v>
      </c>
      <c r="M47" s="15">
        <v>36470</v>
      </c>
      <c r="N47" s="15">
        <v>12008</v>
      </c>
      <c r="O47" s="15">
        <v>2781</v>
      </c>
      <c r="P47" s="15">
        <v>8990</v>
      </c>
      <c r="Q47" s="14">
        <v>27324</v>
      </c>
      <c r="R47" s="14">
        <v>23046</v>
      </c>
      <c r="S47" s="15">
        <v>1047</v>
      </c>
      <c r="T47" s="15">
        <v>997</v>
      </c>
      <c r="U47" s="15">
        <v>165</v>
      </c>
      <c r="V47" s="20">
        <f t="shared" si="0"/>
        <v>156775</v>
      </c>
    </row>
    <row r="48" spans="1:22" ht="15.75" x14ac:dyDescent="0.25">
      <c r="A48" s="304"/>
      <c r="B48" s="307"/>
      <c r="C48" s="307"/>
      <c r="D48" s="307"/>
      <c r="E48" s="307"/>
      <c r="F48" s="307"/>
      <c r="G48" s="307"/>
      <c r="H48" s="307"/>
      <c r="I48" s="3" t="s">
        <v>69</v>
      </c>
      <c r="J48" s="15">
        <v>0</v>
      </c>
      <c r="K48" s="15">
        <v>0</v>
      </c>
      <c r="L48" s="15">
        <v>0</v>
      </c>
      <c r="M48" s="15">
        <v>0</v>
      </c>
      <c r="N48" s="15">
        <v>0</v>
      </c>
      <c r="O48" s="15">
        <v>0</v>
      </c>
      <c r="P48" s="15">
        <v>0</v>
      </c>
      <c r="Q48" s="14">
        <v>0</v>
      </c>
      <c r="R48" s="14">
        <v>0</v>
      </c>
      <c r="S48" s="15">
        <v>0</v>
      </c>
      <c r="T48" s="15">
        <v>0</v>
      </c>
      <c r="U48" s="15">
        <v>0</v>
      </c>
      <c r="V48" s="20">
        <f t="shared" si="0"/>
        <v>0</v>
      </c>
    </row>
    <row r="49" spans="1:22" ht="15.75" x14ac:dyDescent="0.25">
      <c r="A49" s="304"/>
      <c r="B49" s="307"/>
      <c r="C49" s="307"/>
      <c r="D49" s="307"/>
      <c r="E49" s="307"/>
      <c r="F49" s="307"/>
      <c r="G49" s="307"/>
      <c r="H49" s="307"/>
      <c r="I49" s="3" t="s">
        <v>70</v>
      </c>
      <c r="J49" s="15">
        <v>3165</v>
      </c>
      <c r="K49" s="15">
        <v>7292</v>
      </c>
      <c r="L49" s="15">
        <v>0</v>
      </c>
      <c r="M49" s="15">
        <v>0</v>
      </c>
      <c r="N49" s="15">
        <v>5737</v>
      </c>
      <c r="O49" s="15">
        <v>6719</v>
      </c>
      <c r="P49" s="15">
        <v>6874</v>
      </c>
      <c r="Q49" s="14">
        <v>0</v>
      </c>
      <c r="R49" s="14">
        <v>0</v>
      </c>
      <c r="S49" s="15">
        <v>8046</v>
      </c>
      <c r="T49" s="15">
        <v>3217</v>
      </c>
      <c r="U49" s="15">
        <v>6837</v>
      </c>
      <c r="V49" s="20">
        <f t="shared" si="0"/>
        <v>47887</v>
      </c>
    </row>
    <row r="50" spans="1:22" ht="15.75" x14ac:dyDescent="0.25">
      <c r="A50" s="304"/>
      <c r="B50" s="307"/>
      <c r="C50" s="307"/>
      <c r="D50" s="307"/>
      <c r="E50" s="307"/>
      <c r="F50" s="307"/>
      <c r="G50" s="307"/>
      <c r="H50" s="307"/>
      <c r="I50" s="3" t="s">
        <v>93</v>
      </c>
      <c r="J50" s="15">
        <v>0</v>
      </c>
      <c r="K50" s="15">
        <v>5397</v>
      </c>
      <c r="L50" s="15">
        <v>10148</v>
      </c>
      <c r="M50" s="15">
        <v>59</v>
      </c>
      <c r="N50" s="15">
        <v>9466</v>
      </c>
      <c r="O50" s="15">
        <v>993</v>
      </c>
      <c r="P50" s="15">
        <v>7046</v>
      </c>
      <c r="Q50" s="14">
        <v>5100</v>
      </c>
      <c r="R50" s="14">
        <v>4129</v>
      </c>
      <c r="S50" s="15">
        <v>34296</v>
      </c>
      <c r="T50" s="15">
        <v>1102</v>
      </c>
      <c r="U50" s="15">
        <v>23621</v>
      </c>
      <c r="V50" s="20">
        <f t="shared" si="0"/>
        <v>101357</v>
      </c>
    </row>
    <row r="51" spans="1:22" ht="16.5" thickBot="1" x14ac:dyDescent="0.3">
      <c r="A51" s="304"/>
      <c r="B51" s="307"/>
      <c r="C51" s="307"/>
      <c r="D51" s="307"/>
      <c r="E51" s="307"/>
      <c r="F51" s="307"/>
      <c r="G51" s="307"/>
      <c r="H51" s="307"/>
      <c r="I51" s="16" t="s">
        <v>95</v>
      </c>
      <c r="J51" s="26">
        <v>0</v>
      </c>
      <c r="K51" s="26">
        <v>0</v>
      </c>
      <c r="L51" s="26">
        <v>0</v>
      </c>
      <c r="M51" s="26">
        <v>0</v>
      </c>
      <c r="N51" s="26">
        <v>0</v>
      </c>
      <c r="O51" s="26">
        <v>0</v>
      </c>
      <c r="P51" s="26">
        <v>0</v>
      </c>
      <c r="Q51" s="23">
        <v>0</v>
      </c>
      <c r="R51" s="49">
        <v>0</v>
      </c>
      <c r="S51" s="26">
        <v>0</v>
      </c>
      <c r="T51" s="26">
        <v>0</v>
      </c>
      <c r="U51" s="26">
        <v>0</v>
      </c>
      <c r="V51" s="27">
        <f t="shared" si="0"/>
        <v>0</v>
      </c>
    </row>
    <row r="52" spans="1:22" ht="16.5" thickBot="1" x14ac:dyDescent="0.3">
      <c r="A52" s="36"/>
      <c r="B52" s="37"/>
      <c r="C52" s="37"/>
      <c r="D52" s="37"/>
      <c r="E52" s="37"/>
      <c r="F52" s="37"/>
      <c r="G52" s="37"/>
      <c r="H52" s="37"/>
      <c r="I52" s="37"/>
      <c r="J52" s="59"/>
      <c r="K52" s="28"/>
      <c r="L52" s="28"/>
      <c r="M52" s="28"/>
      <c r="N52" s="28"/>
      <c r="O52" s="28"/>
      <c r="P52" s="28"/>
      <c r="Q52" s="61"/>
      <c r="R52" s="53"/>
      <c r="S52" s="28"/>
      <c r="T52" s="28"/>
      <c r="U52" s="28"/>
      <c r="V52" s="29">
        <f>SUM(V43:V51)</f>
        <v>1336808</v>
      </c>
    </row>
    <row r="53" spans="1:22" ht="15.75" x14ac:dyDescent="0.25">
      <c r="A53" s="304">
        <v>542</v>
      </c>
      <c r="B53" s="307" t="s">
        <v>38</v>
      </c>
      <c r="C53" s="307" t="s">
        <v>79</v>
      </c>
      <c r="D53" s="307">
        <v>200</v>
      </c>
      <c r="E53" s="307" t="s">
        <v>7</v>
      </c>
      <c r="F53" s="307" t="s">
        <v>39</v>
      </c>
      <c r="G53" s="307" t="s">
        <v>146</v>
      </c>
      <c r="H53" s="307" t="s">
        <v>40</v>
      </c>
      <c r="I53" s="35" t="s">
        <v>94</v>
      </c>
      <c r="J53" s="13">
        <v>29731</v>
      </c>
      <c r="K53" s="13">
        <v>30962</v>
      </c>
      <c r="L53" s="13">
        <v>39043</v>
      </c>
      <c r="M53" s="13">
        <v>30980</v>
      </c>
      <c r="N53" s="13">
        <v>34436</v>
      </c>
      <c r="O53" s="13">
        <v>26114</v>
      </c>
      <c r="P53" s="13">
        <v>30569</v>
      </c>
      <c r="Q53" s="14">
        <v>43288</v>
      </c>
      <c r="R53" s="12">
        <v>30974</v>
      </c>
      <c r="S53" s="13">
        <v>28232</v>
      </c>
      <c r="T53" s="13">
        <v>35299</v>
      </c>
      <c r="U53" s="13">
        <v>30183</v>
      </c>
      <c r="V53" s="21">
        <f>SUM(J53:U53)</f>
        <v>389811</v>
      </c>
    </row>
    <row r="54" spans="1:22" ht="15.75" x14ac:dyDescent="0.25">
      <c r="A54" s="304"/>
      <c r="B54" s="307"/>
      <c r="C54" s="307"/>
      <c r="D54" s="307"/>
      <c r="E54" s="307"/>
      <c r="F54" s="307"/>
      <c r="G54" s="307"/>
      <c r="H54" s="307"/>
      <c r="I54" s="3" t="s">
        <v>92</v>
      </c>
      <c r="J54" s="15">
        <v>75500</v>
      </c>
      <c r="K54" s="15">
        <v>67540</v>
      </c>
      <c r="L54" s="15">
        <v>70714</v>
      </c>
      <c r="M54" s="15">
        <v>68317</v>
      </c>
      <c r="N54" s="15">
        <v>70725</v>
      </c>
      <c r="O54" s="15">
        <v>82405</v>
      </c>
      <c r="P54" s="15">
        <v>90647</v>
      </c>
      <c r="Q54" s="14">
        <v>90072</v>
      </c>
      <c r="R54" s="14">
        <v>98499</v>
      </c>
      <c r="S54" s="15">
        <v>103355</v>
      </c>
      <c r="T54" s="15">
        <v>92889</v>
      </c>
      <c r="U54" s="15">
        <v>90075</v>
      </c>
      <c r="V54" s="20">
        <f>SUM(J54:U54)</f>
        <v>1000738</v>
      </c>
    </row>
    <row r="55" spans="1:22" ht="15.75" x14ac:dyDescent="0.25">
      <c r="A55" s="304"/>
      <c r="B55" s="307"/>
      <c r="C55" s="307"/>
      <c r="D55" s="307"/>
      <c r="E55" s="307"/>
      <c r="F55" s="307"/>
      <c r="G55" s="307"/>
      <c r="H55" s="307"/>
      <c r="I55" s="3" t="s">
        <v>103</v>
      </c>
      <c r="J55" s="15">
        <v>1967</v>
      </c>
      <c r="K55" s="15">
        <v>0</v>
      </c>
      <c r="L55" s="15">
        <v>0</v>
      </c>
      <c r="M55" s="15">
        <v>1946</v>
      </c>
      <c r="N55" s="15">
        <v>2368</v>
      </c>
      <c r="O55" s="15">
        <v>6041</v>
      </c>
      <c r="P55" s="15">
        <v>6243</v>
      </c>
      <c r="Q55" s="14">
        <v>5299</v>
      </c>
      <c r="R55" s="14">
        <v>6488</v>
      </c>
      <c r="S55" s="15">
        <v>6503</v>
      </c>
      <c r="T55" s="15">
        <v>3886</v>
      </c>
      <c r="U55" s="15">
        <v>4396</v>
      </c>
      <c r="V55" s="20">
        <f>SUM(J55:U55)</f>
        <v>45137</v>
      </c>
    </row>
    <row r="56" spans="1:22" ht="16.5" thickBot="1" x14ac:dyDescent="0.3">
      <c r="A56" s="304"/>
      <c r="B56" s="307"/>
      <c r="C56" s="307"/>
      <c r="D56" s="307"/>
      <c r="E56" s="307"/>
      <c r="F56" s="307"/>
      <c r="G56" s="307"/>
      <c r="H56" s="307"/>
      <c r="I56" s="16" t="s">
        <v>91</v>
      </c>
      <c r="J56" s="26">
        <v>59273</v>
      </c>
      <c r="K56" s="26">
        <v>47043</v>
      </c>
      <c r="L56" s="26">
        <v>59233</v>
      </c>
      <c r="M56" s="26">
        <v>55127</v>
      </c>
      <c r="N56" s="26">
        <v>52658</v>
      </c>
      <c r="O56" s="26">
        <v>56326</v>
      </c>
      <c r="P56" s="26">
        <v>59797</v>
      </c>
      <c r="Q56" s="23">
        <v>58984</v>
      </c>
      <c r="R56" s="49">
        <v>62671</v>
      </c>
      <c r="S56" s="26">
        <v>63177</v>
      </c>
      <c r="T56" s="26">
        <v>59374</v>
      </c>
      <c r="U56" s="26">
        <v>66451</v>
      </c>
      <c r="V56" s="27">
        <f>SUM(J56:U56)</f>
        <v>700114</v>
      </c>
    </row>
    <row r="57" spans="1:22" ht="16.5" thickBot="1" x14ac:dyDescent="0.3">
      <c r="A57" s="36"/>
      <c r="B57" s="37"/>
      <c r="C57" s="37"/>
      <c r="D57" s="37"/>
      <c r="E57" s="37"/>
      <c r="F57" s="37"/>
      <c r="G57" s="37"/>
      <c r="H57" s="37"/>
      <c r="I57" s="37"/>
      <c r="J57" s="59"/>
      <c r="K57" s="28"/>
      <c r="L57" s="28"/>
      <c r="M57" s="28"/>
      <c r="N57" s="28"/>
      <c r="O57" s="28"/>
      <c r="P57" s="28"/>
      <c r="Q57" s="61"/>
      <c r="R57" s="53"/>
      <c r="S57" s="28"/>
      <c r="T57" s="28"/>
      <c r="U57" s="28"/>
      <c r="V57" s="29">
        <f>SUM(V53:V56)</f>
        <v>2135800</v>
      </c>
    </row>
    <row r="58" spans="1:22" ht="15.75" x14ac:dyDescent="0.25">
      <c r="A58" s="303">
        <v>554</v>
      </c>
      <c r="B58" s="306" t="s">
        <v>43</v>
      </c>
      <c r="C58" s="306" t="s">
        <v>79</v>
      </c>
      <c r="D58" s="306">
        <v>58</v>
      </c>
      <c r="E58" s="306" t="s">
        <v>147</v>
      </c>
      <c r="F58" s="306" t="s">
        <v>37</v>
      </c>
      <c r="G58" s="312" t="s">
        <v>148</v>
      </c>
      <c r="H58" s="306" t="s">
        <v>37</v>
      </c>
      <c r="I58" s="3" t="s">
        <v>94</v>
      </c>
      <c r="J58" s="15">
        <v>917</v>
      </c>
      <c r="K58" s="15">
        <v>1075</v>
      </c>
      <c r="L58" s="15">
        <v>0</v>
      </c>
      <c r="M58" s="15">
        <v>747</v>
      </c>
      <c r="N58" s="15">
        <v>295</v>
      </c>
      <c r="O58" s="15">
        <v>210</v>
      </c>
      <c r="P58" s="15">
        <v>787</v>
      </c>
      <c r="Q58" s="14">
        <v>0</v>
      </c>
      <c r="R58" s="14">
        <v>0</v>
      </c>
      <c r="S58" s="15">
        <v>1029</v>
      </c>
      <c r="T58" s="15">
        <v>0</v>
      </c>
      <c r="U58" s="15">
        <v>1014</v>
      </c>
      <c r="V58" s="20">
        <f>SUM(J58:U58)</f>
        <v>6074</v>
      </c>
    </row>
    <row r="59" spans="1:22" ht="15.75" x14ac:dyDescent="0.25">
      <c r="A59" s="304"/>
      <c r="B59" s="307"/>
      <c r="C59" s="307"/>
      <c r="D59" s="307"/>
      <c r="E59" s="307"/>
      <c r="F59" s="307"/>
      <c r="G59" s="313"/>
      <c r="H59" s="307"/>
      <c r="I59" s="16" t="s">
        <v>92</v>
      </c>
      <c r="J59" s="26">
        <v>23142</v>
      </c>
      <c r="K59" s="26">
        <v>17732</v>
      </c>
      <c r="L59" s="26">
        <v>9932</v>
      </c>
      <c r="M59" s="26">
        <v>21947</v>
      </c>
      <c r="N59" s="26">
        <v>19430</v>
      </c>
      <c r="O59" s="26">
        <v>26278</v>
      </c>
      <c r="P59" s="26">
        <v>17463</v>
      </c>
      <c r="Q59" s="49">
        <v>16154</v>
      </c>
      <c r="R59" s="49">
        <v>29539</v>
      </c>
      <c r="S59" s="26">
        <v>13280</v>
      </c>
      <c r="T59" s="26">
        <v>31224</v>
      </c>
      <c r="U59" s="26">
        <v>13332</v>
      </c>
      <c r="V59" s="27">
        <f>SUM(J59:U59)</f>
        <v>239453</v>
      </c>
    </row>
    <row r="60" spans="1:22" ht="16.5" thickBot="1" x14ac:dyDescent="0.3">
      <c r="A60" s="305"/>
      <c r="B60" s="308"/>
      <c r="C60" s="308"/>
      <c r="D60" s="308"/>
      <c r="E60" s="308"/>
      <c r="F60" s="308"/>
      <c r="G60" s="308"/>
      <c r="H60" s="308"/>
      <c r="I60" s="16" t="s">
        <v>91</v>
      </c>
      <c r="J60" s="26">
        <v>4490</v>
      </c>
      <c r="K60" s="26">
        <v>3064</v>
      </c>
      <c r="L60" s="26">
        <v>6024</v>
      </c>
      <c r="M60" s="26">
        <v>2437</v>
      </c>
      <c r="N60" s="26">
        <v>3830</v>
      </c>
      <c r="O60" s="26">
        <v>6563</v>
      </c>
      <c r="P60" s="26">
        <v>4904</v>
      </c>
      <c r="Q60" s="23">
        <v>9121</v>
      </c>
      <c r="R60" s="49">
        <v>4424</v>
      </c>
      <c r="S60" s="26">
        <v>6546</v>
      </c>
      <c r="T60" s="26">
        <v>5565</v>
      </c>
      <c r="U60" s="26">
        <v>4941</v>
      </c>
      <c r="V60" s="27">
        <f>SUM(J60:U60)</f>
        <v>61909</v>
      </c>
    </row>
    <row r="61" spans="1:22" ht="16.5" thickBot="1" x14ac:dyDescent="0.3">
      <c r="A61" s="36"/>
      <c r="B61" s="37"/>
      <c r="C61" s="37"/>
      <c r="D61" s="37"/>
      <c r="E61" s="37"/>
      <c r="F61" s="37"/>
      <c r="G61" s="37"/>
      <c r="H61" s="37"/>
      <c r="I61" s="37"/>
      <c r="J61" s="59"/>
      <c r="K61" s="28"/>
      <c r="L61" s="28"/>
      <c r="M61" s="28"/>
      <c r="N61" s="28"/>
      <c r="O61" s="28"/>
      <c r="P61" s="28"/>
      <c r="Q61" s="61"/>
      <c r="R61" s="53"/>
      <c r="S61" s="28"/>
      <c r="T61" s="28"/>
      <c r="U61" s="28"/>
      <c r="V61" s="29">
        <f>SUM(V58:V60)</f>
        <v>307436</v>
      </c>
    </row>
    <row r="62" spans="1:22" ht="15.75" x14ac:dyDescent="0.25">
      <c r="A62" s="303">
        <v>560</v>
      </c>
      <c r="B62" s="306" t="s">
        <v>15</v>
      </c>
      <c r="C62" s="306" t="s">
        <v>77</v>
      </c>
      <c r="D62" s="309">
        <v>17.899999999999999</v>
      </c>
      <c r="E62" s="306" t="s">
        <v>149</v>
      </c>
      <c r="F62" s="306" t="s">
        <v>37</v>
      </c>
      <c r="G62" s="306" t="s">
        <v>9</v>
      </c>
      <c r="H62" s="306" t="s">
        <v>37</v>
      </c>
      <c r="I62" s="35" t="s">
        <v>163</v>
      </c>
      <c r="J62" s="13">
        <v>9675</v>
      </c>
      <c r="K62" s="13">
        <v>8854</v>
      </c>
      <c r="L62" s="13">
        <v>12274</v>
      </c>
      <c r="M62" s="13">
        <v>7261</v>
      </c>
      <c r="N62" s="13">
        <v>11488</v>
      </c>
      <c r="O62" s="13">
        <v>8065</v>
      </c>
      <c r="P62" s="13">
        <v>3231</v>
      </c>
      <c r="Q62" s="14">
        <v>7004</v>
      </c>
      <c r="R62" s="12">
        <v>0</v>
      </c>
      <c r="S62" s="13">
        <v>0</v>
      </c>
      <c r="T62" s="13">
        <v>0</v>
      </c>
      <c r="U62" s="13">
        <v>0</v>
      </c>
      <c r="V62" s="21">
        <f>SUM(J62:U62)</f>
        <v>67852</v>
      </c>
    </row>
    <row r="63" spans="1:22" ht="15.75" x14ac:dyDescent="0.25">
      <c r="A63" s="304"/>
      <c r="B63" s="307"/>
      <c r="C63" s="307"/>
      <c r="D63" s="310"/>
      <c r="E63" s="307"/>
      <c r="F63" s="307"/>
      <c r="G63" s="307"/>
      <c r="H63" s="307"/>
      <c r="I63" s="3" t="s">
        <v>103</v>
      </c>
      <c r="J63" s="14">
        <v>16481</v>
      </c>
      <c r="K63" s="15">
        <v>36032</v>
      </c>
      <c r="L63" s="15">
        <v>15631</v>
      </c>
      <c r="M63" s="15">
        <v>32433</v>
      </c>
      <c r="N63" s="15">
        <v>18010</v>
      </c>
      <c r="O63" s="15">
        <v>21306</v>
      </c>
      <c r="P63" s="15">
        <v>10139</v>
      </c>
      <c r="Q63" s="14">
        <v>7916</v>
      </c>
      <c r="R63" s="14">
        <v>14638</v>
      </c>
      <c r="S63" s="15">
        <v>17295</v>
      </c>
      <c r="T63" s="15">
        <v>14654</v>
      </c>
      <c r="U63" s="15">
        <v>16920</v>
      </c>
      <c r="V63" s="20">
        <f>SUM(J63:U63)</f>
        <v>221455</v>
      </c>
    </row>
    <row r="64" spans="1:22" ht="15.75" x14ac:dyDescent="0.25">
      <c r="A64" s="304"/>
      <c r="B64" s="307"/>
      <c r="C64" s="307"/>
      <c r="D64" s="310"/>
      <c r="E64" s="307"/>
      <c r="F64" s="307"/>
      <c r="G64" s="307"/>
      <c r="H64" s="307"/>
      <c r="I64" s="3" t="s">
        <v>172</v>
      </c>
      <c r="J64" s="14">
        <v>0</v>
      </c>
      <c r="K64" s="15">
        <v>0</v>
      </c>
      <c r="L64" s="15">
        <v>0</v>
      </c>
      <c r="M64" s="15">
        <v>0</v>
      </c>
      <c r="N64" s="15">
        <v>0</v>
      </c>
      <c r="O64" s="15">
        <v>0</v>
      </c>
      <c r="P64" s="15">
        <v>0</v>
      </c>
      <c r="Q64" s="14">
        <v>0</v>
      </c>
      <c r="R64" s="14">
        <v>40861</v>
      </c>
      <c r="S64" s="15">
        <v>33308</v>
      </c>
      <c r="T64" s="15">
        <v>12247</v>
      </c>
      <c r="U64" s="15">
        <v>5943</v>
      </c>
      <c r="V64" s="20">
        <f>SUM(J64:U64)</f>
        <v>92359</v>
      </c>
    </row>
    <row r="65" spans="1:22" ht="16.5" thickBot="1" x14ac:dyDescent="0.3">
      <c r="A65" s="305"/>
      <c r="B65" s="308"/>
      <c r="C65" s="308"/>
      <c r="D65" s="311"/>
      <c r="E65" s="308"/>
      <c r="F65" s="308"/>
      <c r="G65" s="308"/>
      <c r="H65" s="308"/>
      <c r="I65" s="39" t="s">
        <v>164</v>
      </c>
      <c r="J65" s="50">
        <v>8305</v>
      </c>
      <c r="K65" s="30">
        <v>10348</v>
      </c>
      <c r="L65" s="30">
        <v>8307</v>
      </c>
      <c r="M65" s="30">
        <v>0</v>
      </c>
      <c r="N65" s="30">
        <v>14240</v>
      </c>
      <c r="O65" s="30">
        <v>22050</v>
      </c>
      <c r="P65" s="30">
        <v>15384</v>
      </c>
      <c r="Q65" s="50">
        <v>30835</v>
      </c>
      <c r="R65" s="50">
        <v>0</v>
      </c>
      <c r="S65" s="30">
        <v>0</v>
      </c>
      <c r="T65" s="30">
        <v>0</v>
      </c>
      <c r="U65" s="30">
        <v>0</v>
      </c>
      <c r="V65" s="31">
        <f>SUM(J65:U65)</f>
        <v>109469</v>
      </c>
    </row>
    <row r="66" spans="1:22" ht="16.5" thickBot="1" x14ac:dyDescent="0.3">
      <c r="A66" s="36"/>
      <c r="B66" s="37"/>
      <c r="C66" s="37"/>
      <c r="D66" s="37"/>
      <c r="E66" s="37"/>
      <c r="F66" s="37"/>
      <c r="G66" s="37"/>
      <c r="H66" s="37"/>
      <c r="I66" s="37"/>
      <c r="J66" s="59"/>
      <c r="K66" s="28"/>
      <c r="L66" s="28"/>
      <c r="M66" s="28"/>
      <c r="N66" s="28"/>
      <c r="O66" s="28"/>
      <c r="P66" s="28"/>
      <c r="Q66" s="61"/>
      <c r="R66" s="53"/>
      <c r="S66" s="28"/>
      <c r="T66" s="28"/>
      <c r="U66" s="28"/>
      <c r="V66" s="29">
        <f>SUM(V62:V65)</f>
        <v>491135</v>
      </c>
    </row>
    <row r="67" spans="1:22" ht="16.5" thickBot="1" x14ac:dyDescent="0.3">
      <c r="A67" s="19">
        <v>596</v>
      </c>
      <c r="B67" s="67" t="s">
        <v>44</v>
      </c>
      <c r="C67" s="67" t="s">
        <v>84</v>
      </c>
      <c r="D67" s="67">
        <v>26</v>
      </c>
      <c r="E67" s="67" t="s">
        <v>17</v>
      </c>
      <c r="F67" s="67" t="s">
        <v>45</v>
      </c>
      <c r="G67" s="67" t="s">
        <v>18</v>
      </c>
      <c r="H67" s="57" t="s">
        <v>45</v>
      </c>
      <c r="I67" s="39" t="s">
        <v>93</v>
      </c>
      <c r="J67" s="26">
        <v>0</v>
      </c>
      <c r="K67" s="26">
        <v>0</v>
      </c>
      <c r="L67" s="26">
        <v>0</v>
      </c>
      <c r="M67" s="26">
        <v>0</v>
      </c>
      <c r="N67" s="26">
        <v>0</v>
      </c>
      <c r="O67" s="26">
        <v>0</v>
      </c>
      <c r="P67" s="26">
        <v>0</v>
      </c>
      <c r="Q67" s="23">
        <v>0</v>
      </c>
      <c r="R67" s="23">
        <v>0</v>
      </c>
      <c r="S67" s="23">
        <v>0</v>
      </c>
      <c r="T67" s="23">
        <v>0</v>
      </c>
      <c r="U67" s="26">
        <v>0</v>
      </c>
      <c r="V67" s="27">
        <f>SUM(J67:U67)</f>
        <v>0</v>
      </c>
    </row>
    <row r="68" spans="1:22" ht="16.5" thickBot="1" x14ac:dyDescent="0.3">
      <c r="A68" s="36"/>
      <c r="B68" s="37"/>
      <c r="C68" s="37"/>
      <c r="D68" s="37"/>
      <c r="E68" s="37"/>
      <c r="F68" s="37"/>
      <c r="G68" s="37"/>
      <c r="H68" s="37"/>
      <c r="I68" s="37"/>
      <c r="J68" s="59"/>
      <c r="K68" s="28"/>
      <c r="L68" s="28"/>
      <c r="M68" s="28"/>
      <c r="N68" s="28"/>
      <c r="O68" s="28"/>
      <c r="P68" s="28"/>
      <c r="Q68" s="61"/>
      <c r="R68" s="53"/>
      <c r="S68" s="28"/>
      <c r="T68" s="28"/>
      <c r="U68" s="28"/>
      <c r="V68" s="29">
        <f>SUM(V67)</f>
        <v>0</v>
      </c>
    </row>
    <row r="69" spans="1:22" ht="16.5" thickBot="1" x14ac:dyDescent="0.3">
      <c r="A69" s="38">
        <v>597</v>
      </c>
      <c r="B69" s="39" t="s">
        <v>44</v>
      </c>
      <c r="C69" s="39" t="s">
        <v>79</v>
      </c>
      <c r="D69" s="39">
        <v>26</v>
      </c>
      <c r="E69" s="39" t="s">
        <v>18</v>
      </c>
      <c r="F69" s="39" t="s">
        <v>45</v>
      </c>
      <c r="G69" s="39" t="s">
        <v>17</v>
      </c>
      <c r="H69" s="39" t="s">
        <v>45</v>
      </c>
      <c r="I69" s="39" t="s">
        <v>93</v>
      </c>
      <c r="J69" s="30">
        <v>0</v>
      </c>
      <c r="K69" s="30">
        <v>0</v>
      </c>
      <c r="L69" s="30">
        <v>0</v>
      </c>
      <c r="M69" s="30">
        <v>0</v>
      </c>
      <c r="N69" s="30">
        <v>0</v>
      </c>
      <c r="O69" s="30">
        <v>0</v>
      </c>
      <c r="P69" s="30">
        <v>0</v>
      </c>
      <c r="Q69" s="23">
        <v>0</v>
      </c>
      <c r="R69" s="50">
        <v>0</v>
      </c>
      <c r="S69" s="30">
        <v>0</v>
      </c>
      <c r="T69" s="30">
        <v>0</v>
      </c>
      <c r="U69" s="30">
        <v>0</v>
      </c>
      <c r="V69" s="31">
        <f>SUM(J69:U69)</f>
        <v>0</v>
      </c>
    </row>
    <row r="70" spans="1:22" ht="16.5" thickBot="1" x14ac:dyDescent="0.3">
      <c r="A70" s="36"/>
      <c r="B70" s="37"/>
      <c r="C70" s="37"/>
      <c r="D70" s="37"/>
      <c r="E70" s="37"/>
      <c r="F70" s="37"/>
      <c r="G70" s="37"/>
      <c r="H70" s="37"/>
      <c r="I70" s="37"/>
      <c r="J70" s="59"/>
      <c r="K70" s="28"/>
      <c r="L70" s="28"/>
      <c r="M70" s="28"/>
      <c r="N70" s="28"/>
      <c r="O70" s="28"/>
      <c r="P70" s="28"/>
      <c r="Q70" s="61"/>
      <c r="R70" s="53"/>
      <c r="S70" s="28"/>
      <c r="T70" s="28"/>
      <c r="U70" s="28"/>
      <c r="V70" s="29">
        <f>SUM(V69)</f>
        <v>0</v>
      </c>
    </row>
    <row r="71" spans="1:22" ht="15.75" x14ac:dyDescent="0.25">
      <c r="A71" s="304">
        <v>598</v>
      </c>
      <c r="B71" s="307" t="s">
        <v>46</v>
      </c>
      <c r="C71" s="307" t="s">
        <v>84</v>
      </c>
      <c r="D71" s="307">
        <v>16</v>
      </c>
      <c r="E71" s="307" t="s">
        <v>18</v>
      </c>
      <c r="F71" s="307" t="s">
        <v>45</v>
      </c>
      <c r="G71" s="307" t="s">
        <v>150</v>
      </c>
      <c r="H71" s="307" t="s">
        <v>45</v>
      </c>
      <c r="I71" s="35" t="s">
        <v>92</v>
      </c>
      <c r="J71" s="13">
        <v>7637</v>
      </c>
      <c r="K71" s="13">
        <v>15485</v>
      </c>
      <c r="L71" s="13">
        <v>15013</v>
      </c>
      <c r="M71" s="13">
        <v>17086</v>
      </c>
      <c r="N71" s="13">
        <v>21663</v>
      </c>
      <c r="O71" s="13">
        <v>11809</v>
      </c>
      <c r="P71" s="13">
        <v>24735</v>
      </c>
      <c r="Q71" s="14">
        <v>24521</v>
      </c>
      <c r="R71" s="12">
        <v>20107</v>
      </c>
      <c r="S71" s="13">
        <v>20211</v>
      </c>
      <c r="T71" s="13">
        <v>13211</v>
      </c>
      <c r="U71" s="13">
        <v>10264</v>
      </c>
      <c r="V71" s="21">
        <f>SUM(J71:U71)</f>
        <v>201742</v>
      </c>
    </row>
    <row r="72" spans="1:22" ht="16.5" thickBot="1" x14ac:dyDescent="0.3">
      <c r="A72" s="304"/>
      <c r="B72" s="307"/>
      <c r="C72" s="307"/>
      <c r="D72" s="307"/>
      <c r="E72" s="307"/>
      <c r="F72" s="307"/>
      <c r="G72" s="307"/>
      <c r="H72" s="307"/>
      <c r="I72" s="16" t="s">
        <v>98</v>
      </c>
      <c r="J72" s="26">
        <v>0</v>
      </c>
      <c r="K72" s="26">
        <v>0</v>
      </c>
      <c r="L72" s="26">
        <v>0</v>
      </c>
      <c r="M72" s="26">
        <v>0</v>
      </c>
      <c r="N72" s="26">
        <v>0</v>
      </c>
      <c r="O72" s="26">
        <v>0</v>
      </c>
      <c r="P72" s="26">
        <v>0</v>
      </c>
      <c r="Q72" s="23">
        <v>0</v>
      </c>
      <c r="R72" s="49">
        <v>0</v>
      </c>
      <c r="S72" s="26">
        <v>0</v>
      </c>
      <c r="T72" s="26">
        <v>401</v>
      </c>
      <c r="U72" s="26">
        <v>1122</v>
      </c>
      <c r="V72" s="27">
        <f>SUM(J72:U72)</f>
        <v>1523</v>
      </c>
    </row>
    <row r="73" spans="1:22" ht="16.5" thickBot="1" x14ac:dyDescent="0.3">
      <c r="A73" s="36"/>
      <c r="B73" s="37"/>
      <c r="C73" s="37"/>
      <c r="D73" s="37"/>
      <c r="E73" s="37"/>
      <c r="F73" s="37"/>
      <c r="G73" s="37"/>
      <c r="H73" s="37"/>
      <c r="I73" s="37"/>
      <c r="J73" s="59"/>
      <c r="K73" s="28"/>
      <c r="L73" s="28"/>
      <c r="M73" s="28"/>
      <c r="N73" s="28"/>
      <c r="O73" s="28"/>
      <c r="P73" s="28"/>
      <c r="Q73" s="61"/>
      <c r="R73" s="53"/>
      <c r="S73" s="28"/>
      <c r="T73" s="28"/>
      <c r="U73" s="28"/>
      <c r="V73" s="29">
        <f>SUM(V71:V72)</f>
        <v>203265</v>
      </c>
    </row>
    <row r="74" spans="1:22" ht="15.75" x14ac:dyDescent="0.25">
      <c r="A74" s="304">
        <v>608</v>
      </c>
      <c r="B74" s="307" t="s">
        <v>47</v>
      </c>
      <c r="C74" s="307" t="s">
        <v>85</v>
      </c>
      <c r="D74" s="307">
        <v>98</v>
      </c>
      <c r="E74" s="307" t="s">
        <v>151</v>
      </c>
      <c r="F74" s="307" t="s">
        <v>45</v>
      </c>
      <c r="G74" s="307" t="s">
        <v>18</v>
      </c>
      <c r="H74" s="307" t="s">
        <v>45</v>
      </c>
      <c r="I74" s="35" t="s">
        <v>94</v>
      </c>
      <c r="J74" s="13">
        <v>0</v>
      </c>
      <c r="K74" s="13">
        <v>0</v>
      </c>
      <c r="L74" s="13">
        <v>0</v>
      </c>
      <c r="M74" s="13">
        <v>0</v>
      </c>
      <c r="N74" s="13">
        <v>0</v>
      </c>
      <c r="O74" s="13">
        <v>0</v>
      </c>
      <c r="P74" s="13">
        <v>0</v>
      </c>
      <c r="Q74" s="14">
        <v>0</v>
      </c>
      <c r="R74" s="32">
        <v>0</v>
      </c>
      <c r="S74" s="32">
        <v>0</v>
      </c>
      <c r="T74" s="32">
        <v>0</v>
      </c>
      <c r="U74" s="13">
        <v>0</v>
      </c>
      <c r="V74" s="21">
        <f>SUM(J74:U74)</f>
        <v>0</v>
      </c>
    </row>
    <row r="75" spans="1:22" ht="15.75" x14ac:dyDescent="0.25">
      <c r="A75" s="304"/>
      <c r="B75" s="307"/>
      <c r="C75" s="307"/>
      <c r="D75" s="307"/>
      <c r="E75" s="307"/>
      <c r="F75" s="307"/>
      <c r="G75" s="307"/>
      <c r="H75" s="307"/>
      <c r="I75" s="35" t="s">
        <v>92</v>
      </c>
      <c r="J75" s="13">
        <v>69343</v>
      </c>
      <c r="K75" s="13">
        <v>85310</v>
      </c>
      <c r="L75" s="13">
        <v>100358</v>
      </c>
      <c r="M75" s="13">
        <v>40334</v>
      </c>
      <c r="N75" s="13">
        <v>10230</v>
      </c>
      <c r="O75" s="13">
        <v>26434</v>
      </c>
      <c r="P75" s="13">
        <v>3065</v>
      </c>
      <c r="Q75" s="14">
        <v>63245</v>
      </c>
      <c r="R75" s="13">
        <v>90761</v>
      </c>
      <c r="S75" s="13">
        <v>94857</v>
      </c>
      <c r="T75" s="13">
        <v>101055</v>
      </c>
      <c r="U75" s="13">
        <v>153402</v>
      </c>
      <c r="V75" s="21">
        <f>SUM(J75:U75)</f>
        <v>838394</v>
      </c>
    </row>
    <row r="76" spans="1:22" ht="15.75" x14ac:dyDescent="0.25">
      <c r="A76" s="304"/>
      <c r="B76" s="307"/>
      <c r="C76" s="307"/>
      <c r="D76" s="307"/>
      <c r="E76" s="307"/>
      <c r="F76" s="307"/>
      <c r="G76" s="307"/>
      <c r="H76" s="307"/>
      <c r="I76" s="3" t="s">
        <v>91</v>
      </c>
      <c r="J76" s="15">
        <v>0</v>
      </c>
      <c r="K76" s="15">
        <v>0</v>
      </c>
      <c r="L76" s="15">
        <v>0</v>
      </c>
      <c r="M76" s="15">
        <v>0</v>
      </c>
      <c r="N76" s="15">
        <v>0</v>
      </c>
      <c r="O76" s="15">
        <v>0</v>
      </c>
      <c r="P76" s="15">
        <v>0</v>
      </c>
      <c r="Q76" s="14">
        <v>0</v>
      </c>
      <c r="R76" s="15">
        <v>0</v>
      </c>
      <c r="S76" s="15">
        <v>0</v>
      </c>
      <c r="T76" s="15">
        <v>0</v>
      </c>
      <c r="U76" s="15">
        <v>0</v>
      </c>
      <c r="V76" s="20">
        <f>SUM(J76:U76)</f>
        <v>0</v>
      </c>
    </row>
    <row r="77" spans="1:22" ht="15.75" x14ac:dyDescent="0.25">
      <c r="A77" s="304"/>
      <c r="B77" s="307"/>
      <c r="C77" s="307"/>
      <c r="D77" s="307"/>
      <c r="E77" s="307"/>
      <c r="F77" s="307"/>
      <c r="G77" s="307"/>
      <c r="H77" s="307"/>
      <c r="I77" s="3" t="s">
        <v>93</v>
      </c>
      <c r="J77" s="15">
        <v>0</v>
      </c>
      <c r="K77" s="15">
        <v>0</v>
      </c>
      <c r="L77" s="15">
        <v>0</v>
      </c>
      <c r="M77" s="15">
        <v>0</v>
      </c>
      <c r="N77" s="15">
        <v>0</v>
      </c>
      <c r="O77" s="15">
        <v>0</v>
      </c>
      <c r="P77" s="15">
        <v>0</v>
      </c>
      <c r="Q77" s="14">
        <v>0</v>
      </c>
      <c r="R77" s="15">
        <v>0</v>
      </c>
      <c r="S77" s="15">
        <v>0</v>
      </c>
      <c r="T77" s="15">
        <v>0</v>
      </c>
      <c r="U77" s="15">
        <v>0</v>
      </c>
      <c r="V77" s="20">
        <f>SUM(J77:U77)</f>
        <v>0</v>
      </c>
    </row>
    <row r="78" spans="1:22" ht="16.5" thickBot="1" x14ac:dyDescent="0.3">
      <c r="A78" s="304"/>
      <c r="B78" s="307"/>
      <c r="C78" s="307"/>
      <c r="D78" s="307"/>
      <c r="E78" s="307"/>
      <c r="F78" s="307"/>
      <c r="G78" s="307"/>
      <c r="H78" s="307"/>
      <c r="I78" s="16" t="s">
        <v>96</v>
      </c>
      <c r="J78" s="26">
        <v>68513</v>
      </c>
      <c r="K78" s="26">
        <v>0</v>
      </c>
      <c r="L78" s="26">
        <v>0</v>
      </c>
      <c r="M78" s="26">
        <v>0</v>
      </c>
      <c r="N78" s="26">
        <v>0</v>
      </c>
      <c r="O78" s="26">
        <v>0</v>
      </c>
      <c r="P78" s="26">
        <v>0</v>
      </c>
      <c r="Q78" s="23">
        <v>0</v>
      </c>
      <c r="R78" s="24">
        <v>0</v>
      </c>
      <c r="S78" s="24">
        <v>0</v>
      </c>
      <c r="T78" s="24">
        <v>0</v>
      </c>
      <c r="U78" s="26">
        <v>0</v>
      </c>
      <c r="V78" s="27">
        <f>SUM(J78:U78)</f>
        <v>68513</v>
      </c>
    </row>
    <row r="79" spans="1:22" ht="16.5" thickBot="1" x14ac:dyDescent="0.3">
      <c r="A79" s="36"/>
      <c r="B79" s="37"/>
      <c r="C79" s="37"/>
      <c r="D79" s="37"/>
      <c r="E79" s="37"/>
      <c r="F79" s="37"/>
      <c r="G79" s="37"/>
      <c r="H79" s="37"/>
      <c r="I79" s="37"/>
      <c r="J79" s="59"/>
      <c r="K79" s="28"/>
      <c r="L79" s="28"/>
      <c r="M79" s="28"/>
      <c r="N79" s="28"/>
      <c r="O79" s="28"/>
      <c r="P79" s="28"/>
      <c r="Q79" s="61"/>
      <c r="R79" s="53"/>
      <c r="S79" s="28"/>
      <c r="T79" s="28"/>
      <c r="U79" s="28"/>
      <c r="V79" s="29">
        <f>SUM(V74:V78)</f>
        <v>906907</v>
      </c>
    </row>
    <row r="80" spans="1:22" ht="15.75" x14ac:dyDescent="0.25">
      <c r="A80" s="303">
        <v>611</v>
      </c>
      <c r="B80" s="306" t="s">
        <v>38</v>
      </c>
      <c r="C80" s="306" t="s">
        <v>77</v>
      </c>
      <c r="D80" s="306">
        <v>66</v>
      </c>
      <c r="E80" s="306" t="s">
        <v>146</v>
      </c>
      <c r="F80" s="306" t="s">
        <v>40</v>
      </c>
      <c r="G80" s="312" t="s">
        <v>152</v>
      </c>
      <c r="H80" s="306" t="s">
        <v>40</v>
      </c>
      <c r="I80" s="35" t="s">
        <v>94</v>
      </c>
      <c r="J80" s="13">
        <v>12175</v>
      </c>
      <c r="K80" s="13">
        <v>11140</v>
      </c>
      <c r="L80" s="13">
        <v>11254</v>
      </c>
      <c r="M80" s="13">
        <v>12187</v>
      </c>
      <c r="N80" s="13">
        <v>9717</v>
      </c>
      <c r="O80" s="13">
        <v>11306</v>
      </c>
      <c r="P80" s="13">
        <v>10566</v>
      </c>
      <c r="Q80" s="14">
        <v>10253</v>
      </c>
      <c r="R80" s="12">
        <v>13666</v>
      </c>
      <c r="S80" s="13">
        <v>9553</v>
      </c>
      <c r="T80" s="13">
        <v>9170</v>
      </c>
      <c r="U80" s="13">
        <v>13298</v>
      </c>
      <c r="V80" s="21">
        <f>SUM(J80:U80)</f>
        <v>134285</v>
      </c>
    </row>
    <row r="81" spans="1:22" ht="15.75" x14ac:dyDescent="0.25">
      <c r="A81" s="304"/>
      <c r="B81" s="307"/>
      <c r="C81" s="307"/>
      <c r="D81" s="307"/>
      <c r="E81" s="307"/>
      <c r="F81" s="307"/>
      <c r="G81" s="313"/>
      <c r="H81" s="307"/>
      <c r="I81" s="3" t="s">
        <v>92</v>
      </c>
      <c r="J81" s="15">
        <v>11200</v>
      </c>
      <c r="K81" s="15">
        <v>16556</v>
      </c>
      <c r="L81" s="15">
        <v>9696</v>
      </c>
      <c r="M81" s="15">
        <v>12067</v>
      </c>
      <c r="N81" s="15">
        <v>9303</v>
      </c>
      <c r="O81" s="15">
        <v>12528</v>
      </c>
      <c r="P81" s="15">
        <v>16425</v>
      </c>
      <c r="Q81" s="14">
        <v>14098</v>
      </c>
      <c r="R81" s="14">
        <v>16991</v>
      </c>
      <c r="S81" s="15">
        <v>18068</v>
      </c>
      <c r="T81" s="15">
        <v>21667</v>
      </c>
      <c r="U81" s="15">
        <v>10146</v>
      </c>
      <c r="V81" s="20">
        <f>SUM(J81:U81)</f>
        <v>168745</v>
      </c>
    </row>
    <row r="82" spans="1:22" ht="15.75" x14ac:dyDescent="0.25">
      <c r="A82" s="304"/>
      <c r="B82" s="307"/>
      <c r="C82" s="307"/>
      <c r="D82" s="307"/>
      <c r="E82" s="307"/>
      <c r="F82" s="307"/>
      <c r="G82" s="313"/>
      <c r="H82" s="307"/>
      <c r="I82" s="3" t="s">
        <v>91</v>
      </c>
      <c r="J82" s="15">
        <v>19172</v>
      </c>
      <c r="K82" s="15">
        <v>13524</v>
      </c>
      <c r="L82" s="15">
        <v>18592</v>
      </c>
      <c r="M82" s="15">
        <v>13995</v>
      </c>
      <c r="N82" s="15">
        <v>14541</v>
      </c>
      <c r="O82" s="15">
        <v>19530</v>
      </c>
      <c r="P82" s="15">
        <v>9812</v>
      </c>
      <c r="Q82" s="14">
        <v>18610</v>
      </c>
      <c r="R82" s="14">
        <v>14563</v>
      </c>
      <c r="S82" s="15">
        <v>18628</v>
      </c>
      <c r="T82" s="15">
        <v>12921</v>
      </c>
      <c r="U82" s="15">
        <v>18136</v>
      </c>
      <c r="V82" s="20">
        <f>SUM(J82:U82)</f>
        <v>192024</v>
      </c>
    </row>
    <row r="83" spans="1:22" ht="16.5" thickBot="1" x14ac:dyDescent="0.3">
      <c r="A83" s="305"/>
      <c r="B83" s="308"/>
      <c r="C83" s="308"/>
      <c r="D83" s="308"/>
      <c r="E83" s="308"/>
      <c r="F83" s="308"/>
      <c r="G83" s="314"/>
      <c r="H83" s="308"/>
      <c r="I83" s="39" t="s">
        <v>95</v>
      </c>
      <c r="J83" s="50">
        <v>0</v>
      </c>
      <c r="K83" s="30">
        <v>0</v>
      </c>
      <c r="L83" s="30">
        <v>0</v>
      </c>
      <c r="M83" s="30">
        <v>0</v>
      </c>
      <c r="N83" s="30">
        <v>0</v>
      </c>
      <c r="O83" s="30">
        <v>0</v>
      </c>
      <c r="P83" s="30">
        <v>0</v>
      </c>
      <c r="Q83" s="62">
        <v>0</v>
      </c>
      <c r="R83" s="50">
        <v>0</v>
      </c>
      <c r="S83" s="30">
        <v>0</v>
      </c>
      <c r="T83" s="30">
        <v>0</v>
      </c>
      <c r="U83" s="30">
        <v>0</v>
      </c>
      <c r="V83" s="31">
        <f>SUM(J83:U83)</f>
        <v>0</v>
      </c>
    </row>
    <row r="84" spans="1:22" ht="16.5" thickBot="1" x14ac:dyDescent="0.3">
      <c r="A84" s="43"/>
      <c r="B84" s="37"/>
      <c r="C84" s="37"/>
      <c r="D84" s="37"/>
      <c r="E84" s="37"/>
      <c r="F84" s="37"/>
      <c r="G84" s="37"/>
      <c r="H84" s="37"/>
      <c r="I84" s="37"/>
      <c r="J84" s="59"/>
      <c r="K84" s="28"/>
      <c r="L84" s="28"/>
      <c r="M84" s="28"/>
      <c r="N84" s="28"/>
      <c r="O84" s="28"/>
      <c r="P84" s="28"/>
      <c r="Q84" s="61"/>
      <c r="R84" s="53"/>
      <c r="S84" s="28"/>
      <c r="T84" s="28"/>
      <c r="U84" s="28"/>
      <c r="V84" s="29">
        <f>SUM(V80:V83)</f>
        <v>495054</v>
      </c>
    </row>
    <row r="85" spans="1:22" ht="15.75" x14ac:dyDescent="0.25">
      <c r="A85" s="304">
        <v>624</v>
      </c>
      <c r="B85" s="307" t="s">
        <v>56</v>
      </c>
      <c r="C85" s="324" t="s">
        <v>88</v>
      </c>
      <c r="D85" s="327" t="s">
        <v>89</v>
      </c>
      <c r="E85" s="307" t="s">
        <v>100</v>
      </c>
      <c r="F85" s="307" t="s">
        <v>42</v>
      </c>
      <c r="G85" s="307" t="s">
        <v>153</v>
      </c>
      <c r="H85" s="307" t="s">
        <v>57</v>
      </c>
      <c r="I85" s="35" t="s">
        <v>92</v>
      </c>
      <c r="J85" s="13">
        <v>295349</v>
      </c>
      <c r="K85" s="13">
        <v>368548</v>
      </c>
      <c r="L85" s="13">
        <v>442182</v>
      </c>
      <c r="M85" s="13">
        <v>422657</v>
      </c>
      <c r="N85" s="13">
        <v>496124</v>
      </c>
      <c r="O85" s="13">
        <v>462052</v>
      </c>
      <c r="P85" s="13">
        <v>529556</v>
      </c>
      <c r="Q85" s="14">
        <v>501825</v>
      </c>
      <c r="R85" s="12">
        <v>497880</v>
      </c>
      <c r="S85" s="13">
        <v>530900</v>
      </c>
      <c r="T85" s="13">
        <v>430184</v>
      </c>
      <c r="U85" s="13">
        <v>402966</v>
      </c>
      <c r="V85" s="21">
        <f>SUM(J85:U85)</f>
        <v>5380223</v>
      </c>
    </row>
    <row r="86" spans="1:22" ht="15.75" x14ac:dyDescent="0.25">
      <c r="A86" s="304"/>
      <c r="B86" s="307"/>
      <c r="C86" s="342"/>
      <c r="D86" s="310"/>
      <c r="E86" s="307"/>
      <c r="F86" s="307"/>
      <c r="G86" s="307"/>
      <c r="H86" s="307"/>
      <c r="I86" s="3" t="s">
        <v>103</v>
      </c>
      <c r="J86" s="15">
        <v>15715</v>
      </c>
      <c r="K86" s="15">
        <v>0</v>
      </c>
      <c r="L86" s="15">
        <v>0</v>
      </c>
      <c r="M86" s="15">
        <v>0</v>
      </c>
      <c r="N86" s="15">
        <v>0</v>
      </c>
      <c r="O86" s="15">
        <v>0</v>
      </c>
      <c r="P86" s="15">
        <v>0</v>
      </c>
      <c r="Q86" s="14">
        <v>0</v>
      </c>
      <c r="R86" s="14">
        <v>0</v>
      </c>
      <c r="S86" s="15">
        <v>0</v>
      </c>
      <c r="T86" s="15">
        <v>0</v>
      </c>
      <c r="U86" s="15">
        <v>11435</v>
      </c>
      <c r="V86" s="20">
        <f>SUM(J86:U86)</f>
        <v>27150</v>
      </c>
    </row>
    <row r="87" spans="1:22" ht="15.75" x14ac:dyDescent="0.25">
      <c r="A87" s="304"/>
      <c r="B87" s="307"/>
      <c r="C87" s="342"/>
      <c r="D87" s="310"/>
      <c r="E87" s="307"/>
      <c r="F87" s="307"/>
      <c r="G87" s="307"/>
      <c r="H87" s="307"/>
      <c r="I87" s="16" t="s">
        <v>91</v>
      </c>
      <c r="J87" s="26">
        <v>180268</v>
      </c>
      <c r="K87" s="26">
        <v>151476</v>
      </c>
      <c r="L87" s="26">
        <v>163015</v>
      </c>
      <c r="M87" s="26">
        <v>148148</v>
      </c>
      <c r="N87" s="26">
        <v>180695</v>
      </c>
      <c r="O87" s="26">
        <v>162706</v>
      </c>
      <c r="P87" s="26">
        <v>141505</v>
      </c>
      <c r="Q87" s="49">
        <v>176305</v>
      </c>
      <c r="R87" s="49">
        <v>174152</v>
      </c>
      <c r="S87" s="26">
        <v>207529</v>
      </c>
      <c r="T87" s="26">
        <v>177784</v>
      </c>
      <c r="U87" s="26">
        <v>164621</v>
      </c>
      <c r="V87" s="27">
        <f>SUM(J87:U87)</f>
        <v>2028204</v>
      </c>
    </row>
    <row r="88" spans="1:22" ht="16.5" thickBot="1" x14ac:dyDescent="0.3">
      <c r="A88" s="304"/>
      <c r="B88" s="307"/>
      <c r="C88" s="342"/>
      <c r="D88" s="310"/>
      <c r="E88" s="307"/>
      <c r="F88" s="307"/>
      <c r="G88" s="307"/>
      <c r="H88" s="307"/>
      <c r="I88" s="16" t="s">
        <v>90</v>
      </c>
      <c r="J88" s="26">
        <v>0</v>
      </c>
      <c r="K88" s="26">
        <v>0</v>
      </c>
      <c r="L88" s="26">
        <v>0</v>
      </c>
      <c r="M88" s="26">
        <v>0</v>
      </c>
      <c r="N88" s="26">
        <v>0</v>
      </c>
      <c r="O88" s="26">
        <v>0</v>
      </c>
      <c r="P88" s="26">
        <v>0</v>
      </c>
      <c r="Q88" s="23">
        <v>0</v>
      </c>
      <c r="R88" s="49">
        <v>0</v>
      </c>
      <c r="S88" s="26">
        <v>0</v>
      </c>
      <c r="T88" s="26">
        <v>0</v>
      </c>
      <c r="U88" s="26">
        <v>0</v>
      </c>
      <c r="V88" s="27">
        <f>SUM(J88:U88)</f>
        <v>0</v>
      </c>
    </row>
    <row r="89" spans="1:22" ht="16.5" thickBot="1" x14ac:dyDescent="0.3">
      <c r="A89" s="36"/>
      <c r="B89" s="37"/>
      <c r="C89" s="37"/>
      <c r="D89" s="37"/>
      <c r="E89" s="37"/>
      <c r="F89" s="37"/>
      <c r="G89" s="37"/>
      <c r="H89" s="37"/>
      <c r="I89" s="37"/>
      <c r="J89" s="59"/>
      <c r="K89" s="28"/>
      <c r="L89" s="28"/>
      <c r="M89" s="28"/>
      <c r="N89" s="28"/>
      <c r="O89" s="28"/>
      <c r="P89" s="28"/>
      <c r="Q89" s="61"/>
      <c r="R89" s="53"/>
      <c r="S89" s="28"/>
      <c r="T89" s="28"/>
      <c r="U89" s="28"/>
      <c r="V89" s="29">
        <f>SUM(V85:V88)</f>
        <v>7435577</v>
      </c>
    </row>
    <row r="90" spans="1:22" ht="15.75" x14ac:dyDescent="0.25">
      <c r="A90" s="303">
        <v>625</v>
      </c>
      <c r="B90" s="306" t="s">
        <v>53</v>
      </c>
      <c r="C90" s="306" t="s">
        <v>85</v>
      </c>
      <c r="D90" s="306">
        <v>372</v>
      </c>
      <c r="E90" s="306" t="s">
        <v>154</v>
      </c>
      <c r="F90" s="306" t="s">
        <v>42</v>
      </c>
      <c r="G90" s="306" t="s">
        <v>9</v>
      </c>
      <c r="H90" s="306" t="s">
        <v>37</v>
      </c>
      <c r="I90" s="35" t="s">
        <v>94</v>
      </c>
      <c r="J90" s="13">
        <v>14026</v>
      </c>
      <c r="K90" s="13">
        <v>0</v>
      </c>
      <c r="L90" s="13">
        <v>20940</v>
      </c>
      <c r="M90" s="13">
        <v>42997</v>
      </c>
      <c r="N90" s="13">
        <v>10593</v>
      </c>
      <c r="O90" s="13">
        <v>14024</v>
      </c>
      <c r="P90" s="13">
        <v>23512</v>
      </c>
      <c r="Q90" s="14">
        <v>30941</v>
      </c>
      <c r="R90" s="12">
        <v>19610</v>
      </c>
      <c r="S90" s="13">
        <v>25470</v>
      </c>
      <c r="T90" s="13">
        <v>0</v>
      </c>
      <c r="U90" s="13">
        <v>34522</v>
      </c>
      <c r="V90" s="21">
        <f t="shared" ref="V90:V100" si="1">SUM(J90:U90)</f>
        <v>236635</v>
      </c>
    </row>
    <row r="91" spans="1:22" ht="15.75" x14ac:dyDescent="0.25">
      <c r="A91" s="304"/>
      <c r="B91" s="307"/>
      <c r="C91" s="307"/>
      <c r="D91" s="307"/>
      <c r="E91" s="307"/>
      <c r="F91" s="307"/>
      <c r="G91" s="307"/>
      <c r="H91" s="307"/>
      <c r="I91" s="3" t="s">
        <v>92</v>
      </c>
      <c r="J91" s="15">
        <v>115351</v>
      </c>
      <c r="K91" s="15">
        <v>94755</v>
      </c>
      <c r="L91" s="15">
        <v>34222</v>
      </c>
      <c r="M91" s="15">
        <v>42165</v>
      </c>
      <c r="N91" s="15">
        <v>150706</v>
      </c>
      <c r="O91" s="15">
        <v>100409</v>
      </c>
      <c r="P91" s="15">
        <v>123367</v>
      </c>
      <c r="Q91" s="14">
        <v>93062</v>
      </c>
      <c r="R91" s="14">
        <v>35464</v>
      </c>
      <c r="S91" s="15">
        <v>73371</v>
      </c>
      <c r="T91" s="15">
        <v>62827</v>
      </c>
      <c r="U91" s="15">
        <v>34571</v>
      </c>
      <c r="V91" s="20">
        <f t="shared" si="1"/>
        <v>960270</v>
      </c>
    </row>
    <row r="92" spans="1:22" ht="15.75" x14ac:dyDescent="0.25">
      <c r="A92" s="304"/>
      <c r="B92" s="307"/>
      <c r="C92" s="307"/>
      <c r="D92" s="307"/>
      <c r="E92" s="307"/>
      <c r="F92" s="307"/>
      <c r="G92" s="307"/>
      <c r="H92" s="307"/>
      <c r="I92" s="3" t="s">
        <v>98</v>
      </c>
      <c r="J92" s="15">
        <v>0</v>
      </c>
      <c r="K92" s="15">
        <v>0</v>
      </c>
      <c r="L92" s="15">
        <v>0</v>
      </c>
      <c r="M92" s="15">
        <v>0</v>
      </c>
      <c r="N92" s="15">
        <v>0</v>
      </c>
      <c r="O92" s="15">
        <v>0</v>
      </c>
      <c r="P92" s="15">
        <v>0</v>
      </c>
      <c r="Q92" s="14">
        <v>0</v>
      </c>
      <c r="R92" s="14">
        <v>0</v>
      </c>
      <c r="S92" s="15">
        <v>0</v>
      </c>
      <c r="T92" s="15">
        <v>0</v>
      </c>
      <c r="U92" s="15">
        <v>0</v>
      </c>
      <c r="V92" s="20">
        <f t="shared" si="1"/>
        <v>0</v>
      </c>
    </row>
    <row r="93" spans="1:22" ht="15.75" x14ac:dyDescent="0.25">
      <c r="A93" s="304"/>
      <c r="B93" s="307"/>
      <c r="C93" s="307"/>
      <c r="D93" s="307"/>
      <c r="E93" s="307"/>
      <c r="F93" s="307"/>
      <c r="G93" s="307"/>
      <c r="H93" s="307"/>
      <c r="I93" s="3" t="s">
        <v>103</v>
      </c>
      <c r="J93" s="15">
        <v>0</v>
      </c>
      <c r="K93" s="15">
        <v>0</v>
      </c>
      <c r="L93" s="15">
        <v>0</v>
      </c>
      <c r="M93" s="15">
        <v>0</v>
      </c>
      <c r="N93" s="15">
        <v>0</v>
      </c>
      <c r="O93" s="15">
        <v>0</v>
      </c>
      <c r="P93" s="15">
        <v>0</v>
      </c>
      <c r="Q93" s="14">
        <v>0</v>
      </c>
      <c r="R93" s="14">
        <v>0</v>
      </c>
      <c r="S93" s="15">
        <v>0</v>
      </c>
      <c r="T93" s="15">
        <v>0</v>
      </c>
      <c r="U93" s="15">
        <v>0</v>
      </c>
      <c r="V93" s="20">
        <f t="shared" si="1"/>
        <v>0</v>
      </c>
    </row>
    <row r="94" spans="1:22" ht="15.75" x14ac:dyDescent="0.25">
      <c r="A94" s="304"/>
      <c r="B94" s="307"/>
      <c r="C94" s="307"/>
      <c r="D94" s="307"/>
      <c r="E94" s="307"/>
      <c r="F94" s="307"/>
      <c r="G94" s="307"/>
      <c r="H94" s="307"/>
      <c r="I94" s="3" t="s">
        <v>91</v>
      </c>
      <c r="J94" s="15">
        <v>9210</v>
      </c>
      <c r="K94" s="15">
        <v>5857</v>
      </c>
      <c r="L94" s="15">
        <v>0</v>
      </c>
      <c r="M94" s="15">
        <v>81753</v>
      </c>
      <c r="N94" s="15">
        <v>12801</v>
      </c>
      <c r="O94" s="15">
        <v>1979</v>
      </c>
      <c r="P94" s="15">
        <v>12342</v>
      </c>
      <c r="Q94" s="14">
        <v>0</v>
      </c>
      <c r="R94" s="14">
        <v>6963</v>
      </c>
      <c r="S94" s="15">
        <v>0</v>
      </c>
      <c r="T94" s="15">
        <v>1269</v>
      </c>
      <c r="U94" s="15">
        <v>9959</v>
      </c>
      <c r="V94" s="20">
        <f t="shared" si="1"/>
        <v>142133</v>
      </c>
    </row>
    <row r="95" spans="1:22" ht="15.75" x14ac:dyDescent="0.25">
      <c r="A95" s="304"/>
      <c r="B95" s="307"/>
      <c r="C95" s="307"/>
      <c r="D95" s="307"/>
      <c r="E95" s="307"/>
      <c r="F95" s="307"/>
      <c r="G95" s="307"/>
      <c r="H95" s="307"/>
      <c r="I95" s="39" t="s">
        <v>69</v>
      </c>
      <c r="J95" s="30">
        <v>0</v>
      </c>
      <c r="K95" s="30">
        <v>0</v>
      </c>
      <c r="L95" s="30">
        <v>0</v>
      </c>
      <c r="M95" s="30">
        <v>0</v>
      </c>
      <c r="N95" s="30">
        <v>0</v>
      </c>
      <c r="O95" s="30">
        <v>0</v>
      </c>
      <c r="P95" s="30">
        <v>0</v>
      </c>
      <c r="Q95" s="50">
        <v>0</v>
      </c>
      <c r="R95" s="50">
        <v>0</v>
      </c>
      <c r="S95" s="30">
        <v>0</v>
      </c>
      <c r="T95" s="30">
        <v>0</v>
      </c>
      <c r="U95" s="30">
        <v>0</v>
      </c>
      <c r="V95" s="31">
        <f t="shared" si="1"/>
        <v>0</v>
      </c>
    </row>
    <row r="96" spans="1:22" ht="15.75" x14ac:dyDescent="0.25">
      <c r="A96" s="304"/>
      <c r="B96" s="307"/>
      <c r="C96" s="307"/>
      <c r="D96" s="307"/>
      <c r="E96" s="307"/>
      <c r="F96" s="307"/>
      <c r="G96" s="307"/>
      <c r="H96" s="307"/>
      <c r="I96" s="3" t="s">
        <v>70</v>
      </c>
      <c r="J96" s="14">
        <v>0</v>
      </c>
      <c r="K96" s="14">
        <v>0</v>
      </c>
      <c r="L96" s="15">
        <v>0</v>
      </c>
      <c r="M96" s="15">
        <v>0</v>
      </c>
      <c r="N96" s="15">
        <v>0</v>
      </c>
      <c r="O96" s="15">
        <v>0</v>
      </c>
      <c r="P96" s="15">
        <v>0</v>
      </c>
      <c r="Q96" s="14">
        <v>0</v>
      </c>
      <c r="R96" s="14">
        <v>0</v>
      </c>
      <c r="S96" s="15">
        <v>0</v>
      </c>
      <c r="T96" s="15">
        <v>0</v>
      </c>
      <c r="U96" s="15">
        <v>0</v>
      </c>
      <c r="V96" s="20">
        <f t="shared" si="1"/>
        <v>0</v>
      </c>
    </row>
    <row r="97" spans="1:22" ht="15.75" x14ac:dyDescent="0.25">
      <c r="A97" s="304"/>
      <c r="B97" s="307"/>
      <c r="C97" s="307"/>
      <c r="D97" s="307"/>
      <c r="E97" s="307"/>
      <c r="F97" s="307"/>
      <c r="G97" s="307"/>
      <c r="H97" s="307"/>
      <c r="I97" s="3" t="s">
        <v>123</v>
      </c>
      <c r="J97" s="14">
        <v>0</v>
      </c>
      <c r="K97" s="14">
        <v>0</v>
      </c>
      <c r="L97" s="15">
        <v>0</v>
      </c>
      <c r="M97" s="15">
        <v>0</v>
      </c>
      <c r="N97" s="15">
        <v>0</v>
      </c>
      <c r="O97" s="15">
        <v>0</v>
      </c>
      <c r="P97" s="15">
        <v>0</v>
      </c>
      <c r="Q97" s="14">
        <v>0</v>
      </c>
      <c r="R97" s="14">
        <v>0</v>
      </c>
      <c r="S97" s="15">
        <v>0</v>
      </c>
      <c r="T97" s="15">
        <v>0</v>
      </c>
      <c r="U97" s="15">
        <v>0</v>
      </c>
      <c r="V97" s="20">
        <f t="shared" si="1"/>
        <v>0</v>
      </c>
    </row>
    <row r="98" spans="1:22" ht="15.75" x14ac:dyDescent="0.25">
      <c r="A98" s="304"/>
      <c r="B98" s="307"/>
      <c r="C98" s="307"/>
      <c r="D98" s="307"/>
      <c r="E98" s="307"/>
      <c r="F98" s="307"/>
      <c r="G98" s="307"/>
      <c r="H98" s="307"/>
      <c r="I98" s="3" t="s">
        <v>93</v>
      </c>
      <c r="J98" s="34">
        <v>0</v>
      </c>
      <c r="K98" s="14">
        <v>3071</v>
      </c>
      <c r="L98" s="15">
        <v>3013</v>
      </c>
      <c r="M98" s="15">
        <v>3010</v>
      </c>
      <c r="N98" s="15">
        <v>6063</v>
      </c>
      <c r="O98" s="15">
        <v>0</v>
      </c>
      <c r="P98" s="15">
        <v>5706</v>
      </c>
      <c r="Q98" s="14">
        <v>5494</v>
      </c>
      <c r="R98" s="14">
        <v>0</v>
      </c>
      <c r="S98" s="15">
        <v>6130</v>
      </c>
      <c r="T98" s="15">
        <v>0</v>
      </c>
      <c r="U98" s="15">
        <v>3012</v>
      </c>
      <c r="V98" s="20">
        <f t="shared" si="1"/>
        <v>35499</v>
      </c>
    </row>
    <row r="99" spans="1:22" ht="15.75" x14ac:dyDescent="0.25">
      <c r="A99" s="304"/>
      <c r="B99" s="307"/>
      <c r="C99" s="307"/>
      <c r="D99" s="307"/>
      <c r="E99" s="307"/>
      <c r="F99" s="307"/>
      <c r="G99" s="307"/>
      <c r="H99" s="307"/>
      <c r="I99" s="3" t="s">
        <v>96</v>
      </c>
      <c r="J99" s="14">
        <v>0</v>
      </c>
      <c r="K99" s="14">
        <v>0</v>
      </c>
      <c r="L99" s="15">
        <v>0</v>
      </c>
      <c r="M99" s="15">
        <v>0</v>
      </c>
      <c r="N99" s="15">
        <v>0</v>
      </c>
      <c r="O99" s="15">
        <v>0</v>
      </c>
      <c r="P99" s="15">
        <v>0</v>
      </c>
      <c r="Q99" s="14">
        <v>0</v>
      </c>
      <c r="R99" s="14">
        <v>0</v>
      </c>
      <c r="S99" s="15">
        <v>0</v>
      </c>
      <c r="T99" s="15">
        <v>0</v>
      </c>
      <c r="U99" s="15">
        <v>0</v>
      </c>
      <c r="V99" s="20">
        <f t="shared" si="1"/>
        <v>0</v>
      </c>
    </row>
    <row r="100" spans="1:22" ht="16.5" thickBot="1" x14ac:dyDescent="0.3">
      <c r="A100" s="305"/>
      <c r="B100" s="308"/>
      <c r="C100" s="308"/>
      <c r="D100" s="308"/>
      <c r="E100" s="308"/>
      <c r="F100" s="308"/>
      <c r="G100" s="308"/>
      <c r="H100" s="308"/>
      <c r="I100" s="39" t="s">
        <v>90</v>
      </c>
      <c r="J100" s="50">
        <v>0</v>
      </c>
      <c r="K100" s="50">
        <v>0</v>
      </c>
      <c r="L100" s="30">
        <v>0</v>
      </c>
      <c r="M100" s="30">
        <v>0</v>
      </c>
      <c r="N100" s="30">
        <v>0</v>
      </c>
      <c r="O100" s="30">
        <v>0</v>
      </c>
      <c r="P100" s="30">
        <v>0</v>
      </c>
      <c r="Q100" s="62">
        <v>0</v>
      </c>
      <c r="R100" s="50">
        <v>0</v>
      </c>
      <c r="S100" s="30">
        <v>0</v>
      </c>
      <c r="T100" s="30">
        <v>0</v>
      </c>
      <c r="U100" s="30">
        <v>0</v>
      </c>
      <c r="V100" s="31">
        <f t="shared" si="1"/>
        <v>0</v>
      </c>
    </row>
    <row r="101" spans="1:22" ht="16.5" thickBot="1" x14ac:dyDescent="0.3">
      <c r="A101" s="36"/>
      <c r="B101" s="37"/>
      <c r="C101" s="37"/>
      <c r="D101" s="37"/>
      <c r="E101" s="37"/>
      <c r="F101" s="37"/>
      <c r="G101" s="37"/>
      <c r="H101" s="37"/>
      <c r="I101" s="37"/>
      <c r="J101" s="59"/>
      <c r="K101" s="28"/>
      <c r="L101" s="28"/>
      <c r="M101" s="28"/>
      <c r="N101" s="28"/>
      <c r="O101" s="28"/>
      <c r="P101" s="28"/>
      <c r="Q101" s="53"/>
      <c r="R101" s="53"/>
      <c r="S101" s="28"/>
      <c r="T101" s="28"/>
      <c r="U101" s="28"/>
      <c r="V101" s="29">
        <f>SUM(V90:V100)</f>
        <v>1374537</v>
      </c>
    </row>
    <row r="102" spans="1:22" ht="15.75" x14ac:dyDescent="0.25">
      <c r="A102" s="303">
        <v>631</v>
      </c>
      <c r="B102" s="306" t="s">
        <v>58</v>
      </c>
      <c r="C102" s="306" t="s">
        <v>80</v>
      </c>
      <c r="D102" s="306">
        <v>50</v>
      </c>
      <c r="E102" s="312" t="s">
        <v>155</v>
      </c>
      <c r="F102" s="306" t="s">
        <v>42</v>
      </c>
      <c r="G102" s="306" t="s">
        <v>156</v>
      </c>
      <c r="H102" s="306" t="s">
        <v>42</v>
      </c>
      <c r="I102" s="35" t="s">
        <v>94</v>
      </c>
      <c r="J102" s="13">
        <v>0</v>
      </c>
      <c r="K102" s="13">
        <v>0</v>
      </c>
      <c r="L102" s="13">
        <v>0</v>
      </c>
      <c r="M102" s="13">
        <v>0</v>
      </c>
      <c r="N102" s="13">
        <v>0</v>
      </c>
      <c r="O102" s="13">
        <v>0</v>
      </c>
      <c r="P102" s="13">
        <v>0</v>
      </c>
      <c r="Q102" s="14">
        <v>0</v>
      </c>
      <c r="R102" s="12">
        <v>0</v>
      </c>
      <c r="S102" s="13">
        <v>0</v>
      </c>
      <c r="T102" s="13">
        <v>0</v>
      </c>
      <c r="U102" s="13">
        <v>0</v>
      </c>
      <c r="V102" s="21">
        <f t="shared" ref="V102:V108" si="2">SUM(J102:U102)</f>
        <v>0</v>
      </c>
    </row>
    <row r="103" spans="1:22" ht="15.75" x14ac:dyDescent="0.25">
      <c r="A103" s="304"/>
      <c r="B103" s="307"/>
      <c r="C103" s="307"/>
      <c r="D103" s="307"/>
      <c r="E103" s="307"/>
      <c r="F103" s="307"/>
      <c r="G103" s="307"/>
      <c r="H103" s="307"/>
      <c r="I103" s="35" t="s">
        <v>92</v>
      </c>
      <c r="J103" s="13">
        <v>201926</v>
      </c>
      <c r="K103" s="13">
        <v>138165</v>
      </c>
      <c r="L103" s="13">
        <v>185246</v>
      </c>
      <c r="M103" s="13">
        <v>198635</v>
      </c>
      <c r="N103" s="13">
        <v>168001</v>
      </c>
      <c r="O103" s="13">
        <v>212935</v>
      </c>
      <c r="P103" s="13">
        <v>233702</v>
      </c>
      <c r="Q103" s="14">
        <v>220355</v>
      </c>
      <c r="R103" s="12">
        <v>187722</v>
      </c>
      <c r="S103" s="13">
        <v>237625</v>
      </c>
      <c r="T103" s="13">
        <v>228716</v>
      </c>
      <c r="U103" s="13">
        <v>180909</v>
      </c>
      <c r="V103" s="21">
        <f t="shared" si="2"/>
        <v>2393937</v>
      </c>
    </row>
    <row r="104" spans="1:22" ht="15.75" x14ac:dyDescent="0.25">
      <c r="A104" s="304"/>
      <c r="B104" s="307"/>
      <c r="C104" s="307"/>
      <c r="D104" s="307"/>
      <c r="E104" s="307"/>
      <c r="F104" s="307"/>
      <c r="G104" s="307"/>
      <c r="H104" s="307"/>
      <c r="I104" s="35" t="s">
        <v>98</v>
      </c>
      <c r="J104" s="13">
        <v>0</v>
      </c>
      <c r="K104" s="13">
        <v>0</v>
      </c>
      <c r="L104" s="13">
        <v>0</v>
      </c>
      <c r="M104" s="13">
        <v>0</v>
      </c>
      <c r="N104" s="13">
        <v>0</v>
      </c>
      <c r="O104" s="13">
        <v>0</v>
      </c>
      <c r="P104" s="13">
        <v>0</v>
      </c>
      <c r="Q104" s="14">
        <v>0</v>
      </c>
      <c r="R104" s="12">
        <v>0</v>
      </c>
      <c r="S104" s="13">
        <v>0</v>
      </c>
      <c r="T104" s="13">
        <v>0</v>
      </c>
      <c r="U104" s="13">
        <v>0</v>
      </c>
      <c r="V104" s="21">
        <f t="shared" si="2"/>
        <v>0</v>
      </c>
    </row>
    <row r="105" spans="1:22" ht="15.75" x14ac:dyDescent="0.25">
      <c r="A105" s="304"/>
      <c r="B105" s="307"/>
      <c r="C105" s="307"/>
      <c r="D105" s="307"/>
      <c r="E105" s="307"/>
      <c r="F105" s="307"/>
      <c r="G105" s="307"/>
      <c r="H105" s="307"/>
      <c r="I105" s="3" t="s">
        <v>103</v>
      </c>
      <c r="J105" s="15">
        <v>0</v>
      </c>
      <c r="K105" s="15">
        <v>0</v>
      </c>
      <c r="L105" s="15">
        <v>2050</v>
      </c>
      <c r="M105" s="15">
        <v>1356</v>
      </c>
      <c r="N105" s="15">
        <v>441</v>
      </c>
      <c r="O105" s="15">
        <v>0</v>
      </c>
      <c r="P105" s="15">
        <v>0</v>
      </c>
      <c r="Q105" s="14">
        <v>0</v>
      </c>
      <c r="R105" s="14">
        <v>0</v>
      </c>
      <c r="S105" s="15">
        <v>0</v>
      </c>
      <c r="T105" s="15">
        <v>0</v>
      </c>
      <c r="U105" s="15">
        <v>0</v>
      </c>
      <c r="V105" s="20">
        <f t="shared" si="2"/>
        <v>3847</v>
      </c>
    </row>
    <row r="106" spans="1:22" ht="15.75" x14ac:dyDescent="0.25">
      <c r="A106" s="304"/>
      <c r="B106" s="307"/>
      <c r="C106" s="307"/>
      <c r="D106" s="307"/>
      <c r="E106" s="307"/>
      <c r="F106" s="307"/>
      <c r="G106" s="307"/>
      <c r="H106" s="307"/>
      <c r="I106" s="16" t="s">
        <v>91</v>
      </c>
      <c r="J106" s="15">
        <v>14362</v>
      </c>
      <c r="K106" s="15">
        <v>37066</v>
      </c>
      <c r="L106" s="15">
        <v>14087</v>
      </c>
      <c r="M106" s="15">
        <v>1141</v>
      </c>
      <c r="N106" s="15">
        <v>5639</v>
      </c>
      <c r="O106" s="15">
        <v>0</v>
      </c>
      <c r="P106" s="15">
        <v>21752</v>
      </c>
      <c r="Q106" s="14">
        <v>11146</v>
      </c>
      <c r="R106" s="14">
        <v>13872</v>
      </c>
      <c r="S106" s="15">
        <v>12218</v>
      </c>
      <c r="T106" s="15">
        <v>18641</v>
      </c>
      <c r="U106" s="15">
        <v>33447</v>
      </c>
      <c r="V106" s="20">
        <f t="shared" si="2"/>
        <v>183371</v>
      </c>
    </row>
    <row r="107" spans="1:22" ht="15.75" x14ac:dyDescent="0.25">
      <c r="A107" s="304"/>
      <c r="B107" s="307"/>
      <c r="C107" s="307"/>
      <c r="D107" s="307"/>
      <c r="E107" s="307"/>
      <c r="F107" s="307"/>
      <c r="G107" s="307"/>
      <c r="H107" s="307"/>
      <c r="I107" s="3" t="s">
        <v>93</v>
      </c>
      <c r="J107" s="15">
        <v>0</v>
      </c>
      <c r="K107" s="15">
        <v>0</v>
      </c>
      <c r="L107" s="15">
        <v>0</v>
      </c>
      <c r="M107" s="15">
        <v>0</v>
      </c>
      <c r="N107" s="15">
        <v>0</v>
      </c>
      <c r="O107" s="15">
        <v>0</v>
      </c>
      <c r="P107" s="15">
        <v>0</v>
      </c>
      <c r="Q107" s="14">
        <v>0</v>
      </c>
      <c r="R107" s="14">
        <v>0</v>
      </c>
      <c r="S107" s="15">
        <v>0</v>
      </c>
      <c r="T107" s="15">
        <v>0</v>
      </c>
      <c r="U107" s="15">
        <v>0</v>
      </c>
      <c r="V107" s="20">
        <f t="shared" si="2"/>
        <v>0</v>
      </c>
    </row>
    <row r="108" spans="1:22" ht="16.5" thickBot="1" x14ac:dyDescent="0.3">
      <c r="A108" s="305"/>
      <c r="B108" s="308"/>
      <c r="C108" s="308"/>
      <c r="D108" s="308"/>
      <c r="E108" s="308"/>
      <c r="F108" s="308"/>
      <c r="G108" s="308"/>
      <c r="H108" s="308"/>
      <c r="I108" s="39" t="s">
        <v>95</v>
      </c>
      <c r="J108" s="50">
        <v>0</v>
      </c>
      <c r="K108" s="30">
        <v>2530</v>
      </c>
      <c r="L108" s="30">
        <v>0</v>
      </c>
      <c r="M108" s="30">
        <v>1789</v>
      </c>
      <c r="N108" s="30">
        <v>1492</v>
      </c>
      <c r="O108" s="30">
        <v>4536</v>
      </c>
      <c r="P108" s="30">
        <v>0</v>
      </c>
      <c r="Q108" s="62">
        <v>2801</v>
      </c>
      <c r="R108" s="50">
        <v>3000</v>
      </c>
      <c r="S108" s="30">
        <v>0</v>
      </c>
      <c r="T108" s="30">
        <v>4679</v>
      </c>
      <c r="U108" s="30">
        <v>2979</v>
      </c>
      <c r="V108" s="31">
        <f t="shared" si="2"/>
        <v>23806</v>
      </c>
    </row>
    <row r="109" spans="1:22" ht="16.5" thickBot="1" x14ac:dyDescent="0.3">
      <c r="A109" s="43"/>
      <c r="B109" s="37"/>
      <c r="C109" s="37"/>
      <c r="D109" s="37"/>
      <c r="E109" s="37"/>
      <c r="F109" s="37"/>
      <c r="G109" s="37"/>
      <c r="H109" s="37"/>
      <c r="I109" s="37"/>
      <c r="J109" s="59"/>
      <c r="K109" s="28"/>
      <c r="L109" s="28"/>
      <c r="M109" s="28"/>
      <c r="N109" s="28"/>
      <c r="O109" s="28"/>
      <c r="P109" s="28"/>
      <c r="Q109" s="61"/>
      <c r="R109" s="53"/>
      <c r="S109" s="28"/>
      <c r="T109" s="28"/>
      <c r="U109" s="28"/>
      <c r="V109" s="29">
        <f>SUM(V102:V108)</f>
        <v>2604961</v>
      </c>
    </row>
    <row r="110" spans="1:22" ht="15.75" x14ac:dyDescent="0.25">
      <c r="A110" s="303">
        <v>632</v>
      </c>
      <c r="B110" s="306" t="s">
        <v>48</v>
      </c>
      <c r="C110" s="306" t="s">
        <v>80</v>
      </c>
      <c r="D110" s="309">
        <v>50.4</v>
      </c>
      <c r="E110" s="306" t="s">
        <v>156</v>
      </c>
      <c r="F110" s="306" t="s">
        <v>42</v>
      </c>
      <c r="G110" s="312" t="s">
        <v>155</v>
      </c>
      <c r="H110" s="306" t="s">
        <v>42</v>
      </c>
      <c r="I110" s="35" t="s">
        <v>98</v>
      </c>
      <c r="J110" s="13">
        <v>19656</v>
      </c>
      <c r="K110" s="13">
        <v>8685</v>
      </c>
      <c r="L110" s="13">
        <v>18732</v>
      </c>
      <c r="M110" s="13">
        <v>13551</v>
      </c>
      <c r="N110" s="13">
        <v>14255</v>
      </c>
      <c r="O110" s="13">
        <v>5354</v>
      </c>
      <c r="P110" s="13">
        <v>10218</v>
      </c>
      <c r="Q110" s="14">
        <v>11989</v>
      </c>
      <c r="R110" s="12">
        <v>21283</v>
      </c>
      <c r="S110" s="13">
        <v>31365</v>
      </c>
      <c r="T110" s="13">
        <v>39106</v>
      </c>
      <c r="U110" s="13">
        <v>11714</v>
      </c>
      <c r="V110" s="21">
        <f t="shared" ref="V110:V115" si="3">SUM(J110:U110)</f>
        <v>205908</v>
      </c>
    </row>
    <row r="111" spans="1:22" ht="15.75" x14ac:dyDescent="0.25">
      <c r="A111" s="304"/>
      <c r="B111" s="307"/>
      <c r="C111" s="307"/>
      <c r="D111" s="310"/>
      <c r="E111" s="307"/>
      <c r="F111" s="307"/>
      <c r="G111" s="307"/>
      <c r="H111" s="307"/>
      <c r="I111" s="3" t="s">
        <v>75</v>
      </c>
      <c r="J111" s="15">
        <v>0</v>
      </c>
      <c r="K111" s="15">
        <v>0</v>
      </c>
      <c r="L111" s="15">
        <v>42776</v>
      </c>
      <c r="M111" s="15">
        <v>27138</v>
      </c>
      <c r="N111" s="15">
        <v>0</v>
      </c>
      <c r="O111" s="15">
        <v>0</v>
      </c>
      <c r="P111" s="15">
        <v>0</v>
      </c>
      <c r="Q111" s="14">
        <v>0</v>
      </c>
      <c r="R111" s="14">
        <v>0</v>
      </c>
      <c r="S111" s="15">
        <v>0</v>
      </c>
      <c r="T111" s="15">
        <v>0</v>
      </c>
      <c r="U111" s="15">
        <v>0</v>
      </c>
      <c r="V111" s="20">
        <f t="shared" si="3"/>
        <v>69914</v>
      </c>
    </row>
    <row r="112" spans="1:22" ht="15.75" x14ac:dyDescent="0.25">
      <c r="A112" s="304"/>
      <c r="B112" s="307"/>
      <c r="C112" s="307"/>
      <c r="D112" s="310"/>
      <c r="E112" s="307"/>
      <c r="F112" s="307"/>
      <c r="G112" s="307"/>
      <c r="H112" s="307"/>
      <c r="I112" s="3" t="s">
        <v>101</v>
      </c>
      <c r="J112" s="15">
        <v>0</v>
      </c>
      <c r="K112" s="15">
        <v>0</v>
      </c>
      <c r="L112" s="15">
        <v>0</v>
      </c>
      <c r="M112" s="15">
        <v>0</v>
      </c>
      <c r="N112" s="15">
        <v>0</v>
      </c>
      <c r="O112" s="15">
        <v>0</v>
      </c>
      <c r="P112" s="15">
        <v>0</v>
      </c>
      <c r="Q112" s="14">
        <v>0</v>
      </c>
      <c r="R112" s="14">
        <v>0</v>
      </c>
      <c r="S112" s="15">
        <v>0</v>
      </c>
      <c r="T112" s="15">
        <v>0</v>
      </c>
      <c r="U112" s="15">
        <v>0</v>
      </c>
      <c r="V112" s="20">
        <f t="shared" si="3"/>
        <v>0</v>
      </c>
    </row>
    <row r="113" spans="1:22" ht="15.75" x14ac:dyDescent="0.25">
      <c r="A113" s="304"/>
      <c r="B113" s="307"/>
      <c r="C113" s="307"/>
      <c r="D113" s="310"/>
      <c r="E113" s="307"/>
      <c r="F113" s="307"/>
      <c r="G113" s="307"/>
      <c r="H113" s="307"/>
      <c r="I113" s="3" t="s">
        <v>71</v>
      </c>
      <c r="J113" s="15">
        <v>0</v>
      </c>
      <c r="K113" s="15">
        <v>0</v>
      </c>
      <c r="L113" s="15">
        <v>0</v>
      </c>
      <c r="M113" s="15">
        <v>0</v>
      </c>
      <c r="N113" s="15">
        <v>0</v>
      </c>
      <c r="O113" s="15">
        <v>0</v>
      </c>
      <c r="P113" s="15">
        <v>0</v>
      </c>
      <c r="Q113" s="14">
        <v>0</v>
      </c>
      <c r="R113" s="14">
        <v>0</v>
      </c>
      <c r="S113" s="15">
        <v>0</v>
      </c>
      <c r="T113" s="15">
        <v>0</v>
      </c>
      <c r="U113" s="15">
        <v>0</v>
      </c>
      <c r="V113" s="20">
        <f t="shared" si="3"/>
        <v>0</v>
      </c>
    </row>
    <row r="114" spans="1:22" ht="15.75" x14ac:dyDescent="0.25">
      <c r="A114" s="304"/>
      <c r="B114" s="307"/>
      <c r="C114" s="307"/>
      <c r="D114" s="310"/>
      <c r="E114" s="307"/>
      <c r="F114" s="307"/>
      <c r="G114" s="307"/>
      <c r="H114" s="307"/>
      <c r="I114" s="3" t="s">
        <v>97</v>
      </c>
      <c r="J114" s="15">
        <v>42335</v>
      </c>
      <c r="K114" s="15">
        <v>32536</v>
      </c>
      <c r="L114" s="15">
        <v>0</v>
      </c>
      <c r="M114" s="15">
        <v>27435</v>
      </c>
      <c r="N114" s="15">
        <v>0</v>
      </c>
      <c r="O114" s="15">
        <v>0</v>
      </c>
      <c r="P114" s="15">
        <v>18156</v>
      </c>
      <c r="Q114" s="14">
        <v>21697</v>
      </c>
      <c r="R114" s="14">
        <v>0</v>
      </c>
      <c r="S114" s="15">
        <v>0</v>
      </c>
      <c r="T114" s="15">
        <v>0</v>
      </c>
      <c r="U114" s="15">
        <v>17574</v>
      </c>
      <c r="V114" s="20">
        <f t="shared" si="3"/>
        <v>159733</v>
      </c>
    </row>
    <row r="115" spans="1:22" ht="16.5" thickBot="1" x14ac:dyDescent="0.3">
      <c r="A115" s="305"/>
      <c r="B115" s="308"/>
      <c r="C115" s="308"/>
      <c r="D115" s="311"/>
      <c r="E115" s="308"/>
      <c r="F115" s="308"/>
      <c r="G115" s="308"/>
      <c r="H115" s="308"/>
      <c r="I115" s="39" t="s">
        <v>102</v>
      </c>
      <c r="J115" s="30">
        <v>0</v>
      </c>
      <c r="K115" s="30">
        <v>0</v>
      </c>
      <c r="L115" s="30">
        <v>0</v>
      </c>
      <c r="M115" s="30">
        <v>0</v>
      </c>
      <c r="N115" s="30">
        <v>0</v>
      </c>
      <c r="O115" s="30">
        <v>0</v>
      </c>
      <c r="P115" s="30">
        <v>0</v>
      </c>
      <c r="Q115" s="50">
        <v>0</v>
      </c>
      <c r="R115" s="50">
        <v>0</v>
      </c>
      <c r="S115" s="30">
        <v>0</v>
      </c>
      <c r="T115" s="30">
        <v>0</v>
      </c>
      <c r="U115" s="30">
        <v>0</v>
      </c>
      <c r="V115" s="31">
        <f t="shared" si="3"/>
        <v>0</v>
      </c>
    </row>
    <row r="116" spans="1:22" ht="16.5" thickBot="1" x14ac:dyDescent="0.3">
      <c r="A116" s="36"/>
      <c r="B116" s="37"/>
      <c r="C116" s="37"/>
      <c r="D116" s="37"/>
      <c r="E116" s="37"/>
      <c r="F116" s="37"/>
      <c r="G116" s="37"/>
      <c r="H116" s="37"/>
      <c r="I116" s="37"/>
      <c r="J116" s="59"/>
      <c r="K116" s="28"/>
      <c r="L116" s="28"/>
      <c r="M116" s="28"/>
      <c r="N116" s="28"/>
      <c r="O116" s="28"/>
      <c r="P116" s="28"/>
      <c r="Q116" s="61"/>
      <c r="R116" s="53"/>
      <c r="S116" s="28"/>
      <c r="T116" s="28"/>
      <c r="U116" s="28"/>
      <c r="V116" s="29">
        <f>SUM(V110:V115)</f>
        <v>435555</v>
      </c>
    </row>
    <row r="117" spans="1:22" ht="15.75" x14ac:dyDescent="0.25">
      <c r="A117" s="303">
        <v>645</v>
      </c>
      <c r="B117" s="306" t="s">
        <v>50</v>
      </c>
      <c r="C117" s="306" t="s">
        <v>80</v>
      </c>
      <c r="D117" s="306">
        <v>46</v>
      </c>
      <c r="E117" s="312" t="s">
        <v>157</v>
      </c>
      <c r="F117" s="306" t="s">
        <v>42</v>
      </c>
      <c r="G117" s="312" t="s">
        <v>155</v>
      </c>
      <c r="H117" s="306" t="s">
        <v>42</v>
      </c>
      <c r="I117" s="56" t="s">
        <v>92</v>
      </c>
      <c r="J117" s="13">
        <v>0</v>
      </c>
      <c r="K117" s="13">
        <v>0</v>
      </c>
      <c r="L117" s="13">
        <v>0</v>
      </c>
      <c r="M117" s="13">
        <v>0</v>
      </c>
      <c r="N117" s="13">
        <v>0</v>
      </c>
      <c r="O117" s="13">
        <v>0</v>
      </c>
      <c r="P117" s="13">
        <v>0</v>
      </c>
      <c r="Q117" s="13">
        <v>0</v>
      </c>
      <c r="R117" s="12">
        <v>0</v>
      </c>
      <c r="S117" s="13">
        <v>0</v>
      </c>
      <c r="T117" s="13">
        <v>0</v>
      </c>
      <c r="U117" s="13">
        <v>0</v>
      </c>
      <c r="V117" s="21">
        <f>SUM(J117:U117)</f>
        <v>0</v>
      </c>
    </row>
    <row r="118" spans="1:22" ht="15.75" x14ac:dyDescent="0.25">
      <c r="A118" s="304"/>
      <c r="B118" s="307"/>
      <c r="C118" s="307"/>
      <c r="D118" s="307"/>
      <c r="E118" s="307"/>
      <c r="F118" s="307"/>
      <c r="G118" s="307"/>
      <c r="H118" s="307"/>
      <c r="I118" s="3" t="s">
        <v>103</v>
      </c>
      <c r="J118" s="15">
        <v>80861</v>
      </c>
      <c r="K118" s="15">
        <v>97601</v>
      </c>
      <c r="L118" s="15">
        <v>117933</v>
      </c>
      <c r="M118" s="15">
        <v>142007</v>
      </c>
      <c r="N118" s="15">
        <v>147348</v>
      </c>
      <c r="O118" s="15">
        <v>179118</v>
      </c>
      <c r="P118" s="15">
        <v>189576</v>
      </c>
      <c r="Q118" s="15">
        <v>205701</v>
      </c>
      <c r="R118" s="51">
        <v>163756</v>
      </c>
      <c r="S118" s="15">
        <v>201243</v>
      </c>
      <c r="T118" s="15">
        <v>187430</v>
      </c>
      <c r="U118" s="15">
        <v>168931</v>
      </c>
      <c r="V118" s="47">
        <f>SUM(J118:U118)</f>
        <v>1881505</v>
      </c>
    </row>
    <row r="119" spans="1:22" ht="15.75" x14ac:dyDescent="0.25">
      <c r="A119" s="304"/>
      <c r="B119" s="307"/>
      <c r="C119" s="307"/>
      <c r="D119" s="307"/>
      <c r="E119" s="307"/>
      <c r="F119" s="307"/>
      <c r="G119" s="307"/>
      <c r="H119" s="307"/>
      <c r="I119" s="3" t="s">
        <v>91</v>
      </c>
      <c r="J119" s="15">
        <v>0</v>
      </c>
      <c r="K119" s="15">
        <v>0</v>
      </c>
      <c r="L119" s="15">
        <v>0</v>
      </c>
      <c r="M119" s="15">
        <v>0</v>
      </c>
      <c r="N119" s="15">
        <v>4581</v>
      </c>
      <c r="O119" s="15">
        <v>0</v>
      </c>
      <c r="P119" s="15">
        <v>0</v>
      </c>
      <c r="Q119" s="15">
        <v>0</v>
      </c>
      <c r="R119" s="51">
        <v>0</v>
      </c>
      <c r="S119" s="15">
        <v>0</v>
      </c>
      <c r="T119" s="15">
        <v>0</v>
      </c>
      <c r="U119" s="15">
        <v>0</v>
      </c>
      <c r="V119" s="47">
        <f>SUM(J119:U119)</f>
        <v>4581</v>
      </c>
    </row>
    <row r="120" spans="1:22" ht="16.5" thickBot="1" x14ac:dyDescent="0.3">
      <c r="A120" s="305"/>
      <c r="B120" s="308"/>
      <c r="C120" s="308"/>
      <c r="D120" s="308"/>
      <c r="E120" s="308"/>
      <c r="F120" s="308"/>
      <c r="G120" s="308"/>
      <c r="H120" s="308"/>
      <c r="I120" s="48" t="s">
        <v>93</v>
      </c>
      <c r="J120" s="30">
        <v>0</v>
      </c>
      <c r="K120" s="30">
        <v>0</v>
      </c>
      <c r="L120" s="30">
        <v>0</v>
      </c>
      <c r="M120" s="30">
        <v>0</v>
      </c>
      <c r="N120" s="30">
        <v>0</v>
      </c>
      <c r="O120" s="30">
        <v>0</v>
      </c>
      <c r="P120" s="30">
        <v>0</v>
      </c>
      <c r="Q120" s="30">
        <v>0</v>
      </c>
      <c r="R120" s="50">
        <v>0</v>
      </c>
      <c r="S120" s="30">
        <v>0</v>
      </c>
      <c r="T120" s="30">
        <v>0</v>
      </c>
      <c r="U120" s="30">
        <v>0</v>
      </c>
      <c r="V120" s="31">
        <f>SUM(J120:U120)</f>
        <v>0</v>
      </c>
    </row>
    <row r="121" spans="1:22" ht="16.5" thickBot="1" x14ac:dyDescent="0.3">
      <c r="A121" s="36"/>
      <c r="B121" s="37"/>
      <c r="C121" s="37"/>
      <c r="D121" s="37"/>
      <c r="E121" s="37"/>
      <c r="F121" s="37"/>
      <c r="G121" s="37"/>
      <c r="H121" s="37"/>
      <c r="I121" s="37"/>
      <c r="J121" s="59"/>
      <c r="K121" s="28"/>
      <c r="L121" s="28"/>
      <c r="M121" s="28"/>
      <c r="N121" s="28"/>
      <c r="O121" s="28"/>
      <c r="P121" s="28"/>
      <c r="Q121" s="61"/>
      <c r="R121" s="53"/>
      <c r="S121" s="28"/>
      <c r="T121" s="28"/>
      <c r="U121" s="28"/>
      <c r="V121" s="29">
        <f>SUM(V117:V120)</f>
        <v>1886086</v>
      </c>
    </row>
    <row r="122" spans="1:22" ht="15.75" x14ac:dyDescent="0.25">
      <c r="A122" s="303">
        <v>646</v>
      </c>
      <c r="B122" s="307" t="s">
        <v>51</v>
      </c>
      <c r="C122" s="307" t="s">
        <v>79</v>
      </c>
      <c r="D122" s="307">
        <v>37</v>
      </c>
      <c r="E122" s="307" t="s">
        <v>157</v>
      </c>
      <c r="F122" s="307" t="s">
        <v>42</v>
      </c>
      <c r="G122" s="313" t="s">
        <v>155</v>
      </c>
      <c r="H122" s="307" t="s">
        <v>42</v>
      </c>
      <c r="I122" s="64" t="s">
        <v>92</v>
      </c>
      <c r="J122" s="13">
        <v>0</v>
      </c>
      <c r="K122" s="13">
        <v>0</v>
      </c>
      <c r="L122" s="13">
        <v>0</v>
      </c>
      <c r="M122" s="13">
        <v>0</v>
      </c>
      <c r="N122" s="13">
        <v>0</v>
      </c>
      <c r="O122" s="13">
        <v>0</v>
      </c>
      <c r="P122" s="13">
        <v>0</v>
      </c>
      <c r="Q122" s="12">
        <v>134</v>
      </c>
      <c r="R122" s="12">
        <v>0</v>
      </c>
      <c r="S122" s="13">
        <v>0</v>
      </c>
      <c r="T122" s="13">
        <v>0</v>
      </c>
      <c r="U122" s="13">
        <v>0</v>
      </c>
      <c r="V122" s="21">
        <f>SUM(J122:U122)</f>
        <v>134</v>
      </c>
    </row>
    <row r="123" spans="1:22" ht="15.75" x14ac:dyDescent="0.25">
      <c r="A123" s="304"/>
      <c r="B123" s="307"/>
      <c r="C123" s="307"/>
      <c r="D123" s="307"/>
      <c r="E123" s="307"/>
      <c r="F123" s="307"/>
      <c r="G123" s="307"/>
      <c r="H123" s="307"/>
      <c r="I123" s="3" t="s">
        <v>103</v>
      </c>
      <c r="J123" s="15">
        <v>0</v>
      </c>
      <c r="K123" s="15">
        <v>0</v>
      </c>
      <c r="L123" s="15">
        <v>0</v>
      </c>
      <c r="M123" s="15">
        <v>0</v>
      </c>
      <c r="N123" s="15">
        <v>0</v>
      </c>
      <c r="O123" s="15">
        <v>0</v>
      </c>
      <c r="P123" s="15">
        <v>0</v>
      </c>
      <c r="Q123" s="49">
        <v>0</v>
      </c>
      <c r="R123" s="50">
        <v>0</v>
      </c>
      <c r="S123" s="30">
        <v>0</v>
      </c>
      <c r="T123" s="30">
        <v>0</v>
      </c>
      <c r="U123" s="30">
        <v>0</v>
      </c>
      <c r="V123" s="31">
        <f>SUM(J123:U123)</f>
        <v>0</v>
      </c>
    </row>
    <row r="124" spans="1:22" ht="15.75" x14ac:dyDescent="0.25">
      <c r="A124" s="304"/>
      <c r="B124" s="307"/>
      <c r="C124" s="307"/>
      <c r="D124" s="307"/>
      <c r="E124" s="307"/>
      <c r="F124" s="307"/>
      <c r="G124" s="307"/>
      <c r="H124" s="307"/>
      <c r="I124" s="16" t="s">
        <v>91</v>
      </c>
      <c r="J124" s="26">
        <v>54617</v>
      </c>
      <c r="K124" s="26">
        <v>17082</v>
      </c>
      <c r="L124" s="26">
        <v>24963</v>
      </c>
      <c r="M124" s="26">
        <v>0</v>
      </c>
      <c r="N124" s="26">
        <v>35326</v>
      </c>
      <c r="O124" s="26">
        <v>44930</v>
      </c>
      <c r="P124" s="26">
        <v>94640</v>
      </c>
      <c r="Q124" s="49">
        <v>55472</v>
      </c>
      <c r="R124" s="15">
        <v>48222</v>
      </c>
      <c r="S124" s="15">
        <v>30711</v>
      </c>
      <c r="T124" s="15">
        <v>42275</v>
      </c>
      <c r="U124" s="15">
        <v>30279</v>
      </c>
      <c r="V124" s="20">
        <f>SUM(J124:U124)</f>
        <v>478517</v>
      </c>
    </row>
    <row r="125" spans="1:22" ht="15.75" x14ac:dyDescent="0.25">
      <c r="A125" s="304"/>
      <c r="B125" s="307"/>
      <c r="C125" s="307"/>
      <c r="D125" s="307"/>
      <c r="E125" s="307"/>
      <c r="F125" s="307"/>
      <c r="G125" s="307"/>
      <c r="H125" s="307"/>
      <c r="I125" s="3" t="s">
        <v>115</v>
      </c>
      <c r="J125" s="15">
        <v>0</v>
      </c>
      <c r="K125" s="15">
        <v>0</v>
      </c>
      <c r="L125" s="15">
        <v>0</v>
      </c>
      <c r="M125" s="15">
        <v>0</v>
      </c>
      <c r="N125" s="15">
        <v>0</v>
      </c>
      <c r="O125" s="15">
        <v>0</v>
      </c>
      <c r="P125" s="15">
        <v>0</v>
      </c>
      <c r="Q125" s="14">
        <v>0</v>
      </c>
      <c r="R125" s="14">
        <v>0</v>
      </c>
      <c r="S125" s="15">
        <v>0</v>
      </c>
      <c r="T125" s="15">
        <v>0</v>
      </c>
      <c r="U125" s="15">
        <v>0</v>
      </c>
      <c r="V125" s="20">
        <f>SUM(J125:U125)</f>
        <v>0</v>
      </c>
    </row>
    <row r="126" spans="1:22" ht="16.5" thickBot="1" x14ac:dyDescent="0.3">
      <c r="A126" s="305"/>
      <c r="B126" s="307"/>
      <c r="C126" s="307"/>
      <c r="D126" s="307"/>
      <c r="E126" s="307"/>
      <c r="F126" s="307"/>
      <c r="G126" s="307"/>
      <c r="H126" s="307"/>
      <c r="I126" s="48" t="s">
        <v>93</v>
      </c>
      <c r="J126" s="30">
        <v>0</v>
      </c>
      <c r="K126" s="30">
        <v>0</v>
      </c>
      <c r="L126" s="30">
        <v>0</v>
      </c>
      <c r="M126" s="30">
        <v>0</v>
      </c>
      <c r="N126" s="30">
        <v>0</v>
      </c>
      <c r="O126" s="30">
        <v>0</v>
      </c>
      <c r="P126" s="30">
        <v>0</v>
      </c>
      <c r="Q126" s="50">
        <v>0</v>
      </c>
      <c r="R126" s="50">
        <v>0</v>
      </c>
      <c r="S126" s="30">
        <v>0</v>
      </c>
      <c r="T126" s="30">
        <v>0</v>
      </c>
      <c r="U126" s="30">
        <v>0</v>
      </c>
      <c r="V126" s="31">
        <f>SUM(J126:U126)</f>
        <v>0</v>
      </c>
    </row>
    <row r="127" spans="1:22" ht="16.5" thickBot="1" x14ac:dyDescent="0.3">
      <c r="A127" s="36"/>
      <c r="B127" s="37"/>
      <c r="C127" s="37"/>
      <c r="D127" s="37"/>
      <c r="E127" s="37"/>
      <c r="F127" s="37"/>
      <c r="G127" s="37"/>
      <c r="H127" s="37"/>
      <c r="I127" s="37"/>
      <c r="J127" s="59"/>
      <c r="K127" s="28"/>
      <c r="L127" s="28"/>
      <c r="M127" s="28"/>
      <c r="N127" s="28"/>
      <c r="O127" s="28"/>
      <c r="P127" s="28"/>
      <c r="Q127" s="61"/>
      <c r="R127" s="53"/>
      <c r="S127" s="28"/>
      <c r="T127" s="28"/>
      <c r="U127" s="28"/>
      <c r="V127" s="29">
        <f>SUM(V122:V126)</f>
        <v>478651</v>
      </c>
    </row>
    <row r="128" spans="1:22" ht="15.75" x14ac:dyDescent="0.25">
      <c r="A128" s="303">
        <v>647</v>
      </c>
      <c r="B128" s="306" t="s">
        <v>59</v>
      </c>
      <c r="C128" s="306" t="s">
        <v>83</v>
      </c>
      <c r="D128" s="309">
        <v>37.9</v>
      </c>
      <c r="E128" s="312" t="s">
        <v>155</v>
      </c>
      <c r="F128" s="306" t="s">
        <v>42</v>
      </c>
      <c r="G128" s="306" t="s">
        <v>157</v>
      </c>
      <c r="H128" s="306" t="s">
        <v>42</v>
      </c>
      <c r="I128" s="35" t="s">
        <v>92</v>
      </c>
      <c r="J128" s="13">
        <v>0</v>
      </c>
      <c r="K128" s="13">
        <v>0</v>
      </c>
      <c r="L128" s="13">
        <v>0</v>
      </c>
      <c r="M128" s="13">
        <v>0</v>
      </c>
      <c r="N128" s="13">
        <v>3550</v>
      </c>
      <c r="O128" s="13">
        <v>0</v>
      </c>
      <c r="P128" s="13">
        <v>0</v>
      </c>
      <c r="Q128" s="12">
        <v>0</v>
      </c>
      <c r="R128" s="12">
        <v>0</v>
      </c>
      <c r="S128" s="13">
        <v>0</v>
      </c>
      <c r="T128" s="13">
        <v>0</v>
      </c>
      <c r="U128" s="13">
        <v>0</v>
      </c>
      <c r="V128" s="21">
        <f t="shared" ref="V128:V135" si="4">SUM(J128:U128)</f>
        <v>3550</v>
      </c>
    </row>
    <row r="129" spans="1:22" ht="15.75" x14ac:dyDescent="0.25">
      <c r="A129" s="304"/>
      <c r="B129" s="307"/>
      <c r="C129" s="307"/>
      <c r="D129" s="310"/>
      <c r="E129" s="313"/>
      <c r="F129" s="307"/>
      <c r="G129" s="307"/>
      <c r="H129" s="307"/>
      <c r="I129" s="39" t="s">
        <v>98</v>
      </c>
      <c r="J129" s="30">
        <v>232</v>
      </c>
      <c r="K129" s="30">
        <v>0</v>
      </c>
      <c r="L129" s="30">
        <v>10260</v>
      </c>
      <c r="M129" s="30">
        <v>7360</v>
      </c>
      <c r="N129" s="30">
        <v>16586</v>
      </c>
      <c r="O129" s="30">
        <v>7279</v>
      </c>
      <c r="P129" s="30">
        <v>17519</v>
      </c>
      <c r="Q129" s="50">
        <v>17281</v>
      </c>
      <c r="R129" s="50">
        <v>6136</v>
      </c>
      <c r="S129" s="30">
        <v>6709</v>
      </c>
      <c r="T129" s="30">
        <v>5979</v>
      </c>
      <c r="U129" s="30">
        <v>18178</v>
      </c>
      <c r="V129" s="31">
        <f t="shared" si="4"/>
        <v>113519</v>
      </c>
    </row>
    <row r="130" spans="1:22" ht="15.75" x14ac:dyDescent="0.25">
      <c r="A130" s="304"/>
      <c r="B130" s="307"/>
      <c r="C130" s="307"/>
      <c r="D130" s="310"/>
      <c r="E130" s="307"/>
      <c r="F130" s="307"/>
      <c r="G130" s="307"/>
      <c r="H130" s="307"/>
      <c r="I130" s="16" t="s">
        <v>75</v>
      </c>
      <c r="J130" s="26">
        <v>0</v>
      </c>
      <c r="K130" s="26">
        <v>0</v>
      </c>
      <c r="L130" s="26">
        <v>10395</v>
      </c>
      <c r="M130" s="26">
        <v>0</v>
      </c>
      <c r="N130" s="26">
        <v>0</v>
      </c>
      <c r="O130" s="26">
        <v>0</v>
      </c>
      <c r="P130" s="26">
        <v>0</v>
      </c>
      <c r="Q130" s="49">
        <v>0</v>
      </c>
      <c r="R130" s="49">
        <v>0</v>
      </c>
      <c r="S130" s="26">
        <v>0</v>
      </c>
      <c r="T130" s="26">
        <v>0</v>
      </c>
      <c r="U130" s="26">
        <v>0</v>
      </c>
      <c r="V130" s="27">
        <f t="shared" si="4"/>
        <v>10395</v>
      </c>
    </row>
    <row r="131" spans="1:22" ht="15.75" x14ac:dyDescent="0.25">
      <c r="A131" s="304"/>
      <c r="B131" s="307"/>
      <c r="C131" s="307"/>
      <c r="D131" s="310"/>
      <c r="E131" s="307"/>
      <c r="F131" s="307"/>
      <c r="G131" s="307"/>
      <c r="H131" s="307"/>
      <c r="I131" s="16" t="s">
        <v>101</v>
      </c>
      <c r="J131" s="49">
        <v>0</v>
      </c>
      <c r="K131" s="26">
        <v>0</v>
      </c>
      <c r="L131" s="26">
        <v>0</v>
      </c>
      <c r="M131" s="26">
        <v>0</v>
      </c>
      <c r="N131" s="26">
        <v>0</v>
      </c>
      <c r="O131" s="26">
        <v>0</v>
      </c>
      <c r="P131" s="26">
        <v>0</v>
      </c>
      <c r="Q131" s="49">
        <v>0</v>
      </c>
      <c r="R131" s="49">
        <v>0</v>
      </c>
      <c r="S131" s="26">
        <v>0</v>
      </c>
      <c r="T131" s="26">
        <v>0</v>
      </c>
      <c r="U131" s="26">
        <v>0</v>
      </c>
      <c r="V131" s="27">
        <f t="shared" si="4"/>
        <v>0</v>
      </c>
    </row>
    <row r="132" spans="1:22" ht="15.75" x14ac:dyDescent="0.25">
      <c r="A132" s="304"/>
      <c r="B132" s="307"/>
      <c r="C132" s="307"/>
      <c r="D132" s="310"/>
      <c r="E132" s="307"/>
      <c r="F132" s="307"/>
      <c r="G132" s="307"/>
      <c r="H132" s="307"/>
      <c r="I132" s="3" t="s">
        <v>71</v>
      </c>
      <c r="J132" s="14">
        <v>0</v>
      </c>
      <c r="K132" s="15">
        <v>0</v>
      </c>
      <c r="L132" s="15">
        <v>0</v>
      </c>
      <c r="M132" s="15">
        <v>0</v>
      </c>
      <c r="N132" s="15">
        <v>0</v>
      </c>
      <c r="O132" s="15">
        <v>0</v>
      </c>
      <c r="P132" s="15">
        <v>0</v>
      </c>
      <c r="Q132" s="15">
        <v>0</v>
      </c>
      <c r="R132" s="15">
        <v>0</v>
      </c>
      <c r="S132" s="15">
        <v>0</v>
      </c>
      <c r="T132" s="15">
        <v>0</v>
      </c>
      <c r="U132" s="15">
        <v>0</v>
      </c>
      <c r="V132" s="20">
        <f t="shared" si="4"/>
        <v>0</v>
      </c>
    </row>
    <row r="133" spans="1:22" ht="15.75" x14ac:dyDescent="0.25">
      <c r="A133" s="304"/>
      <c r="B133" s="307"/>
      <c r="C133" s="307"/>
      <c r="D133" s="310"/>
      <c r="E133" s="307"/>
      <c r="F133" s="307"/>
      <c r="G133" s="307"/>
      <c r="H133" s="307"/>
      <c r="I133" s="3" t="s">
        <v>97</v>
      </c>
      <c r="J133" s="14">
        <v>227997</v>
      </c>
      <c r="K133" s="15">
        <v>260075</v>
      </c>
      <c r="L133" s="15">
        <v>169516</v>
      </c>
      <c r="M133" s="15">
        <v>145954</v>
      </c>
      <c r="N133" s="15">
        <v>193505</v>
      </c>
      <c r="O133" s="15">
        <v>258028</v>
      </c>
      <c r="P133" s="15">
        <v>207042</v>
      </c>
      <c r="Q133" s="14">
        <v>260473</v>
      </c>
      <c r="R133" s="14">
        <v>137055</v>
      </c>
      <c r="S133" s="15">
        <v>31194</v>
      </c>
      <c r="T133" s="15">
        <v>109467</v>
      </c>
      <c r="U133" s="15">
        <v>279979</v>
      </c>
      <c r="V133" s="20">
        <f t="shared" si="4"/>
        <v>2280285</v>
      </c>
    </row>
    <row r="134" spans="1:22" ht="15.75" x14ac:dyDescent="0.25">
      <c r="A134" s="304"/>
      <c r="B134" s="307"/>
      <c r="C134" s="307"/>
      <c r="D134" s="310"/>
      <c r="E134" s="307"/>
      <c r="F134" s="307"/>
      <c r="G134" s="307"/>
      <c r="H134" s="307"/>
      <c r="I134" s="3" t="s">
        <v>96</v>
      </c>
      <c r="J134" s="14">
        <v>0</v>
      </c>
      <c r="K134" s="15">
        <v>0</v>
      </c>
      <c r="L134" s="15">
        <v>0</v>
      </c>
      <c r="M134" s="15">
        <v>0</v>
      </c>
      <c r="N134" s="15">
        <v>0</v>
      </c>
      <c r="O134" s="15">
        <v>0</v>
      </c>
      <c r="P134" s="15">
        <v>0</v>
      </c>
      <c r="Q134" s="14">
        <v>0</v>
      </c>
      <c r="R134" s="14">
        <v>0</v>
      </c>
      <c r="S134" s="15">
        <v>0</v>
      </c>
      <c r="T134" s="15">
        <v>0</v>
      </c>
      <c r="U134" s="15">
        <v>0</v>
      </c>
      <c r="V134" s="20">
        <f t="shared" si="4"/>
        <v>0</v>
      </c>
    </row>
    <row r="135" spans="1:22" ht="16.5" thickBot="1" x14ac:dyDescent="0.3">
      <c r="A135" s="305"/>
      <c r="B135" s="308"/>
      <c r="C135" s="308"/>
      <c r="D135" s="311"/>
      <c r="E135" s="308"/>
      <c r="F135" s="308"/>
      <c r="G135" s="308"/>
      <c r="H135" s="308"/>
      <c r="I135" s="39" t="s">
        <v>102</v>
      </c>
      <c r="J135" s="50">
        <v>0</v>
      </c>
      <c r="K135" s="30">
        <v>0</v>
      </c>
      <c r="L135" s="30">
        <v>0</v>
      </c>
      <c r="M135" s="30">
        <v>0</v>
      </c>
      <c r="N135" s="30">
        <v>0</v>
      </c>
      <c r="O135" s="30">
        <v>0</v>
      </c>
      <c r="P135" s="30">
        <v>0</v>
      </c>
      <c r="Q135" s="50">
        <v>9621</v>
      </c>
      <c r="R135" s="50">
        <v>0</v>
      </c>
      <c r="S135" s="30">
        <v>4908</v>
      </c>
      <c r="T135" s="30">
        <v>0</v>
      </c>
      <c r="U135" s="30">
        <v>5472</v>
      </c>
      <c r="V135" s="31">
        <f t="shared" si="4"/>
        <v>20001</v>
      </c>
    </row>
    <row r="136" spans="1:22" ht="16.5" thickBot="1" x14ac:dyDescent="0.3">
      <c r="A136" s="36"/>
      <c r="B136" s="37"/>
      <c r="C136" s="37"/>
      <c r="D136" s="37"/>
      <c r="E136" s="37"/>
      <c r="F136" s="37"/>
      <c r="G136" s="37"/>
      <c r="H136" s="37"/>
      <c r="I136" s="37"/>
      <c r="J136" s="59"/>
      <c r="K136" s="28"/>
      <c r="L136" s="28"/>
      <c r="M136" s="28"/>
      <c r="N136" s="28"/>
      <c r="O136" s="28"/>
      <c r="P136" s="28"/>
      <c r="Q136" s="61"/>
      <c r="R136" s="53"/>
      <c r="S136" s="28"/>
      <c r="T136" s="28"/>
      <c r="U136" s="28"/>
      <c r="V136" s="29">
        <f>SUM(V128:V135)</f>
        <v>2427750</v>
      </c>
    </row>
    <row r="137" spans="1:22" ht="15.75" x14ac:dyDescent="0.25">
      <c r="A137" s="303">
        <v>648</v>
      </c>
      <c r="B137" s="307" t="s">
        <v>52</v>
      </c>
      <c r="C137" s="307" t="s">
        <v>83</v>
      </c>
      <c r="D137" s="310">
        <v>37.799999999999997</v>
      </c>
      <c r="E137" s="307" t="s">
        <v>157</v>
      </c>
      <c r="F137" s="307" t="s">
        <v>42</v>
      </c>
      <c r="G137" s="313" t="s">
        <v>155</v>
      </c>
      <c r="H137" s="307" t="s">
        <v>42</v>
      </c>
      <c r="I137" s="35" t="s">
        <v>92</v>
      </c>
      <c r="J137" s="13">
        <v>197477</v>
      </c>
      <c r="K137" s="13">
        <v>181411</v>
      </c>
      <c r="L137" s="13">
        <v>183026</v>
      </c>
      <c r="M137" s="13">
        <v>177868</v>
      </c>
      <c r="N137" s="13">
        <v>198040</v>
      </c>
      <c r="O137" s="13">
        <v>216769</v>
      </c>
      <c r="P137" s="13">
        <v>227131</v>
      </c>
      <c r="Q137" s="12">
        <v>236447</v>
      </c>
      <c r="R137" s="12">
        <v>221044</v>
      </c>
      <c r="S137" s="13">
        <v>248804</v>
      </c>
      <c r="T137" s="13">
        <v>104074</v>
      </c>
      <c r="U137" s="13">
        <v>128105</v>
      </c>
      <c r="V137" s="21">
        <f>SUM(J137:U137)</f>
        <v>2320196</v>
      </c>
    </row>
    <row r="138" spans="1:22" ht="15.75" x14ac:dyDescent="0.25">
      <c r="A138" s="304"/>
      <c r="B138" s="307"/>
      <c r="C138" s="307"/>
      <c r="D138" s="310"/>
      <c r="E138" s="307"/>
      <c r="F138" s="307"/>
      <c r="G138" s="307"/>
      <c r="H138" s="307"/>
      <c r="I138" s="3" t="s">
        <v>91</v>
      </c>
      <c r="J138" s="15">
        <v>0</v>
      </c>
      <c r="K138" s="15">
        <v>4470</v>
      </c>
      <c r="L138" s="15">
        <v>0</v>
      </c>
      <c r="M138" s="15">
        <v>0</v>
      </c>
      <c r="N138" s="15">
        <v>4110</v>
      </c>
      <c r="O138" s="15">
        <v>0</v>
      </c>
      <c r="P138" s="15">
        <v>4658</v>
      </c>
      <c r="Q138" s="14">
        <v>0</v>
      </c>
      <c r="R138" s="14">
        <v>0</v>
      </c>
      <c r="S138" s="15">
        <v>5138</v>
      </c>
      <c r="T138" s="15">
        <v>10042</v>
      </c>
      <c r="U138" s="15">
        <v>5615</v>
      </c>
      <c r="V138" s="20">
        <f>SUM(J138:U138)</f>
        <v>34033</v>
      </c>
    </row>
    <row r="139" spans="1:22" ht="15.75" x14ac:dyDescent="0.25">
      <c r="A139" s="304"/>
      <c r="B139" s="307"/>
      <c r="C139" s="307"/>
      <c r="D139" s="310"/>
      <c r="E139" s="307"/>
      <c r="F139" s="307"/>
      <c r="G139" s="307"/>
      <c r="H139" s="307"/>
      <c r="I139" s="16" t="s">
        <v>93</v>
      </c>
      <c r="J139" s="26">
        <v>15401</v>
      </c>
      <c r="K139" s="26">
        <v>14486</v>
      </c>
      <c r="L139" s="26">
        <v>15458</v>
      </c>
      <c r="M139" s="26">
        <v>25035</v>
      </c>
      <c r="N139" s="26">
        <v>25444</v>
      </c>
      <c r="O139" s="26">
        <v>9022</v>
      </c>
      <c r="P139" s="26">
        <v>12601</v>
      </c>
      <c r="Q139" s="49">
        <v>16200</v>
      </c>
      <c r="R139" s="49">
        <v>5558</v>
      </c>
      <c r="S139" s="26">
        <v>0</v>
      </c>
      <c r="T139" s="26">
        <v>13092</v>
      </c>
      <c r="U139" s="26">
        <v>0</v>
      </c>
      <c r="V139" s="27">
        <f>SUM(J139:U139)</f>
        <v>152297</v>
      </c>
    </row>
    <row r="140" spans="1:22" ht="16.5" thickBot="1" x14ac:dyDescent="0.3">
      <c r="A140" s="305"/>
      <c r="B140" s="307"/>
      <c r="C140" s="307"/>
      <c r="D140" s="310"/>
      <c r="E140" s="307"/>
      <c r="F140" s="307"/>
      <c r="G140" s="307"/>
      <c r="H140" s="307"/>
      <c r="I140" s="16" t="s">
        <v>90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49">
        <v>0</v>
      </c>
      <c r="R140" s="49">
        <v>0</v>
      </c>
      <c r="S140" s="26">
        <v>0</v>
      </c>
      <c r="T140" s="26">
        <v>0</v>
      </c>
      <c r="U140" s="26">
        <v>0</v>
      </c>
      <c r="V140" s="27">
        <f>SUM(J140:U140)</f>
        <v>0</v>
      </c>
    </row>
    <row r="141" spans="1:22" ht="16.5" thickBot="1" x14ac:dyDescent="0.3">
      <c r="A141" s="36"/>
      <c r="B141" s="37"/>
      <c r="C141" s="37"/>
      <c r="D141" s="37"/>
      <c r="E141" s="37"/>
      <c r="F141" s="37"/>
      <c r="G141" s="37"/>
      <c r="H141" s="37"/>
      <c r="I141" s="37"/>
      <c r="J141" s="59"/>
      <c r="K141" s="28"/>
      <c r="L141" s="28"/>
      <c r="M141" s="28"/>
      <c r="N141" s="28"/>
      <c r="O141" s="28"/>
      <c r="P141" s="28"/>
      <c r="Q141" s="61"/>
      <c r="R141" s="53"/>
      <c r="S141" s="28"/>
      <c r="T141" s="28"/>
      <c r="U141" s="28"/>
      <c r="V141" s="29">
        <f>SUM(V137:V140)</f>
        <v>2506526</v>
      </c>
    </row>
    <row r="142" spans="1:22" ht="15.75" x14ac:dyDescent="0.25">
      <c r="A142" s="303">
        <v>658</v>
      </c>
      <c r="B142" s="306" t="s">
        <v>54</v>
      </c>
      <c r="C142" s="306" t="s">
        <v>83</v>
      </c>
      <c r="D142" s="309">
        <v>152.69999999999999</v>
      </c>
      <c r="E142" s="306" t="s">
        <v>100</v>
      </c>
      <c r="F142" s="306" t="s">
        <v>42</v>
      </c>
      <c r="G142" s="306" t="s">
        <v>154</v>
      </c>
      <c r="H142" s="306" t="s">
        <v>42</v>
      </c>
      <c r="I142" s="35" t="s">
        <v>94</v>
      </c>
      <c r="J142" s="13">
        <v>14026</v>
      </c>
      <c r="K142" s="13">
        <v>0</v>
      </c>
      <c r="L142" s="13">
        <v>16983</v>
      </c>
      <c r="M142" s="13">
        <v>36023</v>
      </c>
      <c r="N142" s="13">
        <v>10593</v>
      </c>
      <c r="O142" s="13">
        <v>14024</v>
      </c>
      <c r="P142" s="13">
        <v>23512</v>
      </c>
      <c r="Q142" s="12">
        <v>30941</v>
      </c>
      <c r="R142" s="12">
        <v>53126</v>
      </c>
      <c r="S142" s="13">
        <v>15452</v>
      </c>
      <c r="T142" s="13">
        <v>15191</v>
      </c>
      <c r="U142" s="13">
        <v>20051</v>
      </c>
      <c r="V142" s="21">
        <f t="shared" ref="V142:V148" si="5">SUM(J142:U142)</f>
        <v>249922</v>
      </c>
    </row>
    <row r="143" spans="1:22" ht="15.75" x14ac:dyDescent="0.25">
      <c r="A143" s="304"/>
      <c r="B143" s="307"/>
      <c r="C143" s="307"/>
      <c r="D143" s="310"/>
      <c r="E143" s="307"/>
      <c r="F143" s="307"/>
      <c r="G143" s="307"/>
      <c r="H143" s="307"/>
      <c r="I143" s="3" t="s">
        <v>92</v>
      </c>
      <c r="J143" s="15">
        <v>113844</v>
      </c>
      <c r="K143" s="15">
        <v>93131</v>
      </c>
      <c r="L143" s="15">
        <v>46432</v>
      </c>
      <c r="M143" s="15">
        <v>34668</v>
      </c>
      <c r="N143" s="15">
        <v>55465</v>
      </c>
      <c r="O143" s="15">
        <v>97160</v>
      </c>
      <c r="P143" s="15">
        <v>71052</v>
      </c>
      <c r="Q143" s="14">
        <v>50158</v>
      </c>
      <c r="R143" s="14">
        <v>0</v>
      </c>
      <c r="S143" s="15">
        <v>54456</v>
      </c>
      <c r="T143" s="15">
        <v>73867</v>
      </c>
      <c r="U143" s="15">
        <v>138285</v>
      </c>
      <c r="V143" s="20">
        <f t="shared" si="5"/>
        <v>828518</v>
      </c>
    </row>
    <row r="144" spans="1:22" ht="15.75" x14ac:dyDescent="0.25">
      <c r="A144" s="304"/>
      <c r="B144" s="307"/>
      <c r="C144" s="307"/>
      <c r="D144" s="310"/>
      <c r="E144" s="307"/>
      <c r="F144" s="307"/>
      <c r="G144" s="307"/>
      <c r="H144" s="307"/>
      <c r="I144" s="3" t="s">
        <v>91</v>
      </c>
      <c r="J144" s="15">
        <v>0</v>
      </c>
      <c r="K144" s="15">
        <v>0</v>
      </c>
      <c r="L144" s="15">
        <v>0</v>
      </c>
      <c r="M144" s="15">
        <v>37118</v>
      </c>
      <c r="N144" s="15">
        <v>64505</v>
      </c>
      <c r="O144" s="15">
        <v>53476</v>
      </c>
      <c r="P144" s="15">
        <v>57935</v>
      </c>
      <c r="Q144" s="14">
        <v>33182</v>
      </c>
      <c r="R144" s="14">
        <v>46808</v>
      </c>
      <c r="S144" s="15">
        <v>8334</v>
      </c>
      <c r="T144" s="15">
        <v>16286</v>
      </c>
      <c r="U144" s="15">
        <v>32144</v>
      </c>
      <c r="V144" s="20">
        <f t="shared" si="5"/>
        <v>349788</v>
      </c>
    </row>
    <row r="145" spans="1:22" ht="15.75" x14ac:dyDescent="0.25">
      <c r="A145" s="304"/>
      <c r="B145" s="307"/>
      <c r="C145" s="307"/>
      <c r="D145" s="310"/>
      <c r="E145" s="307"/>
      <c r="F145" s="307"/>
      <c r="G145" s="307"/>
      <c r="H145" s="307"/>
      <c r="I145" s="3" t="s">
        <v>70</v>
      </c>
      <c r="J145" s="15">
        <v>0</v>
      </c>
      <c r="K145" s="15">
        <v>0</v>
      </c>
      <c r="L145" s="15">
        <v>0</v>
      </c>
      <c r="M145" s="15">
        <v>0</v>
      </c>
      <c r="N145" s="15">
        <v>0</v>
      </c>
      <c r="O145" s="15">
        <v>0</v>
      </c>
      <c r="P145" s="15">
        <v>0</v>
      </c>
      <c r="Q145" s="14">
        <v>0</v>
      </c>
      <c r="R145" s="14">
        <v>0</v>
      </c>
      <c r="S145" s="15">
        <v>0</v>
      </c>
      <c r="T145" s="15">
        <v>0</v>
      </c>
      <c r="U145" s="15">
        <v>0</v>
      </c>
      <c r="V145" s="20">
        <f t="shared" si="5"/>
        <v>0</v>
      </c>
    </row>
    <row r="146" spans="1:22" ht="15.75" x14ac:dyDescent="0.25">
      <c r="A146" s="304"/>
      <c r="B146" s="307"/>
      <c r="C146" s="307"/>
      <c r="D146" s="310"/>
      <c r="E146" s="307"/>
      <c r="F146" s="307"/>
      <c r="G146" s="307"/>
      <c r="H146" s="307"/>
      <c r="I146" s="3" t="s">
        <v>123</v>
      </c>
      <c r="J146" s="15">
        <v>0</v>
      </c>
      <c r="K146" s="15">
        <v>0</v>
      </c>
      <c r="L146" s="15">
        <v>0</v>
      </c>
      <c r="M146" s="15">
        <v>0</v>
      </c>
      <c r="N146" s="15">
        <v>0</v>
      </c>
      <c r="O146" s="15">
        <v>0</v>
      </c>
      <c r="P146" s="15">
        <v>0</v>
      </c>
      <c r="Q146" s="14">
        <v>0</v>
      </c>
      <c r="R146" s="14">
        <v>0</v>
      </c>
      <c r="S146" s="15">
        <v>0</v>
      </c>
      <c r="T146" s="15">
        <v>0</v>
      </c>
      <c r="U146" s="15">
        <v>0</v>
      </c>
      <c r="V146" s="20">
        <f t="shared" si="5"/>
        <v>0</v>
      </c>
    </row>
    <row r="147" spans="1:22" ht="15.75" x14ac:dyDescent="0.25">
      <c r="A147" s="304"/>
      <c r="B147" s="307"/>
      <c r="C147" s="307"/>
      <c r="D147" s="310"/>
      <c r="E147" s="307"/>
      <c r="F147" s="307"/>
      <c r="G147" s="307"/>
      <c r="H147" s="307"/>
      <c r="I147" s="3" t="s">
        <v>93</v>
      </c>
      <c r="J147" s="15">
        <v>50446</v>
      </c>
      <c r="K147" s="15">
        <v>17520</v>
      </c>
      <c r="L147" s="15">
        <v>5854</v>
      </c>
      <c r="M147" s="15">
        <v>5964</v>
      </c>
      <c r="N147" s="15">
        <v>74249</v>
      </c>
      <c r="O147" s="15">
        <v>40849</v>
      </c>
      <c r="P147" s="15">
        <v>88065</v>
      </c>
      <c r="Q147" s="14">
        <v>20141</v>
      </c>
      <c r="R147" s="14">
        <v>4928</v>
      </c>
      <c r="S147" s="15">
        <v>30818</v>
      </c>
      <c r="T147" s="15">
        <v>66455</v>
      </c>
      <c r="U147" s="15">
        <v>23132</v>
      </c>
      <c r="V147" s="20">
        <f t="shared" si="5"/>
        <v>428421</v>
      </c>
    </row>
    <row r="148" spans="1:22" ht="16.5" thickBot="1" x14ac:dyDescent="0.3">
      <c r="A148" s="305"/>
      <c r="B148" s="308"/>
      <c r="C148" s="308"/>
      <c r="D148" s="311"/>
      <c r="E148" s="308"/>
      <c r="F148" s="308"/>
      <c r="G148" s="308"/>
      <c r="H148" s="308"/>
      <c r="I148" s="39" t="s">
        <v>90</v>
      </c>
      <c r="J148" s="30">
        <v>0</v>
      </c>
      <c r="K148" s="30">
        <v>0</v>
      </c>
      <c r="L148" s="30">
        <v>0</v>
      </c>
      <c r="M148" s="30">
        <v>0</v>
      </c>
      <c r="N148" s="30">
        <v>0</v>
      </c>
      <c r="O148" s="30">
        <v>0</v>
      </c>
      <c r="P148" s="30">
        <v>0</v>
      </c>
      <c r="Q148" s="50">
        <v>0</v>
      </c>
      <c r="R148" s="50">
        <v>0</v>
      </c>
      <c r="S148" s="30">
        <v>20332</v>
      </c>
      <c r="T148" s="30">
        <v>10336</v>
      </c>
      <c r="U148" s="30">
        <v>0</v>
      </c>
      <c r="V148" s="31">
        <f t="shared" si="5"/>
        <v>30668</v>
      </c>
    </row>
    <row r="149" spans="1:22" ht="16.5" thickBot="1" x14ac:dyDescent="0.3">
      <c r="A149" s="36"/>
      <c r="B149" s="37"/>
      <c r="C149" s="37"/>
      <c r="D149" s="37"/>
      <c r="E149" s="37"/>
      <c r="F149" s="37"/>
      <c r="G149" s="37"/>
      <c r="H149" s="37"/>
      <c r="I149" s="37"/>
      <c r="J149" s="59"/>
      <c r="K149" s="28"/>
      <c r="L149" s="28"/>
      <c r="M149" s="28"/>
      <c r="N149" s="28"/>
      <c r="O149" s="28"/>
      <c r="P149" s="28"/>
      <c r="Q149" s="61"/>
      <c r="R149" s="53"/>
      <c r="S149" s="28"/>
      <c r="T149" s="28"/>
      <c r="U149" s="28"/>
      <c r="V149" s="29">
        <f>SUM(V142:V148)</f>
        <v>1887317</v>
      </c>
    </row>
    <row r="150" spans="1:22" ht="15.75" x14ac:dyDescent="0.25">
      <c r="A150" s="303">
        <v>667</v>
      </c>
      <c r="B150" s="307" t="s">
        <v>49</v>
      </c>
      <c r="C150" s="307" t="s">
        <v>79</v>
      </c>
      <c r="D150" s="310">
        <v>98.8</v>
      </c>
      <c r="E150" s="307" t="s">
        <v>156</v>
      </c>
      <c r="F150" s="307" t="s">
        <v>42</v>
      </c>
      <c r="G150" s="307" t="s">
        <v>100</v>
      </c>
      <c r="H150" s="307" t="s">
        <v>42</v>
      </c>
      <c r="I150" s="35" t="s">
        <v>94</v>
      </c>
      <c r="J150" s="13">
        <v>3586</v>
      </c>
      <c r="K150" s="13">
        <v>3990</v>
      </c>
      <c r="L150" s="13">
        <v>3995</v>
      </c>
      <c r="M150" s="13">
        <v>0</v>
      </c>
      <c r="N150" s="13">
        <v>8433</v>
      </c>
      <c r="O150" s="13">
        <v>4022</v>
      </c>
      <c r="P150" s="13">
        <v>10488</v>
      </c>
      <c r="Q150" s="12">
        <v>12026</v>
      </c>
      <c r="R150" s="12">
        <v>10783</v>
      </c>
      <c r="S150" s="13">
        <v>11562</v>
      </c>
      <c r="T150" s="13">
        <v>7980</v>
      </c>
      <c r="U150" s="13">
        <v>8003</v>
      </c>
      <c r="V150" s="21">
        <f t="shared" ref="V150:V155" si="6">SUM(J150:U150)</f>
        <v>84868</v>
      </c>
    </row>
    <row r="151" spans="1:22" ht="15.75" x14ac:dyDescent="0.25">
      <c r="A151" s="304"/>
      <c r="B151" s="307"/>
      <c r="C151" s="307"/>
      <c r="D151" s="310"/>
      <c r="E151" s="307"/>
      <c r="F151" s="307"/>
      <c r="G151" s="307"/>
      <c r="H151" s="307"/>
      <c r="I151" s="3" t="s">
        <v>92</v>
      </c>
      <c r="J151" s="15">
        <v>0</v>
      </c>
      <c r="K151" s="15">
        <v>0</v>
      </c>
      <c r="L151" s="15">
        <v>0</v>
      </c>
      <c r="M151" s="15">
        <v>0</v>
      </c>
      <c r="N151" s="15">
        <v>0</v>
      </c>
      <c r="O151" s="15">
        <v>0</v>
      </c>
      <c r="P151" s="15">
        <v>0</v>
      </c>
      <c r="Q151" s="14">
        <v>0</v>
      </c>
      <c r="R151" s="14">
        <v>0</v>
      </c>
      <c r="S151" s="15">
        <v>0</v>
      </c>
      <c r="T151" s="15">
        <v>0</v>
      </c>
      <c r="U151" s="15">
        <v>0</v>
      </c>
      <c r="V151" s="20">
        <f t="shared" si="6"/>
        <v>0</v>
      </c>
    </row>
    <row r="152" spans="1:22" ht="15.75" x14ac:dyDescent="0.25">
      <c r="A152" s="304"/>
      <c r="B152" s="307"/>
      <c r="C152" s="307"/>
      <c r="D152" s="310"/>
      <c r="E152" s="307"/>
      <c r="F152" s="307"/>
      <c r="G152" s="307"/>
      <c r="H152" s="307"/>
      <c r="I152" s="3" t="s">
        <v>103</v>
      </c>
      <c r="J152" s="15">
        <v>0</v>
      </c>
      <c r="K152" s="15">
        <v>2546</v>
      </c>
      <c r="L152" s="15">
        <v>0</v>
      </c>
      <c r="M152" s="15">
        <v>2455</v>
      </c>
      <c r="N152" s="15">
        <v>1376</v>
      </c>
      <c r="O152" s="15">
        <v>0</v>
      </c>
      <c r="P152" s="15">
        <v>4486</v>
      </c>
      <c r="Q152" s="14">
        <v>5723</v>
      </c>
      <c r="R152" s="14">
        <v>3946</v>
      </c>
      <c r="S152" s="15">
        <v>2792</v>
      </c>
      <c r="T152" s="15">
        <v>4533</v>
      </c>
      <c r="U152" s="15">
        <v>3886</v>
      </c>
      <c r="V152" s="20">
        <f t="shared" si="6"/>
        <v>31743</v>
      </c>
    </row>
    <row r="153" spans="1:22" ht="15.75" x14ac:dyDescent="0.25">
      <c r="A153" s="304"/>
      <c r="B153" s="307"/>
      <c r="C153" s="307"/>
      <c r="D153" s="310"/>
      <c r="E153" s="307"/>
      <c r="F153" s="307"/>
      <c r="G153" s="307"/>
      <c r="H153" s="307"/>
      <c r="I153" s="16" t="s">
        <v>91</v>
      </c>
      <c r="J153" s="26">
        <v>51264</v>
      </c>
      <c r="K153" s="26">
        <v>23971</v>
      </c>
      <c r="L153" s="26">
        <v>59622</v>
      </c>
      <c r="M153" s="26">
        <v>58867</v>
      </c>
      <c r="N153" s="26">
        <v>68247</v>
      </c>
      <c r="O153" s="26">
        <v>59939</v>
      </c>
      <c r="P153" s="26">
        <v>51797</v>
      </c>
      <c r="Q153" s="49">
        <v>57580</v>
      </c>
      <c r="R153" s="49">
        <v>50776</v>
      </c>
      <c r="S153" s="26">
        <v>63053</v>
      </c>
      <c r="T153" s="26">
        <v>45584</v>
      </c>
      <c r="U153" s="26">
        <v>34791</v>
      </c>
      <c r="V153" s="27">
        <f t="shared" si="6"/>
        <v>625491</v>
      </c>
    </row>
    <row r="154" spans="1:22" ht="15.75" x14ac:dyDescent="0.25">
      <c r="A154" s="304"/>
      <c r="B154" s="307"/>
      <c r="C154" s="307"/>
      <c r="D154" s="310"/>
      <c r="E154" s="307"/>
      <c r="F154" s="307"/>
      <c r="G154" s="307"/>
      <c r="H154" s="307"/>
      <c r="I154" s="16" t="s">
        <v>93</v>
      </c>
      <c r="J154" s="26">
        <v>0</v>
      </c>
      <c r="K154" s="26">
        <v>0</v>
      </c>
      <c r="L154" s="26">
        <v>0</v>
      </c>
      <c r="M154" s="26">
        <v>0</v>
      </c>
      <c r="N154" s="26">
        <v>0</v>
      </c>
      <c r="O154" s="26">
        <v>0</v>
      </c>
      <c r="P154" s="26">
        <v>0</v>
      </c>
      <c r="Q154" s="49">
        <v>0</v>
      </c>
      <c r="R154" s="49">
        <v>0</v>
      </c>
      <c r="S154" s="26">
        <v>0</v>
      </c>
      <c r="T154" s="26">
        <v>0</v>
      </c>
      <c r="U154" s="26">
        <v>0</v>
      </c>
      <c r="V154" s="27">
        <f t="shared" si="6"/>
        <v>0</v>
      </c>
    </row>
    <row r="155" spans="1:22" ht="16.5" thickBot="1" x14ac:dyDescent="0.3">
      <c r="A155" s="305"/>
      <c r="B155" s="307"/>
      <c r="C155" s="307"/>
      <c r="D155" s="310"/>
      <c r="E155" s="307"/>
      <c r="F155" s="307"/>
      <c r="G155" s="307"/>
      <c r="H155" s="307"/>
      <c r="I155" s="16" t="s">
        <v>95</v>
      </c>
      <c r="J155" s="26">
        <v>0</v>
      </c>
      <c r="K155" s="26">
        <v>2075</v>
      </c>
      <c r="L155" s="26">
        <v>0</v>
      </c>
      <c r="M155" s="26">
        <v>0</v>
      </c>
      <c r="N155" s="26">
        <v>1991</v>
      </c>
      <c r="O155" s="26">
        <v>10053</v>
      </c>
      <c r="P155" s="26">
        <v>0</v>
      </c>
      <c r="Q155" s="49">
        <v>6976</v>
      </c>
      <c r="R155" s="49">
        <v>0</v>
      </c>
      <c r="S155" s="26">
        <v>0</v>
      </c>
      <c r="T155" s="26">
        <v>7799</v>
      </c>
      <c r="U155" s="26">
        <v>11134</v>
      </c>
      <c r="V155" s="27">
        <f t="shared" si="6"/>
        <v>40028</v>
      </c>
    </row>
    <row r="156" spans="1:22" ht="16.5" thickBot="1" x14ac:dyDescent="0.3">
      <c r="A156" s="36"/>
      <c r="B156" s="37"/>
      <c r="C156" s="37"/>
      <c r="D156" s="37"/>
      <c r="E156" s="37"/>
      <c r="F156" s="37"/>
      <c r="G156" s="37"/>
      <c r="H156" s="37"/>
      <c r="I156" s="37"/>
      <c r="J156" s="59"/>
      <c r="K156" s="28"/>
      <c r="L156" s="28"/>
      <c r="M156" s="28"/>
      <c r="N156" s="28"/>
      <c r="O156" s="28"/>
      <c r="P156" s="28"/>
      <c r="Q156" s="61"/>
      <c r="R156" s="53"/>
      <c r="S156" s="28"/>
      <c r="T156" s="28"/>
      <c r="U156" s="28"/>
      <c r="V156" s="29">
        <f>SUM(V150:V155)</f>
        <v>782130</v>
      </c>
    </row>
    <row r="157" spans="1:22" ht="15.75" x14ac:dyDescent="0.25">
      <c r="A157" s="303">
        <v>668</v>
      </c>
      <c r="B157" s="306" t="s">
        <v>49</v>
      </c>
      <c r="C157" s="306" t="s">
        <v>80</v>
      </c>
      <c r="D157" s="309">
        <v>98.8</v>
      </c>
      <c r="E157" s="306" t="s">
        <v>100</v>
      </c>
      <c r="F157" s="306" t="s">
        <v>42</v>
      </c>
      <c r="G157" s="306" t="s">
        <v>156</v>
      </c>
      <c r="H157" s="306" t="s">
        <v>42</v>
      </c>
      <c r="I157" s="35" t="s">
        <v>94</v>
      </c>
      <c r="J157" s="15">
        <v>0</v>
      </c>
      <c r="K157" s="15">
        <v>0</v>
      </c>
      <c r="L157" s="15">
        <v>0</v>
      </c>
      <c r="M157" s="15">
        <v>0</v>
      </c>
      <c r="N157" s="15">
        <v>0</v>
      </c>
      <c r="O157" s="15">
        <v>0</v>
      </c>
      <c r="P157" s="15">
        <v>0</v>
      </c>
      <c r="Q157" s="14">
        <v>0</v>
      </c>
      <c r="R157" s="14">
        <v>0</v>
      </c>
      <c r="S157" s="15">
        <v>0</v>
      </c>
      <c r="T157" s="15">
        <v>0</v>
      </c>
      <c r="U157" s="15">
        <v>0</v>
      </c>
      <c r="V157" s="20">
        <f>SUM(J157:U157)</f>
        <v>0</v>
      </c>
    </row>
    <row r="158" spans="1:22" ht="15.75" x14ac:dyDescent="0.25">
      <c r="A158" s="304"/>
      <c r="B158" s="307"/>
      <c r="C158" s="307"/>
      <c r="D158" s="310"/>
      <c r="E158" s="307"/>
      <c r="F158" s="307"/>
      <c r="G158" s="307"/>
      <c r="H158" s="307"/>
      <c r="I158" s="3" t="s">
        <v>92</v>
      </c>
      <c r="J158" s="15">
        <v>96255</v>
      </c>
      <c r="K158" s="15">
        <v>64021</v>
      </c>
      <c r="L158" s="15">
        <v>115732</v>
      </c>
      <c r="M158" s="15">
        <v>93765</v>
      </c>
      <c r="N158" s="15">
        <v>77107</v>
      </c>
      <c r="O158" s="15">
        <v>134607</v>
      </c>
      <c r="P158" s="15">
        <v>124974</v>
      </c>
      <c r="Q158" s="14">
        <v>133577</v>
      </c>
      <c r="R158" s="14">
        <v>105040</v>
      </c>
      <c r="S158" s="15">
        <v>163748</v>
      </c>
      <c r="T158" s="15">
        <v>126424</v>
      </c>
      <c r="U158" s="15">
        <v>126586</v>
      </c>
      <c r="V158" s="20">
        <f>SUM(J158:U158)</f>
        <v>1361836</v>
      </c>
    </row>
    <row r="159" spans="1:22" ht="15.75" x14ac:dyDescent="0.25">
      <c r="A159" s="304"/>
      <c r="B159" s="307"/>
      <c r="C159" s="307"/>
      <c r="D159" s="310"/>
      <c r="E159" s="307"/>
      <c r="F159" s="307"/>
      <c r="G159" s="307"/>
      <c r="H159" s="307"/>
      <c r="I159" s="3" t="s">
        <v>91</v>
      </c>
      <c r="J159" s="15">
        <v>0</v>
      </c>
      <c r="K159" s="15">
        <v>0</v>
      </c>
      <c r="L159" s="15">
        <v>0</v>
      </c>
      <c r="M159" s="15">
        <v>0</v>
      </c>
      <c r="N159" s="15">
        <v>0</v>
      </c>
      <c r="O159" s="15">
        <v>0</v>
      </c>
      <c r="P159" s="15">
        <v>0</v>
      </c>
      <c r="Q159" s="14">
        <v>0</v>
      </c>
      <c r="R159" s="14">
        <v>0</v>
      </c>
      <c r="S159" s="15">
        <v>0</v>
      </c>
      <c r="T159" s="15">
        <v>0</v>
      </c>
      <c r="U159" s="15">
        <v>0</v>
      </c>
      <c r="V159" s="20">
        <f>SUM(J159:U159)</f>
        <v>0</v>
      </c>
    </row>
    <row r="160" spans="1:22" ht="15.75" x14ac:dyDescent="0.25">
      <c r="A160" s="304"/>
      <c r="B160" s="307"/>
      <c r="C160" s="307"/>
      <c r="D160" s="310"/>
      <c r="E160" s="307"/>
      <c r="F160" s="307"/>
      <c r="G160" s="307"/>
      <c r="H160" s="307"/>
      <c r="I160" s="3" t="s">
        <v>93</v>
      </c>
      <c r="J160" s="15">
        <v>0</v>
      </c>
      <c r="K160" s="15">
        <v>0</v>
      </c>
      <c r="L160" s="15">
        <v>0</v>
      </c>
      <c r="M160" s="15">
        <v>0</v>
      </c>
      <c r="N160" s="15">
        <v>0</v>
      </c>
      <c r="O160" s="15">
        <v>0</v>
      </c>
      <c r="P160" s="15">
        <v>0</v>
      </c>
      <c r="Q160" s="14">
        <v>0</v>
      </c>
      <c r="R160" s="14">
        <v>0</v>
      </c>
      <c r="S160" s="15">
        <v>0</v>
      </c>
      <c r="T160" s="15">
        <v>0</v>
      </c>
      <c r="U160" s="15">
        <v>0</v>
      </c>
      <c r="V160" s="20">
        <f>SUM(J160:U160)</f>
        <v>0</v>
      </c>
    </row>
    <row r="161" spans="1:22" ht="16.5" thickBot="1" x14ac:dyDescent="0.3">
      <c r="A161" s="305"/>
      <c r="B161" s="308"/>
      <c r="C161" s="308"/>
      <c r="D161" s="311"/>
      <c r="E161" s="308"/>
      <c r="F161" s="308"/>
      <c r="G161" s="308"/>
      <c r="H161" s="308"/>
      <c r="I161" s="39" t="s">
        <v>95</v>
      </c>
      <c r="J161" s="30">
        <v>0</v>
      </c>
      <c r="K161" s="30">
        <v>0</v>
      </c>
      <c r="L161" s="30">
        <v>0</v>
      </c>
      <c r="M161" s="30">
        <v>0</v>
      </c>
      <c r="N161" s="30">
        <v>0</v>
      </c>
      <c r="O161" s="30">
        <v>0</v>
      </c>
      <c r="P161" s="30">
        <v>0</v>
      </c>
      <c r="Q161" s="50">
        <v>0</v>
      </c>
      <c r="R161" s="50">
        <v>0</v>
      </c>
      <c r="S161" s="30">
        <v>0</v>
      </c>
      <c r="T161" s="30">
        <v>0</v>
      </c>
      <c r="U161" s="30">
        <v>0</v>
      </c>
      <c r="V161" s="31">
        <f>SUM(J161:U161)</f>
        <v>0</v>
      </c>
    </row>
    <row r="162" spans="1:22" ht="16.5" thickBot="1" x14ac:dyDescent="0.3">
      <c r="A162" s="36"/>
      <c r="B162" s="37"/>
      <c r="C162" s="37"/>
      <c r="D162" s="37"/>
      <c r="E162" s="37"/>
      <c r="F162" s="37"/>
      <c r="G162" s="37"/>
      <c r="H162" s="37"/>
      <c r="I162" s="37"/>
      <c r="J162" s="59"/>
      <c r="K162" s="28"/>
      <c r="L162" s="28"/>
      <c r="M162" s="28"/>
      <c r="N162" s="28"/>
      <c r="O162" s="28"/>
      <c r="P162" s="28"/>
      <c r="Q162" s="61"/>
      <c r="R162" s="53"/>
      <c r="S162" s="28"/>
      <c r="T162" s="28"/>
      <c r="U162" s="28"/>
      <c r="V162" s="29">
        <f>SUM(V157:V161)</f>
        <v>1361836</v>
      </c>
    </row>
    <row r="163" spans="1:22" ht="15.75" x14ac:dyDescent="0.25">
      <c r="A163" s="303">
        <v>669</v>
      </c>
      <c r="B163" s="306" t="s">
        <v>49</v>
      </c>
      <c r="C163" s="306" t="s">
        <v>85</v>
      </c>
      <c r="D163" s="309">
        <v>98.8</v>
      </c>
      <c r="E163" s="306" t="s">
        <v>100</v>
      </c>
      <c r="F163" s="306" t="s">
        <v>42</v>
      </c>
      <c r="G163" s="306" t="s">
        <v>156</v>
      </c>
      <c r="H163" s="306" t="s">
        <v>42</v>
      </c>
      <c r="I163" s="35" t="s">
        <v>98</v>
      </c>
      <c r="J163" s="13">
        <v>23395</v>
      </c>
      <c r="K163" s="13">
        <v>15834</v>
      </c>
      <c r="L163" s="13">
        <v>29106</v>
      </c>
      <c r="M163" s="13">
        <v>22670</v>
      </c>
      <c r="N163" s="13">
        <v>16301</v>
      </c>
      <c r="O163" s="13">
        <v>4000</v>
      </c>
      <c r="P163" s="13">
        <v>13457</v>
      </c>
      <c r="Q163" s="12">
        <v>15578</v>
      </c>
      <c r="R163" s="12">
        <v>21885</v>
      </c>
      <c r="S163" s="13">
        <v>35828</v>
      </c>
      <c r="T163" s="13">
        <v>32644</v>
      </c>
      <c r="U163" s="13">
        <v>18672</v>
      </c>
      <c r="V163" s="21">
        <f t="shared" ref="V163:V169" si="7">SUM(J163:U163)</f>
        <v>249370</v>
      </c>
    </row>
    <row r="164" spans="1:22" ht="15.75" x14ac:dyDescent="0.25">
      <c r="A164" s="304"/>
      <c r="B164" s="307"/>
      <c r="C164" s="307"/>
      <c r="D164" s="310"/>
      <c r="E164" s="307"/>
      <c r="F164" s="307"/>
      <c r="G164" s="307"/>
      <c r="H164" s="307"/>
      <c r="I164" s="3" t="s">
        <v>75</v>
      </c>
      <c r="J164" s="15">
        <v>0</v>
      </c>
      <c r="K164" s="15">
        <v>0</v>
      </c>
      <c r="L164" s="15">
        <v>43062</v>
      </c>
      <c r="M164" s="15">
        <v>27650</v>
      </c>
      <c r="N164" s="15">
        <v>0</v>
      </c>
      <c r="O164" s="15">
        <v>0</v>
      </c>
      <c r="P164" s="15">
        <v>0</v>
      </c>
      <c r="Q164" s="14">
        <v>0</v>
      </c>
      <c r="R164" s="14">
        <v>0</v>
      </c>
      <c r="S164" s="15">
        <v>0</v>
      </c>
      <c r="T164" s="15">
        <v>0</v>
      </c>
      <c r="U164" s="15">
        <v>0</v>
      </c>
      <c r="V164" s="20">
        <f t="shared" si="7"/>
        <v>70712</v>
      </c>
    </row>
    <row r="165" spans="1:22" ht="15.75" x14ac:dyDescent="0.25">
      <c r="A165" s="304"/>
      <c r="B165" s="307"/>
      <c r="C165" s="307"/>
      <c r="D165" s="310"/>
      <c r="E165" s="307"/>
      <c r="F165" s="307"/>
      <c r="G165" s="307"/>
      <c r="H165" s="307"/>
      <c r="I165" s="3" t="s">
        <v>101</v>
      </c>
      <c r="J165" s="15">
        <v>0</v>
      </c>
      <c r="K165" s="15">
        <v>0</v>
      </c>
      <c r="L165" s="15">
        <v>0</v>
      </c>
      <c r="M165" s="15">
        <v>0</v>
      </c>
      <c r="N165" s="15">
        <v>0</v>
      </c>
      <c r="O165" s="15">
        <v>0</v>
      </c>
      <c r="P165" s="15">
        <v>0</v>
      </c>
      <c r="Q165" s="14">
        <v>0</v>
      </c>
      <c r="R165" s="14">
        <v>0</v>
      </c>
      <c r="S165" s="15">
        <v>0</v>
      </c>
      <c r="T165" s="15">
        <v>0</v>
      </c>
      <c r="U165" s="15">
        <v>0</v>
      </c>
      <c r="V165" s="20">
        <f t="shared" si="7"/>
        <v>0</v>
      </c>
    </row>
    <row r="166" spans="1:22" ht="15.75" x14ac:dyDescent="0.25">
      <c r="A166" s="304"/>
      <c r="B166" s="307"/>
      <c r="C166" s="307"/>
      <c r="D166" s="310"/>
      <c r="E166" s="307"/>
      <c r="F166" s="307"/>
      <c r="G166" s="307"/>
      <c r="H166" s="307"/>
      <c r="I166" s="3" t="s">
        <v>71</v>
      </c>
      <c r="J166" s="15">
        <v>0</v>
      </c>
      <c r="K166" s="15">
        <v>0</v>
      </c>
      <c r="L166" s="15">
        <v>0</v>
      </c>
      <c r="M166" s="15">
        <v>0</v>
      </c>
      <c r="N166" s="15">
        <v>0</v>
      </c>
      <c r="O166" s="15">
        <v>0</v>
      </c>
      <c r="P166" s="15">
        <v>0</v>
      </c>
      <c r="Q166" s="14">
        <v>0</v>
      </c>
      <c r="R166" s="14">
        <v>0</v>
      </c>
      <c r="S166" s="15">
        <v>0</v>
      </c>
      <c r="T166" s="15">
        <v>0</v>
      </c>
      <c r="U166" s="15">
        <v>0</v>
      </c>
      <c r="V166" s="20">
        <f t="shared" si="7"/>
        <v>0</v>
      </c>
    </row>
    <row r="167" spans="1:22" ht="15.75" x14ac:dyDescent="0.25">
      <c r="A167" s="304"/>
      <c r="B167" s="307"/>
      <c r="C167" s="307"/>
      <c r="D167" s="310"/>
      <c r="E167" s="307"/>
      <c r="F167" s="307"/>
      <c r="G167" s="307"/>
      <c r="H167" s="307"/>
      <c r="I167" s="3" t="s">
        <v>97</v>
      </c>
      <c r="J167" s="15">
        <v>41052</v>
      </c>
      <c r="K167" s="15">
        <v>26636</v>
      </c>
      <c r="L167" s="15">
        <v>6754</v>
      </c>
      <c r="M167" s="15">
        <v>27154</v>
      </c>
      <c r="N167" s="15">
        <v>11334</v>
      </c>
      <c r="O167" s="15">
        <v>0</v>
      </c>
      <c r="P167" s="15">
        <v>17325</v>
      </c>
      <c r="Q167" s="14">
        <v>22231</v>
      </c>
      <c r="R167" s="14">
        <v>0</v>
      </c>
      <c r="S167" s="15">
        <v>0</v>
      </c>
      <c r="T167" s="15">
        <v>0</v>
      </c>
      <c r="U167" s="15">
        <v>19222</v>
      </c>
      <c r="V167" s="20">
        <f t="shared" si="7"/>
        <v>171708</v>
      </c>
    </row>
    <row r="168" spans="1:22" ht="15.75" x14ac:dyDescent="0.25">
      <c r="A168" s="304"/>
      <c r="B168" s="307"/>
      <c r="C168" s="307"/>
      <c r="D168" s="310"/>
      <c r="E168" s="307"/>
      <c r="F168" s="307"/>
      <c r="G168" s="307"/>
      <c r="H168" s="307"/>
      <c r="I168" s="3" t="s">
        <v>102</v>
      </c>
      <c r="J168" s="34">
        <v>0</v>
      </c>
      <c r="K168" s="15">
        <v>0</v>
      </c>
      <c r="L168" s="15">
        <v>0</v>
      </c>
      <c r="M168" s="15">
        <v>0</v>
      </c>
      <c r="N168" s="15">
        <v>0</v>
      </c>
      <c r="O168" s="15">
        <v>0</v>
      </c>
      <c r="P168" s="15">
        <v>0</v>
      </c>
      <c r="Q168" s="14">
        <v>0</v>
      </c>
      <c r="R168" s="14">
        <v>0</v>
      </c>
      <c r="S168" s="15">
        <v>0</v>
      </c>
      <c r="T168" s="15">
        <v>0</v>
      </c>
      <c r="U168" s="15">
        <v>0</v>
      </c>
      <c r="V168" s="20">
        <f t="shared" si="7"/>
        <v>0</v>
      </c>
    </row>
    <row r="169" spans="1:22" ht="16.5" thickBot="1" x14ac:dyDescent="0.3">
      <c r="A169" s="305"/>
      <c r="B169" s="308"/>
      <c r="C169" s="308"/>
      <c r="D169" s="311"/>
      <c r="E169" s="308"/>
      <c r="F169" s="308"/>
      <c r="G169" s="308"/>
      <c r="H169" s="308"/>
      <c r="I169" s="39" t="s">
        <v>95</v>
      </c>
      <c r="J169" s="50">
        <v>0</v>
      </c>
      <c r="K169" s="30">
        <v>0</v>
      </c>
      <c r="L169" s="30">
        <v>0</v>
      </c>
      <c r="M169" s="30">
        <v>0</v>
      </c>
      <c r="N169" s="30">
        <v>0</v>
      </c>
      <c r="O169" s="26">
        <v>0</v>
      </c>
      <c r="P169" s="26">
        <v>0</v>
      </c>
      <c r="Q169" s="50">
        <v>0</v>
      </c>
      <c r="R169" s="50">
        <v>0</v>
      </c>
      <c r="S169" s="30">
        <v>0</v>
      </c>
      <c r="T169" s="30">
        <v>0</v>
      </c>
      <c r="U169" s="30">
        <v>0</v>
      </c>
      <c r="V169" s="31">
        <f t="shared" si="7"/>
        <v>0</v>
      </c>
    </row>
    <row r="170" spans="1:22" ht="16.5" thickBot="1" x14ac:dyDescent="0.3">
      <c r="A170" s="43"/>
      <c r="B170" s="37"/>
      <c r="C170" s="37"/>
      <c r="D170" s="37"/>
      <c r="E170" s="37"/>
      <c r="F170" s="37"/>
      <c r="G170" s="37"/>
      <c r="H170" s="37"/>
      <c r="I170" s="37"/>
      <c r="J170" s="59"/>
      <c r="K170" s="28"/>
      <c r="L170" s="28"/>
      <c r="M170" s="28"/>
      <c r="N170" s="28"/>
      <c r="O170" s="28"/>
      <c r="P170" s="28"/>
      <c r="Q170" s="61"/>
      <c r="R170" s="53"/>
      <c r="S170" s="28"/>
      <c r="T170" s="28"/>
      <c r="U170" s="28"/>
      <c r="V170" s="29">
        <f>SUM(V163:V169)</f>
        <v>491790</v>
      </c>
    </row>
    <row r="171" spans="1:22" ht="15.75" customHeight="1" x14ac:dyDescent="0.25">
      <c r="A171" s="320" t="s">
        <v>125</v>
      </c>
      <c r="B171" s="312" t="s">
        <v>168</v>
      </c>
      <c r="C171" s="306" t="s">
        <v>86</v>
      </c>
      <c r="D171" s="309">
        <v>58.7</v>
      </c>
      <c r="E171" s="312" t="s">
        <v>158</v>
      </c>
      <c r="F171" s="306" t="s">
        <v>42</v>
      </c>
      <c r="G171" s="312" t="s">
        <v>159</v>
      </c>
      <c r="H171" s="306" t="s">
        <v>42</v>
      </c>
      <c r="I171" s="35" t="s">
        <v>94</v>
      </c>
      <c r="J171" s="13">
        <v>0</v>
      </c>
      <c r="K171" s="13">
        <v>0</v>
      </c>
      <c r="L171" s="13">
        <v>0</v>
      </c>
      <c r="M171" s="13">
        <v>0</v>
      </c>
      <c r="N171" s="13">
        <v>0</v>
      </c>
      <c r="O171" s="13">
        <v>0</v>
      </c>
      <c r="P171" s="13">
        <v>0</v>
      </c>
      <c r="Q171" s="12">
        <v>0</v>
      </c>
      <c r="R171" s="12">
        <v>0</v>
      </c>
      <c r="S171" s="13">
        <v>0</v>
      </c>
      <c r="T171" s="13">
        <v>0</v>
      </c>
      <c r="U171" s="13">
        <v>0</v>
      </c>
      <c r="V171" s="21">
        <f t="shared" ref="V171:V176" si="8">SUM(J171:U171)</f>
        <v>0</v>
      </c>
    </row>
    <row r="172" spans="1:22" ht="15.75" x14ac:dyDescent="0.25">
      <c r="A172" s="321"/>
      <c r="B172" s="307"/>
      <c r="C172" s="307"/>
      <c r="D172" s="310"/>
      <c r="E172" s="313"/>
      <c r="F172" s="307"/>
      <c r="G172" s="313"/>
      <c r="H172" s="307"/>
      <c r="I172" s="3" t="s">
        <v>92</v>
      </c>
      <c r="J172" s="15">
        <v>0</v>
      </c>
      <c r="K172" s="15">
        <v>0</v>
      </c>
      <c r="L172" s="15">
        <v>58149</v>
      </c>
      <c r="M172" s="15">
        <v>31661</v>
      </c>
      <c r="N172" s="15">
        <v>28002</v>
      </c>
      <c r="O172" s="15">
        <v>0</v>
      </c>
      <c r="P172" s="15">
        <v>0</v>
      </c>
      <c r="Q172" s="14">
        <v>0</v>
      </c>
      <c r="R172" s="14">
        <v>0</v>
      </c>
      <c r="S172" s="15">
        <v>0</v>
      </c>
      <c r="T172" s="15">
        <v>152409</v>
      </c>
      <c r="U172" s="15">
        <v>71764</v>
      </c>
      <c r="V172" s="20">
        <f t="shared" si="8"/>
        <v>341985</v>
      </c>
    </row>
    <row r="173" spans="1:22" ht="15.75" x14ac:dyDescent="0.25">
      <c r="A173" s="321"/>
      <c r="B173" s="307"/>
      <c r="C173" s="307"/>
      <c r="D173" s="310"/>
      <c r="E173" s="313"/>
      <c r="F173" s="307"/>
      <c r="G173" s="313"/>
      <c r="H173" s="307"/>
      <c r="I173" s="3" t="s">
        <v>91</v>
      </c>
      <c r="J173" s="15">
        <v>85537</v>
      </c>
      <c r="K173" s="15">
        <v>101029</v>
      </c>
      <c r="L173" s="15">
        <v>115508</v>
      </c>
      <c r="M173" s="15">
        <v>109281</v>
      </c>
      <c r="N173" s="15">
        <v>80806</v>
      </c>
      <c r="O173" s="15">
        <v>58636</v>
      </c>
      <c r="P173" s="15">
        <v>70143</v>
      </c>
      <c r="Q173" s="14">
        <v>94936</v>
      </c>
      <c r="R173" s="14">
        <v>89580</v>
      </c>
      <c r="S173" s="15">
        <v>126835</v>
      </c>
      <c r="T173" s="15">
        <v>67836</v>
      </c>
      <c r="U173" s="15">
        <v>121588</v>
      </c>
      <c r="V173" s="20">
        <f t="shared" si="8"/>
        <v>1121715</v>
      </c>
    </row>
    <row r="174" spans="1:22" ht="15.75" x14ac:dyDescent="0.25">
      <c r="A174" s="321"/>
      <c r="B174" s="307"/>
      <c r="C174" s="307"/>
      <c r="D174" s="310"/>
      <c r="E174" s="313"/>
      <c r="F174" s="307"/>
      <c r="G174" s="313"/>
      <c r="H174" s="307"/>
      <c r="I174" s="3" t="s">
        <v>93</v>
      </c>
      <c r="J174" s="15">
        <v>214867</v>
      </c>
      <c r="K174" s="15">
        <v>211834</v>
      </c>
      <c r="L174" s="15">
        <v>224432</v>
      </c>
      <c r="M174" s="15">
        <v>193707</v>
      </c>
      <c r="N174" s="15">
        <v>210287</v>
      </c>
      <c r="O174" s="15">
        <v>213890</v>
      </c>
      <c r="P174" s="15">
        <v>210807</v>
      </c>
      <c r="Q174" s="14">
        <v>142914</v>
      </c>
      <c r="R174" s="14">
        <v>44418</v>
      </c>
      <c r="S174" s="15">
        <v>47844</v>
      </c>
      <c r="T174" s="15">
        <v>201640</v>
      </c>
      <c r="U174" s="15">
        <v>196812</v>
      </c>
      <c r="V174" s="20">
        <f t="shared" si="8"/>
        <v>2113452</v>
      </c>
    </row>
    <row r="175" spans="1:22" ht="15.75" x14ac:dyDescent="0.25">
      <c r="A175" s="321"/>
      <c r="B175" s="307"/>
      <c r="C175" s="307"/>
      <c r="D175" s="310"/>
      <c r="E175" s="313"/>
      <c r="F175" s="307"/>
      <c r="G175" s="313"/>
      <c r="H175" s="307"/>
      <c r="I175" s="3" t="s">
        <v>96</v>
      </c>
      <c r="J175" s="14">
        <v>0</v>
      </c>
      <c r="K175" s="15">
        <v>0</v>
      </c>
      <c r="L175" s="15">
        <v>0</v>
      </c>
      <c r="M175" s="15">
        <v>0</v>
      </c>
      <c r="N175" s="15">
        <v>0</v>
      </c>
      <c r="O175" s="15">
        <v>0</v>
      </c>
      <c r="P175" s="15">
        <v>0</v>
      </c>
      <c r="Q175" s="14">
        <v>0</v>
      </c>
      <c r="R175" s="14">
        <v>0</v>
      </c>
      <c r="S175" s="15">
        <v>0</v>
      </c>
      <c r="T175" s="15">
        <v>0</v>
      </c>
      <c r="U175" s="15">
        <v>0</v>
      </c>
      <c r="V175" s="20">
        <f t="shared" si="8"/>
        <v>0</v>
      </c>
    </row>
    <row r="176" spans="1:22" ht="16.5" thickBot="1" x14ac:dyDescent="0.3">
      <c r="A176" s="322"/>
      <c r="B176" s="308"/>
      <c r="C176" s="308"/>
      <c r="D176" s="311"/>
      <c r="E176" s="314"/>
      <c r="F176" s="308"/>
      <c r="G176" s="314"/>
      <c r="H176" s="308"/>
      <c r="I176" s="39" t="s">
        <v>90</v>
      </c>
      <c r="J176" s="50">
        <v>0</v>
      </c>
      <c r="K176" s="30">
        <v>0</v>
      </c>
      <c r="L176" s="30">
        <v>0</v>
      </c>
      <c r="M176" s="30">
        <v>0</v>
      </c>
      <c r="N176" s="30">
        <v>0</v>
      </c>
      <c r="O176" s="30">
        <v>0</v>
      </c>
      <c r="P176" s="30">
        <v>0</v>
      </c>
      <c r="Q176" s="50">
        <v>0</v>
      </c>
      <c r="R176" s="50">
        <v>0</v>
      </c>
      <c r="S176" s="30">
        <v>0</v>
      </c>
      <c r="T176" s="30">
        <v>0</v>
      </c>
      <c r="U176" s="30">
        <v>0</v>
      </c>
      <c r="V176" s="31">
        <f t="shared" si="8"/>
        <v>0</v>
      </c>
    </row>
    <row r="177" spans="1:22" ht="16.5" thickBot="1" x14ac:dyDescent="0.3">
      <c r="A177" s="36"/>
      <c r="B177" s="37"/>
      <c r="C177" s="44"/>
      <c r="D177" s="44"/>
      <c r="E177" s="37"/>
      <c r="F177" s="37"/>
      <c r="G177" s="37"/>
      <c r="H177" s="37"/>
      <c r="I177" s="37"/>
      <c r="J177" s="59"/>
      <c r="K177" s="28"/>
      <c r="L177" s="28"/>
      <c r="M177" s="28"/>
      <c r="N177" s="28"/>
      <c r="O177" s="28"/>
      <c r="P177" s="28"/>
      <c r="Q177" s="61"/>
      <c r="R177" s="53"/>
      <c r="S177" s="28"/>
      <c r="T177" s="28"/>
      <c r="U177" s="28"/>
      <c r="V177" s="29">
        <f>SUM(V171:V176)</f>
        <v>3577152</v>
      </c>
    </row>
    <row r="178" spans="1:22" ht="15.75" x14ac:dyDescent="0.25">
      <c r="A178" s="320" t="s">
        <v>126</v>
      </c>
      <c r="B178" s="312" t="s">
        <v>169</v>
      </c>
      <c r="C178" s="306" t="s">
        <v>86</v>
      </c>
      <c r="D178" s="309">
        <v>36.200000000000003</v>
      </c>
      <c r="E178" s="306" t="s">
        <v>10</v>
      </c>
      <c r="F178" s="306" t="s">
        <v>42</v>
      </c>
      <c r="G178" s="312" t="s">
        <v>158</v>
      </c>
      <c r="H178" s="306" t="s">
        <v>42</v>
      </c>
      <c r="I178" s="3" t="s">
        <v>92</v>
      </c>
      <c r="J178" s="15">
        <v>93512</v>
      </c>
      <c r="K178" s="15">
        <v>92720</v>
      </c>
      <c r="L178" s="15">
        <v>67743</v>
      </c>
      <c r="M178" s="15">
        <v>144271</v>
      </c>
      <c r="N178" s="15">
        <v>112583</v>
      </c>
      <c r="O178" s="15">
        <v>61049</v>
      </c>
      <c r="P178" s="15">
        <v>142637</v>
      </c>
      <c r="Q178" s="14">
        <v>142716</v>
      </c>
      <c r="R178" s="14">
        <v>173331</v>
      </c>
      <c r="S178" s="15">
        <v>12081</v>
      </c>
      <c r="T178" s="15">
        <v>52783</v>
      </c>
      <c r="U178" s="15">
        <v>168573</v>
      </c>
      <c r="V178" s="20">
        <f>SUM(J178:U178)</f>
        <v>1263999</v>
      </c>
    </row>
    <row r="179" spans="1:22" ht="15.75" x14ac:dyDescent="0.25">
      <c r="A179" s="321"/>
      <c r="B179" s="307"/>
      <c r="C179" s="307"/>
      <c r="D179" s="310"/>
      <c r="E179" s="307"/>
      <c r="F179" s="307"/>
      <c r="G179" s="313"/>
      <c r="H179" s="307"/>
      <c r="I179" s="3" t="s">
        <v>91</v>
      </c>
      <c r="J179" s="15">
        <v>191749</v>
      </c>
      <c r="K179" s="15">
        <v>168733</v>
      </c>
      <c r="L179" s="15">
        <v>229306</v>
      </c>
      <c r="M179" s="15">
        <v>130367</v>
      </c>
      <c r="N179" s="15">
        <v>143625</v>
      </c>
      <c r="O179" s="15">
        <v>237753</v>
      </c>
      <c r="P179" s="15">
        <v>201894</v>
      </c>
      <c r="Q179" s="14">
        <v>196034</v>
      </c>
      <c r="R179" s="14">
        <v>167589</v>
      </c>
      <c r="S179" s="15">
        <v>79211</v>
      </c>
      <c r="T179" s="15">
        <v>116893</v>
      </c>
      <c r="U179" s="15">
        <v>174756</v>
      </c>
      <c r="V179" s="20">
        <f>SUM(J179:U179)</f>
        <v>2037910</v>
      </c>
    </row>
    <row r="180" spans="1:22" ht="15.75" customHeight="1" x14ac:dyDescent="0.25">
      <c r="A180" s="321"/>
      <c r="B180" s="307"/>
      <c r="C180" s="307"/>
      <c r="D180" s="310"/>
      <c r="E180" s="307"/>
      <c r="F180" s="307"/>
      <c r="G180" s="313"/>
      <c r="H180" s="307"/>
      <c r="I180" s="3" t="s">
        <v>93</v>
      </c>
      <c r="J180" s="15">
        <v>137152</v>
      </c>
      <c r="K180" s="15">
        <v>112817</v>
      </c>
      <c r="L180" s="15">
        <v>147964</v>
      </c>
      <c r="M180" s="15">
        <v>124289</v>
      </c>
      <c r="N180" s="15">
        <v>148152</v>
      </c>
      <c r="O180" s="15">
        <v>162712</v>
      </c>
      <c r="P180" s="15">
        <v>123848</v>
      </c>
      <c r="Q180" s="14">
        <v>93749</v>
      </c>
      <c r="R180" s="14">
        <v>69486</v>
      </c>
      <c r="S180" s="15">
        <v>0</v>
      </c>
      <c r="T180" s="15">
        <v>43323</v>
      </c>
      <c r="U180" s="15">
        <v>133883</v>
      </c>
      <c r="V180" s="20">
        <f>SUM(J180:U180)</f>
        <v>1297375</v>
      </c>
    </row>
    <row r="181" spans="1:22" ht="15.75" customHeight="1" x14ac:dyDescent="0.25">
      <c r="A181" s="321"/>
      <c r="B181" s="307"/>
      <c r="C181" s="307"/>
      <c r="D181" s="310"/>
      <c r="E181" s="307"/>
      <c r="F181" s="307"/>
      <c r="G181" s="313"/>
      <c r="H181" s="307"/>
      <c r="I181" s="16" t="s">
        <v>111</v>
      </c>
      <c r="J181" s="26">
        <v>0</v>
      </c>
      <c r="K181" s="26">
        <v>0</v>
      </c>
      <c r="L181" s="26">
        <v>0</v>
      </c>
      <c r="M181" s="26">
        <v>0</v>
      </c>
      <c r="N181" s="26">
        <v>0</v>
      </c>
      <c r="O181" s="26">
        <v>0</v>
      </c>
      <c r="P181" s="26">
        <v>0</v>
      </c>
      <c r="Q181" s="49">
        <v>0</v>
      </c>
      <c r="R181" s="49">
        <v>0</v>
      </c>
      <c r="S181" s="26">
        <v>0</v>
      </c>
      <c r="T181" s="26">
        <v>0</v>
      </c>
      <c r="U181" s="26">
        <v>0</v>
      </c>
      <c r="V181" s="27">
        <f>SUM(J181:U181)</f>
        <v>0</v>
      </c>
    </row>
    <row r="182" spans="1:22" ht="16.5" thickBot="1" x14ac:dyDescent="0.3">
      <c r="A182" s="322"/>
      <c r="B182" s="308"/>
      <c r="C182" s="308"/>
      <c r="D182" s="311"/>
      <c r="E182" s="308"/>
      <c r="F182" s="308"/>
      <c r="G182" s="314"/>
      <c r="H182" s="308"/>
      <c r="I182" s="16" t="s">
        <v>90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49">
        <v>0</v>
      </c>
      <c r="R182" s="49">
        <v>0</v>
      </c>
      <c r="S182" s="26">
        <v>14805</v>
      </c>
      <c r="T182" s="26">
        <v>18577</v>
      </c>
      <c r="U182" s="26">
        <v>0</v>
      </c>
      <c r="V182" s="27">
        <f>SUM(J182:U182)</f>
        <v>33382</v>
      </c>
    </row>
    <row r="183" spans="1:22" ht="16.5" thickBot="1" x14ac:dyDescent="0.3">
      <c r="A183" s="36"/>
      <c r="B183" s="37"/>
      <c r="C183" s="37"/>
      <c r="D183" s="37"/>
      <c r="E183" s="37"/>
      <c r="F183" s="37"/>
      <c r="G183" s="37"/>
      <c r="H183" s="37"/>
      <c r="I183" s="37"/>
      <c r="J183" s="59"/>
      <c r="K183" s="28"/>
      <c r="L183" s="28"/>
      <c r="M183" s="28"/>
      <c r="N183" s="28"/>
      <c r="O183" s="28"/>
      <c r="P183" s="28"/>
      <c r="Q183" s="61"/>
      <c r="R183" s="53"/>
      <c r="S183" s="28"/>
      <c r="T183" s="28"/>
      <c r="U183" s="28"/>
      <c r="V183" s="29">
        <f>SUM(V178:V182)</f>
        <v>4632666</v>
      </c>
    </row>
    <row r="184" spans="1:22" ht="16.5" customHeight="1" x14ac:dyDescent="0.25">
      <c r="A184" s="320" t="s">
        <v>127</v>
      </c>
      <c r="B184" s="312" t="s">
        <v>170</v>
      </c>
      <c r="C184" s="306" t="s">
        <v>86</v>
      </c>
      <c r="D184" s="309">
        <v>24.7</v>
      </c>
      <c r="E184" s="312" t="s">
        <v>159</v>
      </c>
      <c r="F184" s="306" t="s">
        <v>42</v>
      </c>
      <c r="G184" s="312" t="s">
        <v>155</v>
      </c>
      <c r="H184" s="306" t="s">
        <v>42</v>
      </c>
      <c r="I184" s="35" t="s">
        <v>94</v>
      </c>
      <c r="J184" s="13">
        <v>0</v>
      </c>
      <c r="K184" s="13">
        <v>0</v>
      </c>
      <c r="L184" s="13">
        <v>0</v>
      </c>
      <c r="M184" s="13">
        <v>0</v>
      </c>
      <c r="N184" s="13">
        <v>0</v>
      </c>
      <c r="O184" s="13">
        <v>0</v>
      </c>
      <c r="P184" s="13">
        <v>0</v>
      </c>
      <c r="Q184" s="12">
        <v>0</v>
      </c>
      <c r="R184" s="12">
        <v>0</v>
      </c>
      <c r="S184" s="13">
        <v>0</v>
      </c>
      <c r="T184" s="13">
        <v>0</v>
      </c>
      <c r="U184" s="13">
        <v>0</v>
      </c>
      <c r="V184" s="21">
        <f>SUM(J184:U184)</f>
        <v>0</v>
      </c>
    </row>
    <row r="185" spans="1:22" ht="15.75" x14ac:dyDescent="0.25">
      <c r="A185" s="321"/>
      <c r="B185" s="307"/>
      <c r="C185" s="307"/>
      <c r="D185" s="310"/>
      <c r="E185" s="313"/>
      <c r="F185" s="307"/>
      <c r="G185" s="307"/>
      <c r="H185" s="307"/>
      <c r="I185" s="3" t="s">
        <v>92</v>
      </c>
      <c r="J185" s="15">
        <v>0</v>
      </c>
      <c r="K185" s="15">
        <v>0</v>
      </c>
      <c r="L185" s="15">
        <v>29075</v>
      </c>
      <c r="M185" s="15">
        <v>19878</v>
      </c>
      <c r="N185" s="15">
        <v>24943</v>
      </c>
      <c r="O185" s="15">
        <v>0</v>
      </c>
      <c r="P185" s="15">
        <v>0</v>
      </c>
      <c r="Q185" s="14">
        <v>0</v>
      </c>
      <c r="R185" s="14">
        <v>0</v>
      </c>
      <c r="S185" s="15">
        <v>0</v>
      </c>
      <c r="T185" s="15">
        <v>88832</v>
      </c>
      <c r="U185" s="15">
        <v>58645</v>
      </c>
      <c r="V185" s="20">
        <f>SUM(J185:U185)</f>
        <v>221373</v>
      </c>
    </row>
    <row r="186" spans="1:22" ht="15.75" x14ac:dyDescent="0.25">
      <c r="A186" s="321"/>
      <c r="B186" s="307"/>
      <c r="C186" s="307"/>
      <c r="D186" s="310"/>
      <c r="E186" s="313"/>
      <c r="F186" s="307"/>
      <c r="G186" s="307"/>
      <c r="H186" s="307"/>
      <c r="I186" s="3" t="s">
        <v>91</v>
      </c>
      <c r="J186" s="15">
        <v>15348</v>
      </c>
      <c r="K186" s="15">
        <v>51029</v>
      </c>
      <c r="L186" s="15">
        <v>43087</v>
      </c>
      <c r="M186" s="15">
        <v>30478</v>
      </c>
      <c r="N186" s="15">
        <v>11881</v>
      </c>
      <c r="O186" s="15">
        <v>0</v>
      </c>
      <c r="P186" s="15">
        <v>5473</v>
      </c>
      <c r="Q186" s="14">
        <v>8350</v>
      </c>
      <c r="R186" s="14">
        <v>24860</v>
      </c>
      <c r="S186" s="15">
        <v>45440</v>
      </c>
      <c r="T186" s="15">
        <v>18007</v>
      </c>
      <c r="U186" s="15">
        <v>41059</v>
      </c>
      <c r="V186" s="20">
        <f>SUM(J186:U186)</f>
        <v>295012</v>
      </c>
    </row>
    <row r="187" spans="1:22" ht="15.75" x14ac:dyDescent="0.25">
      <c r="A187" s="321"/>
      <c r="B187" s="307"/>
      <c r="C187" s="307"/>
      <c r="D187" s="310"/>
      <c r="E187" s="313"/>
      <c r="F187" s="307"/>
      <c r="G187" s="307"/>
      <c r="H187" s="307"/>
      <c r="I187" s="3" t="s">
        <v>93</v>
      </c>
      <c r="J187" s="15">
        <v>212751</v>
      </c>
      <c r="K187" s="15">
        <v>211050</v>
      </c>
      <c r="L187" s="15">
        <v>223810</v>
      </c>
      <c r="M187" s="15">
        <v>193707</v>
      </c>
      <c r="N187" s="15">
        <v>209107</v>
      </c>
      <c r="O187" s="15">
        <v>213031</v>
      </c>
      <c r="P187" s="15">
        <v>210160</v>
      </c>
      <c r="Q187" s="14">
        <v>141794</v>
      </c>
      <c r="R187" s="14">
        <v>43918</v>
      </c>
      <c r="S187" s="15">
        <v>47844</v>
      </c>
      <c r="T187" s="15">
        <v>200333</v>
      </c>
      <c r="U187" s="15">
        <v>196720</v>
      </c>
      <c r="V187" s="20">
        <f>SUM(J187:U187)</f>
        <v>2104225</v>
      </c>
    </row>
    <row r="188" spans="1:22" ht="16.5" thickBot="1" x14ac:dyDescent="0.3">
      <c r="A188" s="322"/>
      <c r="B188" s="308"/>
      <c r="C188" s="308"/>
      <c r="D188" s="311"/>
      <c r="E188" s="314"/>
      <c r="F188" s="308"/>
      <c r="G188" s="308"/>
      <c r="H188" s="308"/>
      <c r="I188" s="3" t="s">
        <v>95</v>
      </c>
      <c r="J188" s="15">
        <v>0</v>
      </c>
      <c r="K188" s="15">
        <v>0</v>
      </c>
      <c r="L188" s="15">
        <v>0</v>
      </c>
      <c r="M188" s="15">
        <v>0</v>
      </c>
      <c r="N188" s="15">
        <v>0</v>
      </c>
      <c r="O188" s="15">
        <v>0</v>
      </c>
      <c r="P188" s="15">
        <v>0</v>
      </c>
      <c r="Q188" s="14">
        <v>0</v>
      </c>
      <c r="R188" s="14">
        <v>0</v>
      </c>
      <c r="S188" s="15">
        <v>0</v>
      </c>
      <c r="T188" s="15">
        <v>0</v>
      </c>
      <c r="U188" s="15">
        <v>0</v>
      </c>
      <c r="V188" s="20">
        <f>SUM(J188:U188)</f>
        <v>0</v>
      </c>
    </row>
    <row r="189" spans="1:22" ht="16.5" thickBot="1" x14ac:dyDescent="0.3">
      <c r="A189" s="43"/>
      <c r="B189" s="37"/>
      <c r="C189" s="37"/>
      <c r="D189" s="37"/>
      <c r="E189" s="37"/>
      <c r="F189" s="37"/>
      <c r="G189" s="37"/>
      <c r="H189" s="37"/>
      <c r="I189" s="37"/>
      <c r="J189" s="59"/>
      <c r="K189" s="28"/>
      <c r="L189" s="28"/>
      <c r="M189" s="28"/>
      <c r="N189" s="28"/>
      <c r="O189" s="28"/>
      <c r="P189" s="28"/>
      <c r="Q189" s="61"/>
      <c r="R189" s="53"/>
      <c r="S189" s="28"/>
      <c r="T189" s="28"/>
      <c r="U189" s="28"/>
      <c r="V189" s="29">
        <f>SUM(V184:V188)</f>
        <v>2620610</v>
      </c>
    </row>
    <row r="190" spans="1:22" ht="15.75" x14ac:dyDescent="0.25">
      <c r="A190" s="303">
        <v>719</v>
      </c>
      <c r="B190" s="306" t="s">
        <v>55</v>
      </c>
      <c r="C190" s="306" t="s">
        <v>87</v>
      </c>
      <c r="D190" s="309">
        <v>120.3</v>
      </c>
      <c r="E190" s="306" t="s">
        <v>10</v>
      </c>
      <c r="F190" s="306" t="s">
        <v>42</v>
      </c>
      <c r="G190" s="312" t="s">
        <v>155</v>
      </c>
      <c r="H190" s="306" t="s">
        <v>42</v>
      </c>
      <c r="I190" s="35" t="s">
        <v>92</v>
      </c>
      <c r="J190" s="13">
        <v>0</v>
      </c>
      <c r="K190" s="13">
        <v>0</v>
      </c>
      <c r="L190" s="13">
        <v>0</v>
      </c>
      <c r="M190" s="13">
        <v>5560</v>
      </c>
      <c r="N190" s="13">
        <v>9528</v>
      </c>
      <c r="O190" s="13">
        <v>0</v>
      </c>
      <c r="P190" s="13">
        <v>0</v>
      </c>
      <c r="Q190" s="13">
        <v>0</v>
      </c>
      <c r="R190" s="12">
        <v>0</v>
      </c>
      <c r="S190" s="13">
        <v>0</v>
      </c>
      <c r="T190" s="13">
        <v>0</v>
      </c>
      <c r="U190" s="13">
        <v>0</v>
      </c>
      <c r="V190" s="21">
        <f t="shared" ref="V190:V197" si="9">SUM(J190:U190)</f>
        <v>15088</v>
      </c>
    </row>
    <row r="191" spans="1:22" ht="15.75" x14ac:dyDescent="0.25">
      <c r="A191" s="304"/>
      <c r="B191" s="307"/>
      <c r="C191" s="307"/>
      <c r="D191" s="310"/>
      <c r="E191" s="307"/>
      <c r="F191" s="307"/>
      <c r="G191" s="313"/>
      <c r="H191" s="307"/>
      <c r="I191" s="35" t="s">
        <v>98</v>
      </c>
      <c r="J191" s="13">
        <v>3033</v>
      </c>
      <c r="K191" s="13">
        <v>3012</v>
      </c>
      <c r="L191" s="13">
        <v>5178</v>
      </c>
      <c r="M191" s="13">
        <v>3321</v>
      </c>
      <c r="N191" s="13">
        <v>25102</v>
      </c>
      <c r="O191" s="13">
        <v>0</v>
      </c>
      <c r="P191" s="13">
        <v>0</v>
      </c>
      <c r="Q191" s="13">
        <v>0</v>
      </c>
      <c r="R191" s="12">
        <v>11801</v>
      </c>
      <c r="S191" s="13">
        <v>20738</v>
      </c>
      <c r="T191" s="13">
        <v>25550</v>
      </c>
      <c r="U191" s="13">
        <v>3091</v>
      </c>
      <c r="V191" s="21">
        <f t="shared" si="9"/>
        <v>100826</v>
      </c>
    </row>
    <row r="192" spans="1:22" ht="15.75" x14ac:dyDescent="0.25">
      <c r="A192" s="304"/>
      <c r="B192" s="307"/>
      <c r="C192" s="307"/>
      <c r="D192" s="310"/>
      <c r="E192" s="307"/>
      <c r="F192" s="307"/>
      <c r="G192" s="307"/>
      <c r="H192" s="307"/>
      <c r="I192" s="3" t="s">
        <v>75</v>
      </c>
      <c r="J192" s="15">
        <v>4919</v>
      </c>
      <c r="K192" s="15">
        <v>0</v>
      </c>
      <c r="L192" s="15">
        <v>0</v>
      </c>
      <c r="M192" s="15">
        <v>0</v>
      </c>
      <c r="N192" s="15">
        <v>0</v>
      </c>
      <c r="O192" s="15">
        <v>0</v>
      </c>
      <c r="P192" s="15">
        <v>0</v>
      </c>
      <c r="Q192" s="15">
        <v>0</v>
      </c>
      <c r="R192" s="14">
        <v>0</v>
      </c>
      <c r="S192" s="15">
        <v>0</v>
      </c>
      <c r="T192" s="15">
        <v>0</v>
      </c>
      <c r="U192" s="15">
        <v>0</v>
      </c>
      <c r="V192" s="20">
        <f t="shared" si="9"/>
        <v>4919</v>
      </c>
    </row>
    <row r="193" spans="1:22" ht="15.75" x14ac:dyDescent="0.25">
      <c r="A193" s="304"/>
      <c r="B193" s="307"/>
      <c r="C193" s="307"/>
      <c r="D193" s="310"/>
      <c r="E193" s="307"/>
      <c r="F193" s="307"/>
      <c r="G193" s="307"/>
      <c r="H193" s="307"/>
      <c r="I193" s="3" t="s">
        <v>101</v>
      </c>
      <c r="J193" s="15">
        <v>0</v>
      </c>
      <c r="K193" s="15">
        <v>0</v>
      </c>
      <c r="L193" s="15">
        <v>0</v>
      </c>
      <c r="M193" s="15">
        <v>0</v>
      </c>
      <c r="N193" s="15">
        <v>0</v>
      </c>
      <c r="O193" s="15">
        <v>0</v>
      </c>
      <c r="P193" s="15">
        <v>0</v>
      </c>
      <c r="Q193" s="15">
        <v>0</v>
      </c>
      <c r="R193" s="14">
        <v>0</v>
      </c>
      <c r="S193" s="15">
        <v>0</v>
      </c>
      <c r="T193" s="15">
        <v>0</v>
      </c>
      <c r="U193" s="15">
        <v>0</v>
      </c>
      <c r="V193" s="20">
        <f t="shared" si="9"/>
        <v>0</v>
      </c>
    </row>
    <row r="194" spans="1:22" ht="15.75" x14ac:dyDescent="0.25">
      <c r="A194" s="304"/>
      <c r="B194" s="307"/>
      <c r="C194" s="307"/>
      <c r="D194" s="310"/>
      <c r="E194" s="307"/>
      <c r="F194" s="307"/>
      <c r="G194" s="307"/>
      <c r="H194" s="307"/>
      <c r="I194" s="3" t="s">
        <v>71</v>
      </c>
      <c r="J194" s="15">
        <v>0</v>
      </c>
      <c r="K194" s="15">
        <v>0</v>
      </c>
      <c r="L194" s="15">
        <v>0</v>
      </c>
      <c r="M194" s="15">
        <v>0</v>
      </c>
      <c r="N194" s="15">
        <v>0</v>
      </c>
      <c r="O194" s="15">
        <v>0</v>
      </c>
      <c r="P194" s="15">
        <v>0</v>
      </c>
      <c r="Q194" s="15">
        <v>0</v>
      </c>
      <c r="R194" s="14">
        <v>0</v>
      </c>
      <c r="S194" s="15">
        <v>0</v>
      </c>
      <c r="T194" s="15">
        <v>0</v>
      </c>
      <c r="U194" s="15">
        <v>0</v>
      </c>
      <c r="V194" s="20">
        <f t="shared" si="9"/>
        <v>0</v>
      </c>
    </row>
    <row r="195" spans="1:22" ht="15.75" x14ac:dyDescent="0.25">
      <c r="A195" s="304"/>
      <c r="B195" s="307"/>
      <c r="C195" s="307"/>
      <c r="D195" s="310"/>
      <c r="E195" s="307"/>
      <c r="F195" s="307"/>
      <c r="G195" s="307"/>
      <c r="H195" s="307"/>
      <c r="I195" s="3" t="s">
        <v>97</v>
      </c>
      <c r="J195" s="15">
        <v>271679</v>
      </c>
      <c r="K195" s="15">
        <v>264518</v>
      </c>
      <c r="L195" s="15">
        <v>194058</v>
      </c>
      <c r="M195" s="15">
        <v>185922</v>
      </c>
      <c r="N195" s="15">
        <v>186921</v>
      </c>
      <c r="O195" s="15">
        <v>242781</v>
      </c>
      <c r="P195" s="15">
        <v>241728</v>
      </c>
      <c r="Q195" s="14">
        <v>211277</v>
      </c>
      <c r="R195" s="14">
        <v>158218</v>
      </c>
      <c r="S195" s="15">
        <v>0</v>
      </c>
      <c r="T195" s="15">
        <v>123944</v>
      </c>
      <c r="U195" s="15">
        <v>254587</v>
      </c>
      <c r="V195" s="20">
        <f t="shared" si="9"/>
        <v>2335633</v>
      </c>
    </row>
    <row r="196" spans="1:22" ht="15.75" x14ac:dyDescent="0.25">
      <c r="A196" s="304"/>
      <c r="B196" s="307"/>
      <c r="C196" s="307"/>
      <c r="D196" s="310"/>
      <c r="E196" s="307"/>
      <c r="F196" s="307"/>
      <c r="G196" s="307"/>
      <c r="H196" s="307"/>
      <c r="I196" s="3" t="s">
        <v>96</v>
      </c>
      <c r="J196" s="15">
        <v>0</v>
      </c>
      <c r="K196" s="15">
        <v>0</v>
      </c>
      <c r="L196" s="15">
        <v>0</v>
      </c>
      <c r="M196" s="15">
        <v>0</v>
      </c>
      <c r="N196" s="15">
        <v>0</v>
      </c>
      <c r="O196" s="15">
        <v>0</v>
      </c>
      <c r="P196" s="15">
        <v>0</v>
      </c>
      <c r="Q196" s="14">
        <v>0</v>
      </c>
      <c r="R196" s="14">
        <v>0</v>
      </c>
      <c r="S196" s="15">
        <v>0</v>
      </c>
      <c r="T196" s="15">
        <v>0</v>
      </c>
      <c r="U196" s="15">
        <v>0</v>
      </c>
      <c r="V196" s="20">
        <f t="shared" si="9"/>
        <v>0</v>
      </c>
    </row>
    <row r="197" spans="1:22" ht="16.5" thickBot="1" x14ac:dyDescent="0.3">
      <c r="A197" s="305"/>
      <c r="B197" s="308"/>
      <c r="C197" s="308"/>
      <c r="D197" s="311"/>
      <c r="E197" s="308"/>
      <c r="F197" s="308"/>
      <c r="G197" s="308"/>
      <c r="H197" s="308"/>
      <c r="I197" s="39" t="s">
        <v>102</v>
      </c>
      <c r="J197" s="50">
        <v>0</v>
      </c>
      <c r="K197" s="30">
        <v>0</v>
      </c>
      <c r="L197" s="30">
        <v>0</v>
      </c>
      <c r="M197" s="30">
        <v>0</v>
      </c>
      <c r="N197" s="30">
        <v>0</v>
      </c>
      <c r="O197" s="30">
        <v>0</v>
      </c>
      <c r="P197" s="30">
        <v>0</v>
      </c>
      <c r="Q197" s="50">
        <v>0</v>
      </c>
      <c r="R197" s="50">
        <v>0</v>
      </c>
      <c r="S197" s="30">
        <v>0</v>
      </c>
      <c r="T197" s="30">
        <v>0</v>
      </c>
      <c r="U197" s="30">
        <v>0</v>
      </c>
      <c r="V197" s="31">
        <f t="shared" si="9"/>
        <v>0</v>
      </c>
    </row>
    <row r="198" spans="1:22" ht="16.5" thickBot="1" x14ac:dyDescent="0.3">
      <c r="A198" s="36"/>
      <c r="B198" s="37"/>
      <c r="C198" s="37"/>
      <c r="D198" s="37"/>
      <c r="E198" s="37"/>
      <c r="F198" s="37"/>
      <c r="G198" s="37"/>
      <c r="H198" s="37"/>
      <c r="I198" s="37"/>
      <c r="J198" s="59"/>
      <c r="K198" s="28"/>
      <c r="L198" s="28"/>
      <c r="M198" s="28"/>
      <c r="N198" s="28"/>
      <c r="O198" s="28"/>
      <c r="P198" s="28"/>
      <c r="Q198" s="61"/>
      <c r="R198" s="53"/>
      <c r="S198" s="28"/>
      <c r="T198" s="28"/>
      <c r="U198" s="28"/>
      <c r="V198" s="29">
        <f>SUM(V190:V197)</f>
        <v>2456466</v>
      </c>
    </row>
    <row r="199" spans="1:22" ht="16.149999999999999" customHeight="1" x14ac:dyDescent="0.25">
      <c r="A199" s="320" t="s">
        <v>128</v>
      </c>
      <c r="B199" s="312" t="s">
        <v>54</v>
      </c>
      <c r="C199" s="306" t="s">
        <v>87</v>
      </c>
      <c r="D199" s="309">
        <v>82.2</v>
      </c>
      <c r="E199" s="312" t="s">
        <v>160</v>
      </c>
      <c r="F199" s="306" t="s">
        <v>42</v>
      </c>
      <c r="G199" s="312" t="s">
        <v>158</v>
      </c>
      <c r="H199" s="306" t="s">
        <v>42</v>
      </c>
      <c r="I199" s="3" t="s">
        <v>92</v>
      </c>
      <c r="J199" s="15">
        <v>204663</v>
      </c>
      <c r="K199" s="15">
        <v>77250</v>
      </c>
      <c r="L199" s="15">
        <v>47898</v>
      </c>
      <c r="M199" s="15">
        <v>180557</v>
      </c>
      <c r="N199" s="15">
        <v>110498</v>
      </c>
      <c r="O199" s="15">
        <v>102362</v>
      </c>
      <c r="P199" s="15">
        <v>207743</v>
      </c>
      <c r="Q199" s="14">
        <v>245604</v>
      </c>
      <c r="R199" s="14">
        <v>341054</v>
      </c>
      <c r="S199" s="15">
        <v>99088</v>
      </c>
      <c r="T199" s="15">
        <v>276415</v>
      </c>
      <c r="U199" s="15">
        <v>307217</v>
      </c>
      <c r="V199" s="20">
        <f t="shared" ref="V199:V204" si="10">SUM(J199:U199)</f>
        <v>2200349</v>
      </c>
    </row>
    <row r="200" spans="1:22" ht="15.75" x14ac:dyDescent="0.25">
      <c r="A200" s="321"/>
      <c r="B200" s="307"/>
      <c r="C200" s="307"/>
      <c r="D200" s="310"/>
      <c r="E200" s="313"/>
      <c r="F200" s="307"/>
      <c r="G200" s="313"/>
      <c r="H200" s="307"/>
      <c r="I200" s="3" t="s">
        <v>98</v>
      </c>
      <c r="J200" s="15">
        <v>0</v>
      </c>
      <c r="K200" s="15">
        <v>0</v>
      </c>
      <c r="L200" s="15">
        <v>0</v>
      </c>
      <c r="M200" s="15">
        <v>0</v>
      </c>
      <c r="N200" s="15">
        <v>0</v>
      </c>
      <c r="O200" s="15">
        <v>0</v>
      </c>
      <c r="P200" s="15">
        <v>0</v>
      </c>
      <c r="Q200" s="14">
        <v>0</v>
      </c>
      <c r="R200" s="14">
        <v>0</v>
      </c>
      <c r="S200" s="15">
        <v>0</v>
      </c>
      <c r="T200" s="15">
        <v>0</v>
      </c>
      <c r="U200" s="15">
        <v>0</v>
      </c>
      <c r="V200" s="20">
        <f t="shared" si="10"/>
        <v>0</v>
      </c>
    </row>
    <row r="201" spans="1:22" ht="15.75" x14ac:dyDescent="0.25">
      <c r="A201" s="321"/>
      <c r="B201" s="307"/>
      <c r="C201" s="307"/>
      <c r="D201" s="310"/>
      <c r="E201" s="313"/>
      <c r="F201" s="307"/>
      <c r="G201" s="313"/>
      <c r="H201" s="307"/>
      <c r="I201" s="3" t="s">
        <v>91</v>
      </c>
      <c r="J201" s="15">
        <v>135461</v>
      </c>
      <c r="K201" s="15">
        <v>53329</v>
      </c>
      <c r="L201" s="15">
        <v>125078</v>
      </c>
      <c r="M201" s="15">
        <v>48460</v>
      </c>
      <c r="N201" s="15">
        <v>132391</v>
      </c>
      <c r="O201" s="15">
        <v>211869</v>
      </c>
      <c r="P201" s="15">
        <v>230371</v>
      </c>
      <c r="Q201" s="14">
        <v>93537</v>
      </c>
      <c r="R201" s="14">
        <v>72798</v>
      </c>
      <c r="S201" s="15">
        <v>24992</v>
      </c>
      <c r="T201" s="15">
        <v>47793</v>
      </c>
      <c r="U201" s="15">
        <v>131379</v>
      </c>
      <c r="V201" s="20">
        <f t="shared" si="10"/>
        <v>1307458</v>
      </c>
    </row>
    <row r="202" spans="1:22" ht="15.75" x14ac:dyDescent="0.25">
      <c r="A202" s="321"/>
      <c r="B202" s="307"/>
      <c r="C202" s="307"/>
      <c r="D202" s="310"/>
      <c r="E202" s="313"/>
      <c r="F202" s="307"/>
      <c r="G202" s="313"/>
      <c r="H202" s="307"/>
      <c r="I202" s="3" t="s">
        <v>93</v>
      </c>
      <c r="J202" s="15">
        <v>24726</v>
      </c>
      <c r="K202" s="15">
        <v>76393</v>
      </c>
      <c r="L202" s="15">
        <v>115851</v>
      </c>
      <c r="M202" s="15">
        <v>51575</v>
      </c>
      <c r="N202" s="15">
        <v>408</v>
      </c>
      <c r="O202" s="15">
        <v>19263</v>
      </c>
      <c r="P202" s="15">
        <v>25424</v>
      </c>
      <c r="Q202" s="14">
        <v>212</v>
      </c>
      <c r="R202" s="14">
        <v>24923</v>
      </c>
      <c r="S202" s="15">
        <v>33971</v>
      </c>
      <c r="T202" s="15">
        <v>100324</v>
      </c>
      <c r="U202" s="15">
        <v>25487</v>
      </c>
      <c r="V202" s="20">
        <f t="shared" si="10"/>
        <v>498557</v>
      </c>
    </row>
    <row r="203" spans="1:22" ht="15.75" x14ac:dyDescent="0.25">
      <c r="A203" s="321"/>
      <c r="B203" s="307"/>
      <c r="C203" s="307"/>
      <c r="D203" s="310"/>
      <c r="E203" s="313"/>
      <c r="F203" s="307"/>
      <c r="G203" s="313"/>
      <c r="H203" s="307"/>
      <c r="I203" s="16" t="s">
        <v>111</v>
      </c>
      <c r="J203" s="34">
        <v>0</v>
      </c>
      <c r="K203" s="15">
        <v>0</v>
      </c>
      <c r="L203" s="15">
        <v>0</v>
      </c>
      <c r="M203" s="15">
        <v>0</v>
      </c>
      <c r="N203" s="15">
        <v>0</v>
      </c>
      <c r="O203" s="15">
        <v>0</v>
      </c>
      <c r="P203" s="15">
        <v>0</v>
      </c>
      <c r="Q203" s="14">
        <v>0</v>
      </c>
      <c r="R203" s="14">
        <v>0</v>
      </c>
      <c r="S203" s="15">
        <v>0</v>
      </c>
      <c r="T203" s="15">
        <v>0</v>
      </c>
      <c r="U203" s="15">
        <v>0</v>
      </c>
      <c r="V203" s="20">
        <f t="shared" si="10"/>
        <v>0</v>
      </c>
    </row>
    <row r="204" spans="1:22" ht="16.5" thickBot="1" x14ac:dyDescent="0.3">
      <c r="A204" s="322"/>
      <c r="B204" s="308"/>
      <c r="C204" s="308"/>
      <c r="D204" s="311"/>
      <c r="E204" s="314"/>
      <c r="F204" s="308"/>
      <c r="G204" s="314"/>
      <c r="H204" s="308"/>
      <c r="I204" s="66" t="s">
        <v>90</v>
      </c>
      <c r="J204" s="50">
        <v>34743</v>
      </c>
      <c r="K204" s="30">
        <v>34435</v>
      </c>
      <c r="L204" s="30">
        <v>69110</v>
      </c>
      <c r="M204" s="30">
        <v>35250</v>
      </c>
      <c r="N204" s="30">
        <v>42431</v>
      </c>
      <c r="O204" s="30">
        <v>34823</v>
      </c>
      <c r="P204" s="30">
        <v>70336</v>
      </c>
      <c r="Q204" s="50">
        <v>70178</v>
      </c>
      <c r="R204" s="50">
        <v>33295</v>
      </c>
      <c r="S204" s="30">
        <v>210381</v>
      </c>
      <c r="T204" s="30">
        <v>103084</v>
      </c>
      <c r="U204" s="30">
        <v>33084</v>
      </c>
      <c r="V204" s="31">
        <f t="shared" si="10"/>
        <v>771150</v>
      </c>
    </row>
    <row r="205" spans="1:22" ht="16.5" thickBot="1" x14ac:dyDescent="0.3">
      <c r="A205" s="36"/>
      <c r="B205" s="37"/>
      <c r="C205" s="37"/>
      <c r="D205" s="37"/>
      <c r="E205" s="37"/>
      <c r="F205" s="37"/>
      <c r="G205" s="37"/>
      <c r="H205" s="37"/>
      <c r="I205" s="63"/>
      <c r="J205" s="59"/>
      <c r="K205" s="28"/>
      <c r="L205" s="28"/>
      <c r="M205" s="28"/>
      <c r="N205" s="28"/>
      <c r="O205" s="28"/>
      <c r="P205" s="28"/>
      <c r="Q205" s="61"/>
      <c r="R205" s="53"/>
      <c r="S205" s="28"/>
      <c r="T205" s="28"/>
      <c r="U205" s="28"/>
      <c r="V205" s="29">
        <f>SUM(V199:V204)</f>
        <v>4777514</v>
      </c>
    </row>
    <row r="206" spans="1:22" ht="15.75" x14ac:dyDescent="0.25">
      <c r="A206" s="320" t="s">
        <v>129</v>
      </c>
      <c r="B206" s="312" t="s">
        <v>167</v>
      </c>
      <c r="C206" s="306" t="s">
        <v>87</v>
      </c>
      <c r="D206" s="309">
        <v>152.69999999999999</v>
      </c>
      <c r="E206" s="312" t="s">
        <v>158</v>
      </c>
      <c r="F206" s="306" t="s">
        <v>42</v>
      </c>
      <c r="G206" s="312" t="s">
        <v>100</v>
      </c>
      <c r="H206" s="306" t="s">
        <v>42</v>
      </c>
      <c r="I206" s="35" t="s">
        <v>94</v>
      </c>
      <c r="J206" s="13">
        <v>0</v>
      </c>
      <c r="K206" s="13">
        <v>0</v>
      </c>
      <c r="L206" s="13">
        <v>0</v>
      </c>
      <c r="M206" s="13">
        <v>0</v>
      </c>
      <c r="N206" s="13">
        <v>0</v>
      </c>
      <c r="O206" s="13">
        <v>0</v>
      </c>
      <c r="P206" s="13">
        <v>0</v>
      </c>
      <c r="Q206" s="12">
        <v>0</v>
      </c>
      <c r="R206" s="12">
        <v>0</v>
      </c>
      <c r="S206" s="13">
        <v>0</v>
      </c>
      <c r="T206" s="13">
        <v>0</v>
      </c>
      <c r="U206" s="13">
        <v>0</v>
      </c>
      <c r="V206" s="21">
        <f t="shared" ref="V206:V213" si="11">SUM(J206:U206)</f>
        <v>0</v>
      </c>
    </row>
    <row r="207" spans="1:22" ht="15.75" x14ac:dyDescent="0.25">
      <c r="A207" s="321"/>
      <c r="B207" s="307"/>
      <c r="C207" s="307"/>
      <c r="D207" s="310"/>
      <c r="E207" s="313"/>
      <c r="F207" s="307"/>
      <c r="G207" s="307"/>
      <c r="H207" s="307"/>
      <c r="I207" s="3" t="s">
        <v>92</v>
      </c>
      <c r="J207" s="15">
        <v>44431</v>
      </c>
      <c r="K207" s="15">
        <v>0</v>
      </c>
      <c r="L207" s="15">
        <v>150758</v>
      </c>
      <c r="M207" s="15">
        <v>118661</v>
      </c>
      <c r="N207" s="15">
        <v>60201</v>
      </c>
      <c r="O207" s="15">
        <v>42835</v>
      </c>
      <c r="P207" s="15">
        <v>26289</v>
      </c>
      <c r="Q207" s="14">
        <v>59193</v>
      </c>
      <c r="R207" s="14">
        <v>129956</v>
      </c>
      <c r="S207" s="15">
        <v>48644</v>
      </c>
      <c r="T207" s="15">
        <v>59686</v>
      </c>
      <c r="U207" s="15">
        <v>38208</v>
      </c>
      <c r="V207" s="20">
        <f t="shared" si="11"/>
        <v>778862</v>
      </c>
    </row>
    <row r="208" spans="1:22" ht="15.75" x14ac:dyDescent="0.25">
      <c r="A208" s="321"/>
      <c r="B208" s="307"/>
      <c r="C208" s="307"/>
      <c r="D208" s="310"/>
      <c r="E208" s="313"/>
      <c r="F208" s="307"/>
      <c r="G208" s="307"/>
      <c r="H208" s="307"/>
      <c r="I208" s="3" t="s">
        <v>91</v>
      </c>
      <c r="J208" s="15">
        <v>0</v>
      </c>
      <c r="K208" s="15">
        <v>0</v>
      </c>
      <c r="L208" s="15">
        <v>0</v>
      </c>
      <c r="M208" s="15">
        <v>115</v>
      </c>
      <c r="N208" s="15">
        <v>0</v>
      </c>
      <c r="O208" s="15">
        <v>0</v>
      </c>
      <c r="P208" s="15">
        <v>0</v>
      </c>
      <c r="Q208" s="14">
        <v>0</v>
      </c>
      <c r="R208" s="14">
        <v>0</v>
      </c>
      <c r="S208" s="15">
        <v>0</v>
      </c>
      <c r="T208" s="15">
        <v>0</v>
      </c>
      <c r="U208" s="15">
        <v>0</v>
      </c>
      <c r="V208" s="20">
        <f t="shared" si="11"/>
        <v>115</v>
      </c>
    </row>
    <row r="209" spans="1:22" ht="15.75" x14ac:dyDescent="0.25">
      <c r="A209" s="321"/>
      <c r="B209" s="307"/>
      <c r="C209" s="307"/>
      <c r="D209" s="310"/>
      <c r="E209" s="313"/>
      <c r="F209" s="307"/>
      <c r="G209" s="307"/>
      <c r="H209" s="307"/>
      <c r="I209" s="3" t="s">
        <v>70</v>
      </c>
      <c r="J209" s="15">
        <v>0</v>
      </c>
      <c r="K209" s="15">
        <v>0</v>
      </c>
      <c r="L209" s="15">
        <v>0</v>
      </c>
      <c r="M209" s="15">
        <v>0</v>
      </c>
      <c r="N209" s="15">
        <v>0</v>
      </c>
      <c r="O209" s="15">
        <v>0</v>
      </c>
      <c r="P209" s="15">
        <v>0</v>
      </c>
      <c r="Q209" s="14">
        <v>0</v>
      </c>
      <c r="R209" s="14">
        <v>0</v>
      </c>
      <c r="S209" s="15">
        <v>0</v>
      </c>
      <c r="T209" s="15">
        <v>0</v>
      </c>
      <c r="U209" s="15">
        <v>0</v>
      </c>
      <c r="V209" s="20">
        <f t="shared" si="11"/>
        <v>0</v>
      </c>
    </row>
    <row r="210" spans="1:22" ht="15.75" x14ac:dyDescent="0.25">
      <c r="A210" s="321"/>
      <c r="B210" s="307"/>
      <c r="C210" s="307"/>
      <c r="D210" s="310"/>
      <c r="E210" s="313"/>
      <c r="F210" s="307"/>
      <c r="G210" s="307"/>
      <c r="H210" s="307"/>
      <c r="I210" s="16" t="s">
        <v>93</v>
      </c>
      <c r="J210" s="34">
        <v>0</v>
      </c>
      <c r="K210" s="15">
        <v>0</v>
      </c>
      <c r="L210" s="15">
        <v>89</v>
      </c>
      <c r="M210" s="15">
        <v>20352</v>
      </c>
      <c r="N210" s="15">
        <v>0</v>
      </c>
      <c r="O210" s="15">
        <v>0</v>
      </c>
      <c r="P210" s="15">
        <v>0</v>
      </c>
      <c r="Q210" s="14">
        <v>0</v>
      </c>
      <c r="R210" s="14">
        <v>0</v>
      </c>
      <c r="S210" s="15">
        <v>0</v>
      </c>
      <c r="T210" s="15">
        <v>0</v>
      </c>
      <c r="U210" s="15">
        <v>0</v>
      </c>
      <c r="V210" s="20">
        <f t="shared" si="11"/>
        <v>20441</v>
      </c>
    </row>
    <row r="211" spans="1:22" ht="15.75" x14ac:dyDescent="0.25">
      <c r="A211" s="321"/>
      <c r="B211" s="307"/>
      <c r="C211" s="307"/>
      <c r="D211" s="310"/>
      <c r="E211" s="313"/>
      <c r="F211" s="307"/>
      <c r="G211" s="307"/>
      <c r="H211" s="307"/>
      <c r="I211" s="16" t="s">
        <v>96</v>
      </c>
      <c r="J211" s="34">
        <v>0</v>
      </c>
      <c r="K211" s="15">
        <v>0</v>
      </c>
      <c r="L211" s="15">
        <v>0</v>
      </c>
      <c r="M211" s="15">
        <v>0</v>
      </c>
      <c r="N211" s="15">
        <v>0</v>
      </c>
      <c r="O211" s="15">
        <v>0</v>
      </c>
      <c r="P211" s="15">
        <v>0</v>
      </c>
      <c r="Q211" s="14">
        <v>0</v>
      </c>
      <c r="R211" s="14">
        <v>0</v>
      </c>
      <c r="S211" s="15">
        <v>0</v>
      </c>
      <c r="T211" s="15">
        <v>0</v>
      </c>
      <c r="U211" s="15">
        <v>0</v>
      </c>
      <c r="V211" s="20">
        <f t="shared" si="11"/>
        <v>0</v>
      </c>
    </row>
    <row r="212" spans="1:22" ht="15.75" x14ac:dyDescent="0.25">
      <c r="A212" s="321"/>
      <c r="B212" s="307"/>
      <c r="C212" s="307"/>
      <c r="D212" s="310"/>
      <c r="E212" s="313"/>
      <c r="F212" s="307"/>
      <c r="G212" s="307"/>
      <c r="H212" s="307"/>
      <c r="I212" s="3" t="s">
        <v>90</v>
      </c>
      <c r="J212" s="14">
        <v>0</v>
      </c>
      <c r="K212" s="15">
        <v>0</v>
      </c>
      <c r="L212" s="15">
        <v>311</v>
      </c>
      <c r="M212" s="15">
        <v>0</v>
      </c>
      <c r="N212" s="15">
        <v>0</v>
      </c>
      <c r="O212" s="15">
        <v>7123</v>
      </c>
      <c r="P212" s="15">
        <v>13167</v>
      </c>
      <c r="Q212" s="14">
        <v>0</v>
      </c>
      <c r="R212" s="14">
        <v>0</v>
      </c>
      <c r="S212" s="15">
        <v>0</v>
      </c>
      <c r="T212" s="15">
        <v>0</v>
      </c>
      <c r="U212" s="15">
        <v>0</v>
      </c>
      <c r="V212" s="20">
        <f t="shared" si="11"/>
        <v>20601</v>
      </c>
    </row>
    <row r="213" spans="1:22" ht="16.5" thickBot="1" x14ac:dyDescent="0.3">
      <c r="A213" s="322"/>
      <c r="B213" s="308"/>
      <c r="C213" s="308"/>
      <c r="D213" s="311"/>
      <c r="E213" s="314"/>
      <c r="F213" s="308"/>
      <c r="G213" s="308"/>
      <c r="H213" s="308"/>
      <c r="I213" s="70" t="s">
        <v>95</v>
      </c>
      <c r="J213" s="50">
        <v>0</v>
      </c>
      <c r="K213" s="30">
        <v>0</v>
      </c>
      <c r="L213" s="30">
        <v>0</v>
      </c>
      <c r="M213" s="30">
        <v>0</v>
      </c>
      <c r="N213" s="30">
        <v>0</v>
      </c>
      <c r="O213" s="30">
        <v>0</v>
      </c>
      <c r="P213" s="30">
        <v>0</v>
      </c>
      <c r="Q213" s="50">
        <v>0</v>
      </c>
      <c r="R213" s="50">
        <v>0</v>
      </c>
      <c r="S213" s="30">
        <v>0</v>
      </c>
      <c r="T213" s="30">
        <v>0</v>
      </c>
      <c r="U213" s="30">
        <v>0</v>
      </c>
      <c r="V213" s="31">
        <f t="shared" si="11"/>
        <v>0</v>
      </c>
    </row>
    <row r="214" spans="1:22" ht="16.5" thickBot="1" x14ac:dyDescent="0.3">
      <c r="A214" s="36"/>
      <c r="B214" s="37"/>
      <c r="C214" s="37"/>
      <c r="D214" s="37"/>
      <c r="E214" s="37"/>
      <c r="F214" s="37"/>
      <c r="G214" s="37"/>
      <c r="H214" s="37"/>
      <c r="I214" s="37"/>
      <c r="J214" s="59"/>
      <c r="K214" s="28"/>
      <c r="L214" s="28"/>
      <c r="M214" s="28"/>
      <c r="N214" s="28"/>
      <c r="O214" s="28"/>
      <c r="P214" s="28"/>
      <c r="Q214" s="61"/>
      <c r="R214" s="53"/>
      <c r="S214" s="28"/>
      <c r="T214" s="28"/>
      <c r="U214" s="28"/>
      <c r="V214" s="29">
        <f>SUM(V206:V213)</f>
        <v>820019</v>
      </c>
    </row>
    <row r="215" spans="1:22" ht="15.75" x14ac:dyDescent="0.25">
      <c r="A215" s="304">
        <v>1366</v>
      </c>
      <c r="B215" s="307" t="s">
        <v>55</v>
      </c>
      <c r="C215" s="307" t="s">
        <v>85</v>
      </c>
      <c r="D215" s="307">
        <v>67</v>
      </c>
      <c r="E215" s="307" t="s">
        <v>10</v>
      </c>
      <c r="F215" s="307" t="s">
        <v>42</v>
      </c>
      <c r="G215" s="316" t="s">
        <v>60</v>
      </c>
      <c r="H215" s="307" t="s">
        <v>42</v>
      </c>
      <c r="I215" s="35" t="s">
        <v>92</v>
      </c>
      <c r="J215" s="13">
        <v>33823</v>
      </c>
      <c r="K215" s="13">
        <v>33442</v>
      </c>
      <c r="L215" s="13">
        <v>135603</v>
      </c>
      <c r="M215" s="13">
        <v>56119</v>
      </c>
      <c r="N215" s="13">
        <v>52747</v>
      </c>
      <c r="O215" s="13">
        <v>65535</v>
      </c>
      <c r="P215" s="13">
        <v>68175</v>
      </c>
      <c r="Q215" s="12">
        <v>86369</v>
      </c>
      <c r="R215" s="12">
        <v>23298</v>
      </c>
      <c r="S215" s="13">
        <v>50364</v>
      </c>
      <c r="T215" s="13">
        <v>44622</v>
      </c>
      <c r="U215" s="13">
        <v>87106</v>
      </c>
      <c r="V215" s="21">
        <f>SUM(J215:U215)</f>
        <v>737203</v>
      </c>
    </row>
    <row r="216" spans="1:22" ht="15.75" x14ac:dyDescent="0.25">
      <c r="A216" s="304"/>
      <c r="B216" s="307"/>
      <c r="C216" s="307"/>
      <c r="D216" s="307"/>
      <c r="E216" s="307"/>
      <c r="F216" s="307"/>
      <c r="G216" s="316"/>
      <c r="H216" s="307"/>
      <c r="I216" s="3" t="s">
        <v>91</v>
      </c>
      <c r="J216" s="15">
        <v>0</v>
      </c>
      <c r="K216" s="15">
        <v>0</v>
      </c>
      <c r="L216" s="15">
        <v>0</v>
      </c>
      <c r="M216" s="15">
        <v>0</v>
      </c>
      <c r="N216" s="15">
        <v>0</v>
      </c>
      <c r="O216" s="15">
        <v>3076</v>
      </c>
      <c r="P216" s="15">
        <v>0</v>
      </c>
      <c r="Q216" s="14">
        <v>0</v>
      </c>
      <c r="R216" s="14">
        <v>0</v>
      </c>
      <c r="S216" s="15">
        <v>0</v>
      </c>
      <c r="T216" s="15">
        <v>0</v>
      </c>
      <c r="U216" s="15">
        <v>0</v>
      </c>
      <c r="V216" s="20">
        <f>SUM(J216:U216)</f>
        <v>3076</v>
      </c>
    </row>
    <row r="217" spans="1:22" ht="15.75" x14ac:dyDescent="0.25">
      <c r="A217" s="304"/>
      <c r="B217" s="307"/>
      <c r="C217" s="307"/>
      <c r="D217" s="307"/>
      <c r="E217" s="307"/>
      <c r="F217" s="307"/>
      <c r="G217" s="316"/>
      <c r="H217" s="307"/>
      <c r="I217" s="3" t="s">
        <v>93</v>
      </c>
      <c r="J217" s="15">
        <v>0</v>
      </c>
      <c r="K217" s="15">
        <v>0</v>
      </c>
      <c r="L217" s="15">
        <v>0</v>
      </c>
      <c r="M217" s="15">
        <v>0</v>
      </c>
      <c r="N217" s="15">
        <v>0</v>
      </c>
      <c r="O217" s="15">
        <v>164</v>
      </c>
      <c r="P217" s="15">
        <v>0</v>
      </c>
      <c r="Q217" s="14">
        <v>0</v>
      </c>
      <c r="R217" s="14">
        <v>0</v>
      </c>
      <c r="S217" s="15">
        <v>0</v>
      </c>
      <c r="T217" s="15">
        <v>0</v>
      </c>
      <c r="U217" s="15">
        <v>0</v>
      </c>
      <c r="V217" s="20">
        <f>SUM(J217:U217)</f>
        <v>164</v>
      </c>
    </row>
    <row r="218" spans="1:22" ht="16.5" thickBot="1" x14ac:dyDescent="0.3">
      <c r="A218" s="304"/>
      <c r="B218" s="307"/>
      <c r="C218" s="307"/>
      <c r="D218" s="307"/>
      <c r="E218" s="307"/>
      <c r="F218" s="307"/>
      <c r="G218" s="316"/>
      <c r="H218" s="307"/>
      <c r="I218" s="16" t="s">
        <v>90</v>
      </c>
      <c r="J218" s="26">
        <v>181148</v>
      </c>
      <c r="K218" s="26">
        <v>172539</v>
      </c>
      <c r="L218" s="26">
        <v>177172</v>
      </c>
      <c r="M218" s="26">
        <v>183682</v>
      </c>
      <c r="N218" s="26">
        <v>173312</v>
      </c>
      <c r="O218" s="26">
        <v>162764</v>
      </c>
      <c r="P218" s="26">
        <v>191747</v>
      </c>
      <c r="Q218" s="49">
        <v>184714</v>
      </c>
      <c r="R218" s="49">
        <v>165681</v>
      </c>
      <c r="S218" s="26">
        <v>182563</v>
      </c>
      <c r="T218" s="26">
        <v>177993</v>
      </c>
      <c r="U218" s="26">
        <v>165723</v>
      </c>
      <c r="V218" s="27">
        <f>SUM(J218:U218)</f>
        <v>2119038</v>
      </c>
    </row>
    <row r="219" spans="1:22" ht="16.5" thickBot="1" x14ac:dyDescent="0.3">
      <c r="A219" s="36"/>
      <c r="B219" s="37"/>
      <c r="C219" s="37"/>
      <c r="D219" s="37"/>
      <c r="E219" s="37"/>
      <c r="F219" s="37"/>
      <c r="G219" s="37"/>
      <c r="H219" s="37"/>
      <c r="I219" s="37"/>
      <c r="J219" s="59"/>
      <c r="K219" s="28"/>
      <c r="L219" s="28"/>
      <c r="M219" s="28"/>
      <c r="N219" s="28"/>
      <c r="O219" s="28"/>
      <c r="P219" s="28"/>
      <c r="Q219" s="61"/>
      <c r="R219" s="53"/>
      <c r="S219" s="28"/>
      <c r="T219" s="28"/>
      <c r="U219" s="28"/>
      <c r="V219" s="29">
        <f>SUM(V215:V218)</f>
        <v>2859481</v>
      </c>
    </row>
    <row r="220" spans="1:22" ht="15.75" x14ac:dyDescent="0.25">
      <c r="A220" s="303">
        <v>1367</v>
      </c>
      <c r="B220" s="312" t="s">
        <v>166</v>
      </c>
      <c r="C220" s="306" t="s">
        <v>85</v>
      </c>
      <c r="D220" s="309">
        <v>28.6</v>
      </c>
      <c r="E220" s="315" t="s">
        <v>11</v>
      </c>
      <c r="F220" s="306" t="s">
        <v>42</v>
      </c>
      <c r="G220" s="306" t="s">
        <v>60</v>
      </c>
      <c r="H220" s="306" t="s">
        <v>42</v>
      </c>
      <c r="I220" s="2" t="s">
        <v>92</v>
      </c>
      <c r="J220" s="32">
        <v>10646</v>
      </c>
      <c r="K220" s="32">
        <v>13754</v>
      </c>
      <c r="L220" s="32">
        <v>0</v>
      </c>
      <c r="M220" s="32">
        <v>0</v>
      </c>
      <c r="N220" s="32">
        <v>7715</v>
      </c>
      <c r="O220" s="32">
        <v>0</v>
      </c>
      <c r="P220" s="32">
        <v>0</v>
      </c>
      <c r="Q220" s="52">
        <v>1099</v>
      </c>
      <c r="R220" s="52">
        <v>25029</v>
      </c>
      <c r="S220" s="32">
        <v>16826</v>
      </c>
      <c r="T220" s="32">
        <v>1762</v>
      </c>
      <c r="U220" s="32">
        <v>0</v>
      </c>
      <c r="V220" s="33">
        <f>SUM(J220:U220)</f>
        <v>76831</v>
      </c>
    </row>
    <row r="221" spans="1:22" ht="15.75" x14ac:dyDescent="0.25">
      <c r="A221" s="304"/>
      <c r="B221" s="313"/>
      <c r="C221" s="307"/>
      <c r="D221" s="310"/>
      <c r="E221" s="316"/>
      <c r="F221" s="307"/>
      <c r="G221" s="307"/>
      <c r="H221" s="307"/>
      <c r="I221" s="3" t="s">
        <v>93</v>
      </c>
      <c r="J221" s="14">
        <v>0</v>
      </c>
      <c r="K221" s="15">
        <v>0</v>
      </c>
      <c r="L221" s="15">
        <v>0</v>
      </c>
      <c r="M221" s="15">
        <v>0</v>
      </c>
      <c r="N221" s="15">
        <v>0</v>
      </c>
      <c r="O221" s="15">
        <v>0</v>
      </c>
      <c r="P221" s="15">
        <v>0</v>
      </c>
      <c r="Q221" s="14">
        <v>0</v>
      </c>
      <c r="R221" s="14">
        <v>0</v>
      </c>
      <c r="S221" s="15">
        <v>0</v>
      </c>
      <c r="T221" s="15">
        <v>0</v>
      </c>
      <c r="U221" s="15">
        <v>0</v>
      </c>
      <c r="V221" s="20">
        <f>SUM(J221:U221)</f>
        <v>0</v>
      </c>
    </row>
    <row r="222" spans="1:22" ht="16.5" thickBot="1" x14ac:dyDescent="0.3">
      <c r="A222" s="305"/>
      <c r="B222" s="307"/>
      <c r="C222" s="307"/>
      <c r="D222" s="310"/>
      <c r="E222" s="316"/>
      <c r="F222" s="307"/>
      <c r="G222" s="307"/>
      <c r="H222" s="307"/>
      <c r="I222" s="39" t="s">
        <v>90</v>
      </c>
      <c r="J222" s="50">
        <v>0</v>
      </c>
      <c r="K222" s="30">
        <v>0</v>
      </c>
      <c r="L222" s="30">
        <v>0</v>
      </c>
      <c r="M222" s="30">
        <v>0</v>
      </c>
      <c r="N222" s="30">
        <v>0</v>
      </c>
      <c r="O222" s="30">
        <v>0</v>
      </c>
      <c r="P222" s="30">
        <v>0</v>
      </c>
      <c r="Q222" s="50">
        <v>0</v>
      </c>
      <c r="R222" s="50">
        <v>0</v>
      </c>
      <c r="S222" s="30">
        <v>0</v>
      </c>
      <c r="T222" s="30">
        <v>0</v>
      </c>
      <c r="U222" s="30">
        <v>0</v>
      </c>
      <c r="V222" s="31">
        <f>SUM(J222:U222)</f>
        <v>0</v>
      </c>
    </row>
    <row r="223" spans="1:22" ht="16.5" thickBot="1" x14ac:dyDescent="0.3">
      <c r="A223" s="43"/>
      <c r="B223" s="37"/>
      <c r="C223" s="37"/>
      <c r="D223" s="37"/>
      <c r="E223" s="37"/>
      <c r="F223" s="37"/>
      <c r="G223" s="37"/>
      <c r="H223" s="37"/>
      <c r="I223" s="37"/>
      <c r="J223" s="59"/>
      <c r="K223" s="28"/>
      <c r="L223" s="28"/>
      <c r="M223" s="28"/>
      <c r="N223" s="28"/>
      <c r="O223" s="28"/>
      <c r="P223" s="28"/>
      <c r="Q223" s="61"/>
      <c r="R223" s="53"/>
      <c r="S223" s="28"/>
      <c r="T223" s="28"/>
      <c r="U223" s="28"/>
      <c r="V223" s="29">
        <f>SUM(V220:V222)</f>
        <v>76831</v>
      </c>
    </row>
    <row r="224" spans="1:22" ht="15.75" x14ac:dyDescent="0.25">
      <c r="A224" s="304">
        <v>1368</v>
      </c>
      <c r="B224" s="313" t="s">
        <v>165</v>
      </c>
      <c r="C224" s="307" t="s">
        <v>85</v>
      </c>
      <c r="D224" s="307">
        <v>29</v>
      </c>
      <c r="E224" s="316" t="s">
        <v>60</v>
      </c>
      <c r="F224" s="307" t="s">
        <v>42</v>
      </c>
      <c r="G224" s="313" t="s">
        <v>161</v>
      </c>
      <c r="H224" s="307" t="s">
        <v>42</v>
      </c>
      <c r="I224" s="35" t="s">
        <v>92</v>
      </c>
      <c r="J224" s="13">
        <v>44468</v>
      </c>
      <c r="K224" s="13">
        <v>51340</v>
      </c>
      <c r="L224" s="13">
        <v>57744</v>
      </c>
      <c r="M224" s="13">
        <v>56119</v>
      </c>
      <c r="N224" s="13">
        <v>60462</v>
      </c>
      <c r="O224" s="13">
        <v>65535</v>
      </c>
      <c r="P224" s="13">
        <v>53142</v>
      </c>
      <c r="Q224" s="13">
        <v>85270</v>
      </c>
      <c r="R224" s="12">
        <v>48327</v>
      </c>
      <c r="S224" s="13">
        <v>67190</v>
      </c>
      <c r="T224" s="13">
        <v>29695</v>
      </c>
      <c r="U224" s="13">
        <v>61459</v>
      </c>
      <c r="V224" s="21">
        <f>SUM(J224:U224)</f>
        <v>680751</v>
      </c>
    </row>
    <row r="225" spans="1:22" ht="15.75" x14ac:dyDescent="0.25">
      <c r="A225" s="304"/>
      <c r="B225" s="307"/>
      <c r="C225" s="307"/>
      <c r="D225" s="307"/>
      <c r="E225" s="316"/>
      <c r="F225" s="307"/>
      <c r="G225" s="307"/>
      <c r="H225" s="307"/>
      <c r="I225" s="3" t="s">
        <v>91</v>
      </c>
      <c r="J225" s="15">
        <v>0</v>
      </c>
      <c r="K225" s="15">
        <v>0</v>
      </c>
      <c r="L225" s="15">
        <v>0</v>
      </c>
      <c r="M225" s="15">
        <v>0</v>
      </c>
      <c r="N225" s="15">
        <v>0</v>
      </c>
      <c r="O225" s="15">
        <v>3076</v>
      </c>
      <c r="P225" s="15">
        <v>0</v>
      </c>
      <c r="Q225" s="15">
        <v>0</v>
      </c>
      <c r="R225" s="14">
        <v>0</v>
      </c>
      <c r="S225" s="15">
        <v>0</v>
      </c>
      <c r="T225" s="15">
        <v>0</v>
      </c>
      <c r="U225" s="15">
        <v>0</v>
      </c>
      <c r="V225" s="20">
        <f>SUM(J225:U225)</f>
        <v>3076</v>
      </c>
    </row>
    <row r="226" spans="1:22" ht="15.75" x14ac:dyDescent="0.25">
      <c r="A226" s="304"/>
      <c r="B226" s="307"/>
      <c r="C226" s="307"/>
      <c r="D226" s="307"/>
      <c r="E226" s="82"/>
      <c r="F226" s="307"/>
      <c r="G226" s="307"/>
      <c r="H226" s="307"/>
      <c r="I226" s="16" t="s">
        <v>93</v>
      </c>
      <c r="J226" s="26">
        <v>0</v>
      </c>
      <c r="K226" s="26">
        <v>0</v>
      </c>
      <c r="L226" s="26">
        <v>0</v>
      </c>
      <c r="M226" s="26">
        <v>0</v>
      </c>
      <c r="N226" s="26">
        <v>0</v>
      </c>
      <c r="O226" s="26">
        <v>164</v>
      </c>
      <c r="P226" s="26">
        <v>0</v>
      </c>
      <c r="Q226" s="26">
        <v>0</v>
      </c>
      <c r="R226" s="49">
        <v>0</v>
      </c>
      <c r="S226" s="26">
        <v>0</v>
      </c>
      <c r="T226" s="26">
        <v>0</v>
      </c>
      <c r="U226" s="26">
        <v>0</v>
      </c>
      <c r="V226" s="27">
        <f>SUM(J226:U226)</f>
        <v>164</v>
      </c>
    </row>
    <row r="227" spans="1:22" ht="16.5" thickBot="1" x14ac:dyDescent="0.3">
      <c r="A227" s="305"/>
      <c r="B227" s="308"/>
      <c r="C227" s="308"/>
      <c r="D227" s="308"/>
      <c r="E227" s="22"/>
      <c r="F227" s="308"/>
      <c r="G227" s="308"/>
      <c r="H227" s="308"/>
      <c r="I227" s="16" t="s">
        <v>90</v>
      </c>
      <c r="J227" s="24">
        <v>181373</v>
      </c>
      <c r="K227" s="24">
        <v>172394</v>
      </c>
      <c r="L227" s="24">
        <v>176463</v>
      </c>
      <c r="M227" s="24">
        <v>183722</v>
      </c>
      <c r="N227" s="24">
        <v>179970</v>
      </c>
      <c r="O227" s="24">
        <v>156308</v>
      </c>
      <c r="P227" s="24">
        <v>198338</v>
      </c>
      <c r="Q227" s="24">
        <v>184907</v>
      </c>
      <c r="R227" s="23">
        <v>163919</v>
      </c>
      <c r="S227" s="24">
        <v>173078</v>
      </c>
      <c r="T227" s="24">
        <v>170591</v>
      </c>
      <c r="U227" s="24">
        <v>165512</v>
      </c>
      <c r="V227" s="25">
        <f>SUM(J227:U227)</f>
        <v>2106575</v>
      </c>
    </row>
    <row r="228" spans="1:22" ht="16.5" thickBot="1" x14ac:dyDescent="0.3">
      <c r="A228" s="43"/>
      <c r="B228" s="37"/>
      <c r="C228" s="37"/>
      <c r="D228" s="37"/>
      <c r="E228" s="37"/>
      <c r="F228" s="37"/>
      <c r="G228" s="37"/>
      <c r="H228" s="37"/>
      <c r="I228" s="37"/>
      <c r="J228" s="59"/>
      <c r="K228" s="28"/>
      <c r="L228" s="28"/>
      <c r="M228" s="28"/>
      <c r="N228" s="28"/>
      <c r="O228" s="28"/>
      <c r="P228" s="28"/>
      <c r="Q228" s="61"/>
      <c r="R228" s="53"/>
      <c r="S228" s="28"/>
      <c r="T228" s="28"/>
      <c r="U228" s="28"/>
      <c r="V228" s="29">
        <f>SUM(V224:V227)</f>
        <v>2790566</v>
      </c>
    </row>
    <row r="229" spans="1:22" ht="15.75" x14ac:dyDescent="0.25">
      <c r="A229" s="303">
        <v>2069</v>
      </c>
      <c r="B229" s="306" t="s">
        <v>131</v>
      </c>
      <c r="C229" s="306" t="s">
        <v>83</v>
      </c>
      <c r="D229" s="309">
        <v>278.75</v>
      </c>
      <c r="E229" s="315" t="s">
        <v>132</v>
      </c>
      <c r="F229" s="306" t="s">
        <v>133</v>
      </c>
      <c r="G229" s="312" t="s">
        <v>162</v>
      </c>
      <c r="H229" s="306" t="s">
        <v>133</v>
      </c>
      <c r="I229" s="3" t="s">
        <v>103</v>
      </c>
      <c r="J229" s="65">
        <v>86323</v>
      </c>
      <c r="K229" s="32">
        <v>77099</v>
      </c>
      <c r="L229" s="32">
        <v>80875</v>
      </c>
      <c r="M229" s="32">
        <v>81638</v>
      </c>
      <c r="N229" s="32">
        <v>74427</v>
      </c>
      <c r="O229" s="32">
        <v>79925</v>
      </c>
      <c r="P229" s="32">
        <v>82433</v>
      </c>
      <c r="Q229" s="52">
        <v>84631</v>
      </c>
      <c r="R229" s="52">
        <v>80086</v>
      </c>
      <c r="S229" s="32">
        <v>85584</v>
      </c>
      <c r="T229" s="32">
        <v>83352</v>
      </c>
      <c r="U229" s="32">
        <v>84333</v>
      </c>
      <c r="V229" s="33">
        <f>SUM(J229:U229)</f>
        <v>980706</v>
      </c>
    </row>
    <row r="230" spans="1:22" ht="16.5" thickBot="1" x14ac:dyDescent="0.3">
      <c r="A230" s="305"/>
      <c r="B230" s="308"/>
      <c r="C230" s="308"/>
      <c r="D230" s="311"/>
      <c r="E230" s="317"/>
      <c r="F230" s="308"/>
      <c r="G230" s="314"/>
      <c r="H230" s="308"/>
      <c r="I230" s="16"/>
      <c r="J230" s="50"/>
      <c r="K230" s="30"/>
      <c r="L230" s="30"/>
      <c r="M230" s="30"/>
      <c r="N230" s="30"/>
      <c r="O230" s="30"/>
      <c r="P230" s="30"/>
      <c r="Q230" s="50"/>
      <c r="R230" s="50"/>
      <c r="S230" s="30"/>
      <c r="T230" s="30"/>
      <c r="U230" s="30"/>
      <c r="V230" s="31"/>
    </row>
    <row r="231" spans="1:22" ht="16.5" thickBot="1" x14ac:dyDescent="0.3">
      <c r="A231" s="43"/>
      <c r="B231" s="37"/>
      <c r="C231" s="37"/>
      <c r="D231" s="37"/>
      <c r="E231" s="37"/>
      <c r="F231" s="37"/>
      <c r="G231" s="37"/>
      <c r="H231" s="37"/>
      <c r="I231" s="37"/>
      <c r="J231" s="59"/>
      <c r="K231" s="81"/>
      <c r="L231" s="28"/>
      <c r="M231" s="28"/>
      <c r="N231" s="28"/>
      <c r="O231" s="28"/>
      <c r="P231" s="28"/>
      <c r="Q231" s="61"/>
      <c r="R231" s="53"/>
      <c r="S231" s="28"/>
      <c r="T231" s="28"/>
      <c r="U231" s="28"/>
      <c r="V231" s="29">
        <f>SUM(V229:V230)</f>
        <v>980706</v>
      </c>
    </row>
    <row r="232" spans="1:22" ht="16.5" thickBot="1" x14ac:dyDescent="0.3">
      <c r="A232" s="73"/>
      <c r="B232" s="74"/>
      <c r="C232" s="74"/>
      <c r="D232" s="74"/>
      <c r="E232" s="74"/>
      <c r="F232" s="74"/>
      <c r="G232" s="74"/>
      <c r="H232" s="75"/>
      <c r="I232" s="75"/>
      <c r="J232" s="76"/>
      <c r="K232" s="76"/>
      <c r="L232" s="76"/>
      <c r="M232" s="76"/>
      <c r="N232" s="76"/>
      <c r="O232" s="76"/>
      <c r="P232" s="76"/>
      <c r="Q232" s="76"/>
      <c r="R232" s="76"/>
      <c r="S232" s="76"/>
      <c r="T232" s="76"/>
      <c r="U232" s="76"/>
      <c r="V232" s="72">
        <f>V231+V228+V223+V219+V214+V205+V198+V189+V183+V177+V170+V162+V156+V149+V141+V136+V127+V121+V116+V109+V101+V89+V84+V79+V73+V70+V68+V66+V61+V57+V52+V42+V36+V34+V31+V28+V26+V24+V18+V12</f>
        <v>62445041</v>
      </c>
    </row>
    <row r="235" spans="1:22" x14ac:dyDescent="0.2">
      <c r="A235" s="6" t="s">
        <v>135</v>
      </c>
    </row>
    <row r="236" spans="1:22" x14ac:dyDescent="0.2">
      <c r="A236" s="6" t="s">
        <v>121</v>
      </c>
    </row>
    <row r="237" spans="1:22" x14ac:dyDescent="0.2">
      <c r="A237" s="6" t="s">
        <v>122</v>
      </c>
    </row>
    <row r="238" spans="1:22" x14ac:dyDescent="0.2">
      <c r="A238" s="68" t="s">
        <v>109</v>
      </c>
    </row>
    <row r="239" spans="1:22" x14ac:dyDescent="0.2">
      <c r="A239" s="68" t="s">
        <v>120</v>
      </c>
    </row>
    <row r="240" spans="1:22" x14ac:dyDescent="0.2">
      <c r="A240" s="68" t="s">
        <v>118</v>
      </c>
    </row>
    <row r="241" spans="1:1" x14ac:dyDescent="0.2">
      <c r="A241" s="68" t="s">
        <v>130</v>
      </c>
    </row>
    <row r="242" spans="1:1" x14ac:dyDescent="0.2">
      <c r="A242" s="68" t="s">
        <v>108</v>
      </c>
    </row>
    <row r="243" spans="1:1" x14ac:dyDescent="0.2">
      <c r="A243" s="68" t="s">
        <v>117</v>
      </c>
    </row>
    <row r="244" spans="1:1" x14ac:dyDescent="0.2">
      <c r="A244" s="68" t="s">
        <v>124</v>
      </c>
    </row>
    <row r="245" spans="1:1" x14ac:dyDescent="0.2">
      <c r="A245" s="68" t="s">
        <v>116</v>
      </c>
    </row>
    <row r="246" spans="1:1" x14ac:dyDescent="0.2">
      <c r="A246" s="68" t="s">
        <v>107</v>
      </c>
    </row>
    <row r="247" spans="1:1" x14ac:dyDescent="0.2">
      <c r="A247" s="68" t="s">
        <v>119</v>
      </c>
    </row>
    <row r="248" spans="1:1" x14ac:dyDescent="0.2">
      <c r="A248" s="68" t="s">
        <v>110</v>
      </c>
    </row>
  </sheetData>
  <mergeCells count="288">
    <mergeCell ref="G220:G222"/>
    <mergeCell ref="H220:H222"/>
    <mergeCell ref="C220:C222"/>
    <mergeCell ref="D220:D222"/>
    <mergeCell ref="E220:E222"/>
    <mergeCell ref="F220:F222"/>
    <mergeCell ref="E229:E230"/>
    <mergeCell ref="F229:F230"/>
    <mergeCell ref="G229:G230"/>
    <mergeCell ref="H229:H230"/>
    <mergeCell ref="A229:A230"/>
    <mergeCell ref="B229:B230"/>
    <mergeCell ref="C229:C230"/>
    <mergeCell ref="D229:D230"/>
    <mergeCell ref="D178:D182"/>
    <mergeCell ref="D171:D176"/>
    <mergeCell ref="H178:H182"/>
    <mergeCell ref="E178:E182"/>
    <mergeCell ref="F178:F182"/>
    <mergeCell ref="G178:G182"/>
    <mergeCell ref="E171:E176"/>
    <mergeCell ref="F171:F176"/>
    <mergeCell ref="G171:G176"/>
    <mergeCell ref="H171:H176"/>
    <mergeCell ref="H199:H204"/>
    <mergeCell ref="H184:H188"/>
    <mergeCell ref="H224:H227"/>
    <mergeCell ref="E224:E225"/>
    <mergeCell ref="D224:D227"/>
    <mergeCell ref="C224:C227"/>
    <mergeCell ref="F224:F227"/>
    <mergeCell ref="G224:G227"/>
    <mergeCell ref="B171:B176"/>
    <mergeCell ref="A184:A188"/>
    <mergeCell ref="G199:G204"/>
    <mergeCell ref="D184:D188"/>
    <mergeCell ref="E184:E188"/>
    <mergeCell ref="F184:F188"/>
    <mergeCell ref="G184:G188"/>
    <mergeCell ref="G190:G197"/>
    <mergeCell ref="F190:F197"/>
    <mergeCell ref="F199:F204"/>
    <mergeCell ref="E163:E169"/>
    <mergeCell ref="F163:F169"/>
    <mergeCell ref="D190:D197"/>
    <mergeCell ref="E190:E197"/>
    <mergeCell ref="B53:B56"/>
    <mergeCell ref="H53:H56"/>
    <mergeCell ref="H43:H51"/>
    <mergeCell ref="G53:G56"/>
    <mergeCell ref="G157:G161"/>
    <mergeCell ref="H157:H161"/>
    <mergeCell ref="H163:H169"/>
    <mergeCell ref="G163:G169"/>
    <mergeCell ref="G58:G60"/>
    <mergeCell ref="H58:H60"/>
    <mergeCell ref="G102:G108"/>
    <mergeCell ref="H102:H108"/>
    <mergeCell ref="H110:H115"/>
    <mergeCell ref="H62:H65"/>
    <mergeCell ref="G43:G51"/>
    <mergeCell ref="B157:B161"/>
    <mergeCell ref="C157:C161"/>
    <mergeCell ref="D137:D140"/>
    <mergeCell ref="F122:F126"/>
    <mergeCell ref="E137:E140"/>
    <mergeCell ref="E150:E155"/>
    <mergeCell ref="C150:C155"/>
    <mergeCell ref="G142:G148"/>
    <mergeCell ref="G110:G115"/>
    <mergeCell ref="H37:H41"/>
    <mergeCell ref="E37:E41"/>
    <mergeCell ref="F37:F41"/>
    <mergeCell ref="G37:G41"/>
    <mergeCell ref="H32:H33"/>
    <mergeCell ref="F19:F23"/>
    <mergeCell ref="G29:G30"/>
    <mergeCell ref="H29:H30"/>
    <mergeCell ref="G32:G33"/>
    <mergeCell ref="G19:G23"/>
    <mergeCell ref="H19:H23"/>
    <mergeCell ref="A80:A83"/>
    <mergeCell ref="B80:B83"/>
    <mergeCell ref="C80:C83"/>
    <mergeCell ref="D80:D83"/>
    <mergeCell ref="C85:C88"/>
    <mergeCell ref="C19:C23"/>
    <mergeCell ref="D19:D23"/>
    <mergeCell ref="C29:C30"/>
    <mergeCell ref="D29:D30"/>
    <mergeCell ref="A37:A41"/>
    <mergeCell ref="A43:A51"/>
    <mergeCell ref="B43:B51"/>
    <mergeCell ref="A53:A56"/>
    <mergeCell ref="A85:A88"/>
    <mergeCell ref="A62:A65"/>
    <mergeCell ref="B62:B65"/>
    <mergeCell ref="B37:B41"/>
    <mergeCell ref="C37:C41"/>
    <mergeCell ref="D37:D41"/>
    <mergeCell ref="A58:A60"/>
    <mergeCell ref="B58:B60"/>
    <mergeCell ref="C58:C60"/>
    <mergeCell ref="D58:D60"/>
    <mergeCell ref="C43:C51"/>
    <mergeCell ref="E110:E115"/>
    <mergeCell ref="F110:F115"/>
    <mergeCell ref="A128:A135"/>
    <mergeCell ref="A122:A126"/>
    <mergeCell ref="A137:A140"/>
    <mergeCell ref="H128:H135"/>
    <mergeCell ref="C117:C120"/>
    <mergeCell ref="E128:E135"/>
    <mergeCell ref="B122:B126"/>
    <mergeCell ref="D122:D126"/>
    <mergeCell ref="B137:B140"/>
    <mergeCell ref="F137:F140"/>
    <mergeCell ref="H137:H140"/>
    <mergeCell ref="C122:C126"/>
    <mergeCell ref="E122:E126"/>
    <mergeCell ref="D117:D120"/>
    <mergeCell ref="G117:G120"/>
    <mergeCell ref="H117:H120"/>
    <mergeCell ref="H122:H126"/>
    <mergeCell ref="B117:B120"/>
    <mergeCell ref="C206:C213"/>
    <mergeCell ref="C163:C169"/>
    <mergeCell ref="C128:C135"/>
    <mergeCell ref="E117:E120"/>
    <mergeCell ref="G137:G140"/>
    <mergeCell ref="C199:C204"/>
    <mergeCell ref="D199:D204"/>
    <mergeCell ref="E199:E204"/>
    <mergeCell ref="C184:C188"/>
    <mergeCell ref="C171:C176"/>
    <mergeCell ref="G128:G135"/>
    <mergeCell ref="F128:F135"/>
    <mergeCell ref="C190:C197"/>
    <mergeCell ref="D163:D169"/>
    <mergeCell ref="C137:C140"/>
    <mergeCell ref="F150:F155"/>
    <mergeCell ref="D150:D155"/>
    <mergeCell ref="D157:D161"/>
    <mergeCell ref="E157:E161"/>
    <mergeCell ref="C142:C148"/>
    <mergeCell ref="F142:F148"/>
    <mergeCell ref="E142:E148"/>
    <mergeCell ref="D142:D148"/>
    <mergeCell ref="C178:C182"/>
    <mergeCell ref="B224:B227"/>
    <mergeCell ref="A224:A227"/>
    <mergeCell ref="A215:A218"/>
    <mergeCell ref="B215:B218"/>
    <mergeCell ref="A220:A222"/>
    <mergeCell ref="B220:B222"/>
    <mergeCell ref="A206:A213"/>
    <mergeCell ref="B206:B213"/>
    <mergeCell ref="B128:B135"/>
    <mergeCell ref="A157:A161"/>
    <mergeCell ref="A178:A182"/>
    <mergeCell ref="B178:B182"/>
    <mergeCell ref="A142:A148"/>
    <mergeCell ref="B142:B148"/>
    <mergeCell ref="A150:A155"/>
    <mergeCell ref="B150:B155"/>
    <mergeCell ref="A163:A169"/>
    <mergeCell ref="B163:B169"/>
    <mergeCell ref="A199:A204"/>
    <mergeCell ref="B199:B204"/>
    <mergeCell ref="A190:A197"/>
    <mergeCell ref="B190:B197"/>
    <mergeCell ref="B184:B188"/>
    <mergeCell ref="A171:A176"/>
    <mergeCell ref="B102:B108"/>
    <mergeCell ref="H71:H72"/>
    <mergeCell ref="H74:H78"/>
    <mergeCell ref="G80:G83"/>
    <mergeCell ref="H80:H83"/>
    <mergeCell ref="E74:E78"/>
    <mergeCell ref="F71:F72"/>
    <mergeCell ref="H85:H88"/>
    <mergeCell ref="E80:E83"/>
    <mergeCell ref="D85:D88"/>
    <mergeCell ref="C90:C100"/>
    <mergeCell ref="D90:D100"/>
    <mergeCell ref="E90:E100"/>
    <mergeCell ref="F80:F83"/>
    <mergeCell ref="F85:F88"/>
    <mergeCell ref="G85:G88"/>
    <mergeCell ref="F102:F108"/>
    <mergeCell ref="B85:B88"/>
    <mergeCell ref="B74:B78"/>
    <mergeCell ref="B71:B72"/>
    <mergeCell ref="E85:E88"/>
    <mergeCell ref="B5:D5"/>
    <mergeCell ref="F7:F11"/>
    <mergeCell ref="G7:G11"/>
    <mergeCell ref="J5:U5"/>
    <mergeCell ref="A32:A33"/>
    <mergeCell ref="B32:B33"/>
    <mergeCell ref="C32:C33"/>
    <mergeCell ref="D32:D33"/>
    <mergeCell ref="E32:E33"/>
    <mergeCell ref="F32:F33"/>
    <mergeCell ref="I5:I6"/>
    <mergeCell ref="E5:E6"/>
    <mergeCell ref="G5:G6"/>
    <mergeCell ref="F5:F6"/>
    <mergeCell ref="H5:H6"/>
    <mergeCell ref="H7:H11"/>
    <mergeCell ref="A5:A6"/>
    <mergeCell ref="A7:A11"/>
    <mergeCell ref="A13:A17"/>
    <mergeCell ref="A19:A23"/>
    <mergeCell ref="B19:B23"/>
    <mergeCell ref="A29:A30"/>
    <mergeCell ref="B29:B30"/>
    <mergeCell ref="F29:F30"/>
    <mergeCell ref="H190:H197"/>
    <mergeCell ref="G74:G78"/>
    <mergeCell ref="F74:F78"/>
    <mergeCell ref="F90:F100"/>
    <mergeCell ref="G90:G100"/>
    <mergeCell ref="H90:H100"/>
    <mergeCell ref="G122:G126"/>
    <mergeCell ref="H150:H155"/>
    <mergeCell ref="G150:G155"/>
    <mergeCell ref="H142:H148"/>
    <mergeCell ref="F117:F120"/>
    <mergeCell ref="F157:F161"/>
    <mergeCell ref="G215:G218"/>
    <mergeCell ref="H215:H218"/>
    <mergeCell ref="D215:D218"/>
    <mergeCell ref="E215:E218"/>
    <mergeCell ref="F215:F218"/>
    <mergeCell ref="E206:E213"/>
    <mergeCell ref="F206:F213"/>
    <mergeCell ref="G206:G213"/>
    <mergeCell ref="D206:D213"/>
    <mergeCell ref="H206:H213"/>
    <mergeCell ref="C215:C218"/>
    <mergeCell ref="H13:H17"/>
    <mergeCell ref="D43:D51"/>
    <mergeCell ref="E53:E56"/>
    <mergeCell ref="D53:D56"/>
    <mergeCell ref="C53:C56"/>
    <mergeCell ref="C110:C115"/>
    <mergeCell ref="D110:D115"/>
    <mergeCell ref="E19:E23"/>
    <mergeCell ref="C13:C17"/>
    <mergeCell ref="F62:F65"/>
    <mergeCell ref="G62:G65"/>
    <mergeCell ref="C102:C108"/>
    <mergeCell ref="D102:D108"/>
    <mergeCell ref="D128:D135"/>
    <mergeCell ref="E102:E108"/>
    <mergeCell ref="E71:E72"/>
    <mergeCell ref="G71:G72"/>
    <mergeCell ref="D71:D72"/>
    <mergeCell ref="C62:C65"/>
    <mergeCell ref="D62:D65"/>
    <mergeCell ref="C74:C78"/>
    <mergeCell ref="C71:C72"/>
    <mergeCell ref="E29:E30"/>
    <mergeCell ref="A90:A100"/>
    <mergeCell ref="A110:A115"/>
    <mergeCell ref="B110:B115"/>
    <mergeCell ref="A117:A120"/>
    <mergeCell ref="A102:A108"/>
    <mergeCell ref="B90:B100"/>
    <mergeCell ref="G13:G17"/>
    <mergeCell ref="D13:D17"/>
    <mergeCell ref="D7:D11"/>
    <mergeCell ref="E7:E11"/>
    <mergeCell ref="A71:A72"/>
    <mergeCell ref="A74:A78"/>
    <mergeCell ref="D74:D78"/>
    <mergeCell ref="B13:B17"/>
    <mergeCell ref="B7:B11"/>
    <mergeCell ref="C7:C11"/>
    <mergeCell ref="E58:E60"/>
    <mergeCell ref="F58:F60"/>
    <mergeCell ref="E43:E51"/>
    <mergeCell ref="F43:F51"/>
    <mergeCell ref="F53:F56"/>
    <mergeCell ref="E13:E17"/>
    <mergeCell ref="F13:F17"/>
    <mergeCell ref="E62:E65"/>
  </mergeCells>
  <phoneticPr fontId="0" type="noConversion"/>
  <printOptions horizontalCentered="1"/>
  <pageMargins left="0.19685039370078741" right="0.19685039370078741" top="0.39370078740157483" bottom="0.39370078740157483" header="0.51181102362204722" footer="0.51181102362204722"/>
  <pageSetup paperSize="9" scale="63" orientation="portrait" r:id="rId1"/>
  <headerFooter alignWithMargins="0">
    <oddFooter>&amp;C&amp;P/&amp;N_x000D_&amp;1#&amp;"Arial Black"&amp;11&amp;K737373 PÚBLICA</oddFooter>
  </headerFooter>
  <rowBreaks count="3" manualBreakCount="3">
    <brk id="79" max="21" man="1"/>
    <brk id="149" max="21" man="1"/>
    <brk id="214" max="21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Planilha10"/>
  <dimension ref="A1:V249"/>
  <sheetViews>
    <sheetView zoomScale="70" zoomScaleNormal="70" workbookViewId="0">
      <pane xSplit="9" topLeftCell="J1" activePane="topRight" state="frozen"/>
      <selection pane="topRight" activeCell="J7" sqref="J7"/>
    </sheetView>
  </sheetViews>
  <sheetFormatPr defaultRowHeight="12.75" x14ac:dyDescent="0.2"/>
  <cols>
    <col min="1" max="1" width="10.5703125" style="4" bestFit="1" customWidth="1"/>
    <col min="2" max="2" width="13.28515625" style="4" customWidth="1"/>
    <col min="3" max="3" width="12.140625" style="4" customWidth="1"/>
    <col min="4" max="4" width="5.42578125" style="4" customWidth="1"/>
    <col min="5" max="5" width="20.85546875" style="4" customWidth="1"/>
    <col min="6" max="6" width="4.7109375" style="4" customWidth="1"/>
    <col min="7" max="7" width="21.85546875" style="4" customWidth="1"/>
    <col min="8" max="8" width="4.7109375" style="5" bestFit="1" customWidth="1"/>
    <col min="9" max="9" width="29.85546875" style="5" customWidth="1"/>
    <col min="10" max="21" width="13.28515625" customWidth="1"/>
    <col min="22" max="22" width="15.28515625" customWidth="1"/>
  </cols>
  <sheetData>
    <row r="1" spans="1:22" ht="21" customHeight="1" x14ac:dyDescent="0.25">
      <c r="A1" s="7" t="s">
        <v>136</v>
      </c>
    </row>
    <row r="2" spans="1:22" ht="15.75" customHeight="1" x14ac:dyDescent="0.2"/>
    <row r="3" spans="1:22" ht="15.75" customHeight="1" x14ac:dyDescent="0.25">
      <c r="A3" s="17" t="s">
        <v>137</v>
      </c>
    </row>
    <row r="4" spans="1:22" ht="15.75" customHeight="1" thickBot="1" x14ac:dyDescent="0.25"/>
    <row r="5" spans="1:22" ht="21" customHeight="1" thickBot="1" x14ac:dyDescent="0.3">
      <c r="A5" s="329" t="s">
        <v>61</v>
      </c>
      <c r="B5" s="336" t="s">
        <v>0</v>
      </c>
      <c r="C5" s="337"/>
      <c r="D5" s="338"/>
      <c r="E5" s="333" t="s">
        <v>72</v>
      </c>
      <c r="F5" s="335" t="s">
        <v>29</v>
      </c>
      <c r="G5" s="333" t="s">
        <v>72</v>
      </c>
      <c r="H5" s="335" t="s">
        <v>29</v>
      </c>
      <c r="I5" s="331" t="s">
        <v>1</v>
      </c>
      <c r="J5" s="339">
        <v>2009</v>
      </c>
      <c r="K5" s="340"/>
      <c r="L5" s="340"/>
      <c r="M5" s="340"/>
      <c r="N5" s="340"/>
      <c r="O5" s="340"/>
      <c r="P5" s="340"/>
      <c r="Q5" s="340"/>
      <c r="R5" s="340"/>
      <c r="S5" s="340"/>
      <c r="T5" s="340"/>
      <c r="U5" s="341"/>
      <c r="V5" s="8" t="s">
        <v>62</v>
      </c>
    </row>
    <row r="6" spans="1:22" ht="21.75" customHeight="1" thickBot="1" x14ac:dyDescent="0.3">
      <c r="A6" s="330"/>
      <c r="B6" s="1" t="s">
        <v>28</v>
      </c>
      <c r="C6" s="18" t="s">
        <v>78</v>
      </c>
      <c r="D6" s="18" t="s">
        <v>76</v>
      </c>
      <c r="E6" s="334"/>
      <c r="F6" s="334"/>
      <c r="G6" s="334"/>
      <c r="H6" s="334"/>
      <c r="I6" s="332"/>
      <c r="J6" s="9">
        <v>1</v>
      </c>
      <c r="K6" s="9">
        <v>2</v>
      </c>
      <c r="L6" s="9">
        <v>3</v>
      </c>
      <c r="M6" s="9">
        <v>4</v>
      </c>
      <c r="N6" s="9">
        <v>5</v>
      </c>
      <c r="O6" s="80">
        <v>6</v>
      </c>
      <c r="P6" s="9">
        <v>7</v>
      </c>
      <c r="Q6" s="9">
        <v>8</v>
      </c>
      <c r="R6" s="9">
        <v>9</v>
      </c>
      <c r="S6" s="80">
        <v>10</v>
      </c>
      <c r="T6" s="9">
        <v>11</v>
      </c>
      <c r="U6" s="10">
        <v>12</v>
      </c>
      <c r="V6" s="11">
        <v>2009</v>
      </c>
    </row>
    <row r="7" spans="1:22" ht="15.75" x14ac:dyDescent="0.25">
      <c r="A7" s="303">
        <v>480</v>
      </c>
      <c r="B7" s="306" t="s">
        <v>32</v>
      </c>
      <c r="C7" s="306" t="s">
        <v>77</v>
      </c>
      <c r="D7" s="306">
        <v>75</v>
      </c>
      <c r="E7" s="306" t="s">
        <v>64</v>
      </c>
      <c r="F7" s="306" t="s">
        <v>31</v>
      </c>
      <c r="G7" s="306" t="s">
        <v>140</v>
      </c>
      <c r="H7" s="306" t="s">
        <v>31</v>
      </c>
      <c r="I7" s="3" t="s">
        <v>92</v>
      </c>
      <c r="J7" s="15">
        <v>35778</v>
      </c>
      <c r="K7" s="15">
        <v>37892</v>
      </c>
      <c r="L7" s="15">
        <v>45346</v>
      </c>
      <c r="M7" s="15">
        <v>36994</v>
      </c>
      <c r="N7" s="15">
        <v>40255</v>
      </c>
      <c r="O7" s="15">
        <v>48025</v>
      </c>
      <c r="P7" s="15">
        <v>46302</v>
      </c>
      <c r="Q7" s="32">
        <v>55665</v>
      </c>
      <c r="R7" s="52">
        <v>47622</v>
      </c>
      <c r="S7" s="32">
        <v>49244</v>
      </c>
      <c r="T7" s="32">
        <v>51062</v>
      </c>
      <c r="U7" s="32">
        <v>53369</v>
      </c>
      <c r="V7" s="33">
        <f>SUM(J7:U7)</f>
        <v>547554</v>
      </c>
    </row>
    <row r="8" spans="1:22" ht="15.75" customHeight="1" x14ac:dyDescent="0.25">
      <c r="A8" s="304"/>
      <c r="B8" s="307"/>
      <c r="C8" s="307"/>
      <c r="D8" s="307"/>
      <c r="E8" s="307"/>
      <c r="F8" s="307"/>
      <c r="G8" s="307"/>
      <c r="H8" s="307"/>
      <c r="I8" s="3" t="s">
        <v>103</v>
      </c>
      <c r="J8" s="15">
        <v>11251</v>
      </c>
      <c r="K8" s="15">
        <v>13276</v>
      </c>
      <c r="L8" s="15">
        <v>11039</v>
      </c>
      <c r="M8" s="15">
        <v>9918</v>
      </c>
      <c r="N8" s="15">
        <v>15265</v>
      </c>
      <c r="O8" s="15">
        <v>12770</v>
      </c>
      <c r="P8" s="15">
        <v>17371</v>
      </c>
      <c r="Q8" s="15">
        <v>13979</v>
      </c>
      <c r="R8" s="14">
        <v>13792</v>
      </c>
      <c r="S8" s="15">
        <v>14714</v>
      </c>
      <c r="T8" s="15">
        <v>12275</v>
      </c>
      <c r="U8" s="15">
        <v>13790</v>
      </c>
      <c r="V8" s="20">
        <f>SUM(J8:U8)</f>
        <v>159440</v>
      </c>
    </row>
    <row r="9" spans="1:22" ht="15.75" x14ac:dyDescent="0.25">
      <c r="A9" s="304"/>
      <c r="B9" s="307"/>
      <c r="C9" s="307"/>
      <c r="D9" s="307"/>
      <c r="E9" s="307"/>
      <c r="F9" s="307"/>
      <c r="G9" s="307"/>
      <c r="H9" s="307"/>
      <c r="I9" s="3" t="s">
        <v>91</v>
      </c>
      <c r="J9" s="15">
        <v>13545</v>
      </c>
      <c r="K9" s="15">
        <v>9135</v>
      </c>
      <c r="L9" s="15">
        <v>9643</v>
      </c>
      <c r="M9" s="15">
        <v>7966</v>
      </c>
      <c r="N9" s="15">
        <v>9371</v>
      </c>
      <c r="O9" s="15">
        <v>9506</v>
      </c>
      <c r="P9" s="15">
        <v>10233</v>
      </c>
      <c r="Q9" s="15">
        <v>9966</v>
      </c>
      <c r="R9" s="14">
        <v>8339</v>
      </c>
      <c r="S9" s="15">
        <v>11444</v>
      </c>
      <c r="T9" s="15">
        <v>9239</v>
      </c>
      <c r="U9" s="15">
        <v>11412</v>
      </c>
      <c r="V9" s="20">
        <f>SUM(J9:U9)</f>
        <v>119799</v>
      </c>
    </row>
    <row r="10" spans="1:22" ht="15.75" x14ac:dyDescent="0.25">
      <c r="A10" s="304"/>
      <c r="B10" s="307"/>
      <c r="C10" s="307"/>
      <c r="D10" s="307"/>
      <c r="E10" s="307"/>
      <c r="F10" s="307"/>
      <c r="G10" s="307"/>
      <c r="H10" s="307"/>
      <c r="I10" s="3" t="s">
        <v>90</v>
      </c>
      <c r="J10" s="34">
        <v>282</v>
      </c>
      <c r="K10" s="15">
        <v>227</v>
      </c>
      <c r="L10" s="15">
        <v>234</v>
      </c>
      <c r="M10" s="15">
        <v>202</v>
      </c>
      <c r="N10" s="15">
        <v>244</v>
      </c>
      <c r="O10" s="15">
        <v>248</v>
      </c>
      <c r="P10" s="15">
        <v>170</v>
      </c>
      <c r="Q10" s="15">
        <v>222</v>
      </c>
      <c r="R10" s="14">
        <v>234</v>
      </c>
      <c r="S10" s="15">
        <v>284</v>
      </c>
      <c r="T10" s="15">
        <v>222</v>
      </c>
      <c r="U10" s="15">
        <v>293</v>
      </c>
      <c r="V10" s="20">
        <f>SUM(J10:U10)</f>
        <v>2862</v>
      </c>
    </row>
    <row r="11" spans="1:22" ht="16.5" thickBot="1" x14ac:dyDescent="0.3">
      <c r="A11" s="305"/>
      <c r="B11" s="308"/>
      <c r="C11" s="308"/>
      <c r="D11" s="308"/>
      <c r="E11" s="308"/>
      <c r="F11" s="308"/>
      <c r="G11" s="308"/>
      <c r="H11" s="308"/>
      <c r="I11" s="39" t="s">
        <v>95</v>
      </c>
      <c r="J11" s="30">
        <v>0</v>
      </c>
      <c r="K11" s="30">
        <v>0</v>
      </c>
      <c r="L11" s="30">
        <v>0</v>
      </c>
      <c r="M11" s="30">
        <v>0</v>
      </c>
      <c r="N11" s="30">
        <v>0</v>
      </c>
      <c r="O11" s="30">
        <v>0</v>
      </c>
      <c r="P11" s="30">
        <v>0</v>
      </c>
      <c r="Q11" s="30">
        <v>0</v>
      </c>
      <c r="R11" s="50">
        <v>0</v>
      </c>
      <c r="S11" s="30">
        <v>0</v>
      </c>
      <c r="T11" s="30">
        <v>0</v>
      </c>
      <c r="U11" s="30">
        <v>0</v>
      </c>
      <c r="V11" s="31">
        <f>SUM(J11:U11)</f>
        <v>0</v>
      </c>
    </row>
    <row r="12" spans="1:22" ht="16.5" thickBot="1" x14ac:dyDescent="0.3">
      <c r="A12" s="36"/>
      <c r="B12" s="37"/>
      <c r="C12" s="37"/>
      <c r="D12" s="37"/>
      <c r="E12" s="37"/>
      <c r="F12" s="37"/>
      <c r="G12" s="37"/>
      <c r="H12" s="37"/>
      <c r="I12" s="37"/>
      <c r="J12" s="59"/>
      <c r="K12" s="28"/>
      <c r="L12" s="28"/>
      <c r="M12" s="28"/>
      <c r="N12" s="28"/>
      <c r="O12" s="28"/>
      <c r="P12" s="28"/>
      <c r="Q12" s="61"/>
      <c r="R12" s="53"/>
      <c r="S12" s="28"/>
      <c r="T12" s="28"/>
      <c r="U12" s="28"/>
      <c r="V12" s="29">
        <f>SUM(V7:V11)</f>
        <v>829655</v>
      </c>
    </row>
    <row r="13" spans="1:22" ht="15.75" x14ac:dyDescent="0.25">
      <c r="A13" s="303">
        <v>481</v>
      </c>
      <c r="B13" s="306" t="s">
        <v>32</v>
      </c>
      <c r="C13" s="306" t="s">
        <v>77</v>
      </c>
      <c r="D13" s="306">
        <v>94</v>
      </c>
      <c r="E13" s="306" t="s">
        <v>64</v>
      </c>
      <c r="F13" s="306" t="s">
        <v>31</v>
      </c>
      <c r="G13" s="306" t="s">
        <v>141</v>
      </c>
      <c r="H13" s="306" t="s">
        <v>31</v>
      </c>
      <c r="I13" s="35" t="s">
        <v>92</v>
      </c>
      <c r="J13" s="13">
        <v>16725</v>
      </c>
      <c r="K13" s="13">
        <v>19466</v>
      </c>
      <c r="L13" s="13">
        <v>22529</v>
      </c>
      <c r="M13" s="13">
        <v>17575</v>
      </c>
      <c r="N13" s="13">
        <v>20270</v>
      </c>
      <c r="O13" s="13">
        <v>21698</v>
      </c>
      <c r="P13" s="13">
        <v>20768</v>
      </c>
      <c r="Q13" s="12">
        <v>25541</v>
      </c>
      <c r="R13" s="12">
        <v>20463</v>
      </c>
      <c r="S13" s="13">
        <v>26073</v>
      </c>
      <c r="T13" s="13">
        <v>24631</v>
      </c>
      <c r="U13" s="13">
        <v>25329</v>
      </c>
      <c r="V13" s="21">
        <f>SUM(J13:U13)</f>
        <v>261068</v>
      </c>
    </row>
    <row r="14" spans="1:22" ht="15.75" customHeight="1" x14ac:dyDescent="0.25">
      <c r="A14" s="304"/>
      <c r="B14" s="307"/>
      <c r="C14" s="307"/>
      <c r="D14" s="307"/>
      <c r="E14" s="307"/>
      <c r="F14" s="307"/>
      <c r="G14" s="307"/>
      <c r="H14" s="307"/>
      <c r="I14" s="3" t="s">
        <v>103</v>
      </c>
      <c r="J14" s="34">
        <v>3036</v>
      </c>
      <c r="K14" s="15">
        <v>2846</v>
      </c>
      <c r="L14" s="15">
        <v>3133</v>
      </c>
      <c r="M14" s="15">
        <v>2779</v>
      </c>
      <c r="N14" s="15">
        <v>5374</v>
      </c>
      <c r="O14" s="15">
        <v>4633</v>
      </c>
      <c r="P14" s="15">
        <v>4407</v>
      </c>
      <c r="Q14" s="14">
        <v>7058</v>
      </c>
      <c r="R14" s="14">
        <v>3415</v>
      </c>
      <c r="S14" s="15">
        <v>5744</v>
      </c>
      <c r="T14" s="15">
        <v>5224</v>
      </c>
      <c r="U14" s="15">
        <v>6843</v>
      </c>
      <c r="V14" s="20">
        <f>SUM(J14:U14)</f>
        <v>54492</v>
      </c>
    </row>
    <row r="15" spans="1:22" ht="15.75" x14ac:dyDescent="0.25">
      <c r="A15" s="304"/>
      <c r="B15" s="307"/>
      <c r="C15" s="307"/>
      <c r="D15" s="307"/>
      <c r="E15" s="307"/>
      <c r="F15" s="307"/>
      <c r="G15" s="307"/>
      <c r="H15" s="307"/>
      <c r="I15" s="3" t="s">
        <v>91</v>
      </c>
      <c r="J15" s="34">
        <v>11939</v>
      </c>
      <c r="K15" s="15">
        <v>8818</v>
      </c>
      <c r="L15" s="15">
        <v>8585</v>
      </c>
      <c r="M15" s="15">
        <v>7883</v>
      </c>
      <c r="N15" s="15">
        <v>8094</v>
      </c>
      <c r="O15" s="15">
        <v>9168</v>
      </c>
      <c r="P15" s="15">
        <v>9398</v>
      </c>
      <c r="Q15" s="14">
        <v>10476</v>
      </c>
      <c r="R15" s="14">
        <v>8385</v>
      </c>
      <c r="S15" s="15">
        <v>10529</v>
      </c>
      <c r="T15" s="15">
        <v>11061</v>
      </c>
      <c r="U15" s="15">
        <v>11429</v>
      </c>
      <c r="V15" s="20">
        <f>SUM(J15:U15)</f>
        <v>115765</v>
      </c>
    </row>
    <row r="16" spans="1:22" ht="15.75" x14ac:dyDescent="0.25">
      <c r="A16" s="304"/>
      <c r="B16" s="307"/>
      <c r="C16" s="307"/>
      <c r="D16" s="307"/>
      <c r="E16" s="307"/>
      <c r="F16" s="307"/>
      <c r="G16" s="307"/>
      <c r="H16" s="307"/>
      <c r="I16" s="3" t="s">
        <v>90</v>
      </c>
      <c r="J16" s="34">
        <v>198</v>
      </c>
      <c r="K16" s="15">
        <v>271</v>
      </c>
      <c r="L16" s="15">
        <v>281</v>
      </c>
      <c r="M16" s="15">
        <v>261</v>
      </c>
      <c r="N16" s="15">
        <v>311</v>
      </c>
      <c r="O16" s="15">
        <v>326</v>
      </c>
      <c r="P16" s="15">
        <v>370</v>
      </c>
      <c r="Q16" s="15">
        <v>388</v>
      </c>
      <c r="R16" s="14">
        <v>301</v>
      </c>
      <c r="S16" s="15">
        <v>237</v>
      </c>
      <c r="T16" s="15">
        <v>291</v>
      </c>
      <c r="U16" s="15">
        <v>289</v>
      </c>
      <c r="V16" s="20">
        <f>SUM(J16:U16)</f>
        <v>3524</v>
      </c>
    </row>
    <row r="17" spans="1:22" ht="16.5" thickBot="1" x14ac:dyDescent="0.3">
      <c r="A17" s="305"/>
      <c r="B17" s="308"/>
      <c r="C17" s="308"/>
      <c r="D17" s="308"/>
      <c r="E17" s="308"/>
      <c r="F17" s="308"/>
      <c r="G17" s="308"/>
      <c r="H17" s="308"/>
      <c r="I17" s="39" t="s">
        <v>95</v>
      </c>
      <c r="J17" s="50">
        <v>0</v>
      </c>
      <c r="K17" s="30">
        <v>0</v>
      </c>
      <c r="L17" s="30">
        <v>0</v>
      </c>
      <c r="M17" s="30">
        <v>0</v>
      </c>
      <c r="N17" s="30">
        <v>0</v>
      </c>
      <c r="O17" s="30">
        <v>0</v>
      </c>
      <c r="P17" s="30">
        <v>0</v>
      </c>
      <c r="Q17" s="50">
        <v>0</v>
      </c>
      <c r="R17" s="50">
        <v>0</v>
      </c>
      <c r="S17" s="30">
        <v>0</v>
      </c>
      <c r="T17" s="30">
        <v>0</v>
      </c>
      <c r="U17" s="30">
        <v>0</v>
      </c>
      <c r="V17" s="31">
        <f>SUM(J17:U17)</f>
        <v>0</v>
      </c>
    </row>
    <row r="18" spans="1:22" ht="16.5" thickBot="1" x14ac:dyDescent="0.3">
      <c r="A18" s="36"/>
      <c r="B18" s="37"/>
      <c r="C18" s="37"/>
      <c r="D18" s="37"/>
      <c r="E18" s="37"/>
      <c r="F18" s="37"/>
      <c r="G18" s="37"/>
      <c r="H18" s="37"/>
      <c r="I18" s="37"/>
      <c r="J18" s="59"/>
      <c r="K18" s="28"/>
      <c r="L18" s="28"/>
      <c r="M18" s="28"/>
      <c r="N18" s="28"/>
      <c r="O18" s="28"/>
      <c r="P18" s="28"/>
      <c r="Q18" s="61"/>
      <c r="R18" s="53"/>
      <c r="S18" s="28"/>
      <c r="T18" s="28"/>
      <c r="U18" s="28"/>
      <c r="V18" s="29">
        <f>SUM(V13:V17)</f>
        <v>434849</v>
      </c>
    </row>
    <row r="19" spans="1:22" ht="16.149999999999999" customHeight="1" x14ac:dyDescent="0.25">
      <c r="A19" s="303">
        <v>482</v>
      </c>
      <c r="B19" s="306" t="s">
        <v>32</v>
      </c>
      <c r="C19" s="306" t="s">
        <v>79</v>
      </c>
      <c r="D19" s="306">
        <v>225</v>
      </c>
      <c r="E19" s="312" t="s">
        <v>142</v>
      </c>
      <c r="F19" s="306" t="s">
        <v>31</v>
      </c>
      <c r="G19" s="306" t="s">
        <v>64</v>
      </c>
      <c r="H19" s="306" t="s">
        <v>31</v>
      </c>
      <c r="I19" s="35" t="s">
        <v>92</v>
      </c>
      <c r="J19" s="13">
        <v>52503</v>
      </c>
      <c r="K19" s="13">
        <v>57358</v>
      </c>
      <c r="L19" s="13">
        <v>67875</v>
      </c>
      <c r="M19" s="13">
        <v>54569</v>
      </c>
      <c r="N19" s="13">
        <v>60525</v>
      </c>
      <c r="O19" s="13">
        <v>69723</v>
      </c>
      <c r="P19" s="13">
        <v>67070</v>
      </c>
      <c r="Q19" s="12">
        <v>81206</v>
      </c>
      <c r="R19" s="12">
        <v>68085</v>
      </c>
      <c r="S19" s="13">
        <v>75317</v>
      </c>
      <c r="T19" s="13">
        <v>75693</v>
      </c>
      <c r="U19" s="13">
        <v>78698</v>
      </c>
      <c r="V19" s="21">
        <f>SUM(J19:U19)</f>
        <v>808622</v>
      </c>
    </row>
    <row r="20" spans="1:22" ht="16.149999999999999" customHeight="1" x14ac:dyDescent="0.25">
      <c r="A20" s="304"/>
      <c r="B20" s="307"/>
      <c r="C20" s="307"/>
      <c r="D20" s="307"/>
      <c r="E20" s="313"/>
      <c r="F20" s="307"/>
      <c r="G20" s="307"/>
      <c r="H20" s="307"/>
      <c r="I20" s="3" t="s">
        <v>103</v>
      </c>
      <c r="J20" s="15">
        <v>14287</v>
      </c>
      <c r="K20" s="15">
        <v>16122</v>
      </c>
      <c r="L20" s="15">
        <v>14172</v>
      </c>
      <c r="M20" s="15">
        <v>12697</v>
      </c>
      <c r="N20" s="15">
        <v>20639</v>
      </c>
      <c r="O20" s="15">
        <v>17403</v>
      </c>
      <c r="P20" s="15">
        <v>21778</v>
      </c>
      <c r="Q20" s="14">
        <v>21037</v>
      </c>
      <c r="R20" s="14">
        <v>17207</v>
      </c>
      <c r="S20" s="15">
        <v>20458</v>
      </c>
      <c r="T20" s="15">
        <v>17499</v>
      </c>
      <c r="U20" s="15">
        <v>20633</v>
      </c>
      <c r="V20" s="20">
        <f>SUM(J20:U20)</f>
        <v>213932</v>
      </c>
    </row>
    <row r="21" spans="1:22" ht="16.149999999999999" customHeight="1" x14ac:dyDescent="0.25">
      <c r="A21" s="304"/>
      <c r="B21" s="307"/>
      <c r="C21" s="307"/>
      <c r="D21" s="307"/>
      <c r="E21" s="313"/>
      <c r="F21" s="307"/>
      <c r="G21" s="307"/>
      <c r="H21" s="307"/>
      <c r="I21" s="3" t="s">
        <v>91</v>
      </c>
      <c r="J21" s="15">
        <v>25484</v>
      </c>
      <c r="K21" s="15">
        <v>17953</v>
      </c>
      <c r="L21" s="15">
        <v>18228</v>
      </c>
      <c r="M21" s="15">
        <v>15849</v>
      </c>
      <c r="N21" s="15">
        <v>17465</v>
      </c>
      <c r="O21" s="15">
        <v>18674</v>
      </c>
      <c r="P21" s="15">
        <v>19631</v>
      </c>
      <c r="Q21" s="14">
        <v>20442</v>
      </c>
      <c r="R21" s="14">
        <v>16724</v>
      </c>
      <c r="S21" s="15">
        <v>21973</v>
      </c>
      <c r="T21" s="15">
        <v>20300</v>
      </c>
      <c r="U21" s="15">
        <v>22841</v>
      </c>
      <c r="V21" s="20">
        <f>SUM(J21:U21)</f>
        <v>235564</v>
      </c>
    </row>
    <row r="22" spans="1:22" ht="16.149999999999999" customHeight="1" x14ac:dyDescent="0.25">
      <c r="A22" s="304"/>
      <c r="B22" s="307"/>
      <c r="C22" s="307"/>
      <c r="D22" s="307"/>
      <c r="E22" s="313"/>
      <c r="F22" s="307"/>
      <c r="G22" s="307"/>
      <c r="H22" s="307"/>
      <c r="I22" s="3" t="s">
        <v>90</v>
      </c>
      <c r="J22" s="34">
        <v>480</v>
      </c>
      <c r="K22" s="15">
        <v>498</v>
      </c>
      <c r="L22" s="15">
        <v>515</v>
      </c>
      <c r="M22" s="15">
        <v>463</v>
      </c>
      <c r="N22" s="15">
        <v>555</v>
      </c>
      <c r="O22" s="15">
        <v>574</v>
      </c>
      <c r="P22" s="15">
        <v>540</v>
      </c>
      <c r="Q22" s="15">
        <v>610</v>
      </c>
      <c r="R22" s="14">
        <v>535</v>
      </c>
      <c r="S22" s="15">
        <v>521</v>
      </c>
      <c r="T22" s="15">
        <v>513</v>
      </c>
      <c r="U22" s="15">
        <v>582</v>
      </c>
      <c r="V22" s="20">
        <f>SUM(J22:U22)</f>
        <v>6386</v>
      </c>
    </row>
    <row r="23" spans="1:22" ht="16.149999999999999" customHeight="1" thickBot="1" x14ac:dyDescent="0.3">
      <c r="A23" s="305"/>
      <c r="B23" s="308"/>
      <c r="C23" s="308"/>
      <c r="D23" s="308"/>
      <c r="E23" s="314"/>
      <c r="F23" s="308"/>
      <c r="G23" s="308"/>
      <c r="H23" s="308"/>
      <c r="I23" s="39" t="s">
        <v>95</v>
      </c>
      <c r="J23" s="30">
        <v>0</v>
      </c>
      <c r="K23" s="30">
        <v>0</v>
      </c>
      <c r="L23" s="30">
        <v>0</v>
      </c>
      <c r="M23" s="30">
        <v>0</v>
      </c>
      <c r="N23" s="30">
        <v>0</v>
      </c>
      <c r="O23" s="30">
        <v>0</v>
      </c>
      <c r="P23" s="30">
        <v>0</v>
      </c>
      <c r="Q23" s="62">
        <v>0</v>
      </c>
      <c r="R23" s="50">
        <v>0</v>
      </c>
      <c r="S23" s="30">
        <v>0</v>
      </c>
      <c r="T23" s="30">
        <v>0</v>
      </c>
      <c r="U23" s="30">
        <v>0</v>
      </c>
      <c r="V23" s="31">
        <f>SUM(J23:U23)</f>
        <v>0</v>
      </c>
    </row>
    <row r="24" spans="1:22" ht="16.5" thickBot="1" x14ac:dyDescent="0.3">
      <c r="A24" s="36"/>
      <c r="B24" s="37"/>
      <c r="C24" s="37"/>
      <c r="D24" s="37"/>
      <c r="E24" s="37"/>
      <c r="F24" s="37"/>
      <c r="G24" s="37"/>
      <c r="H24" s="37"/>
      <c r="I24" s="37"/>
      <c r="J24" s="59"/>
      <c r="K24" s="28"/>
      <c r="L24" s="28"/>
      <c r="M24" s="28"/>
      <c r="N24" s="28"/>
      <c r="O24" s="28"/>
      <c r="P24" s="28"/>
      <c r="Q24" s="61"/>
      <c r="R24" s="53"/>
      <c r="S24" s="28"/>
      <c r="T24" s="28"/>
      <c r="U24" s="28"/>
      <c r="V24" s="29">
        <f>SUM(V19:V23)</f>
        <v>1264504</v>
      </c>
    </row>
    <row r="25" spans="1:22" ht="16.5" customHeight="1" thickBot="1" x14ac:dyDescent="0.3">
      <c r="A25" s="38">
        <v>500</v>
      </c>
      <c r="B25" s="39" t="s">
        <v>30</v>
      </c>
      <c r="C25" s="39" t="s">
        <v>80</v>
      </c>
      <c r="D25" s="39">
        <v>36</v>
      </c>
      <c r="E25" s="39" t="s">
        <v>20</v>
      </c>
      <c r="F25" s="39" t="s">
        <v>31</v>
      </c>
      <c r="G25" s="39" t="s">
        <v>138</v>
      </c>
      <c r="H25" s="39" t="s">
        <v>31</v>
      </c>
      <c r="I25" s="39" t="s">
        <v>93</v>
      </c>
      <c r="J25" s="60">
        <v>112987</v>
      </c>
      <c r="K25" s="30">
        <v>131480</v>
      </c>
      <c r="L25" s="30">
        <v>118072</v>
      </c>
      <c r="M25" s="30">
        <v>42842</v>
      </c>
      <c r="N25" s="30">
        <v>68670</v>
      </c>
      <c r="O25" s="30">
        <v>143080</v>
      </c>
      <c r="P25" s="30">
        <v>89987</v>
      </c>
      <c r="Q25" s="23">
        <v>147915</v>
      </c>
      <c r="R25" s="50">
        <v>140998</v>
      </c>
      <c r="S25" s="30">
        <v>144959</v>
      </c>
      <c r="T25" s="30">
        <v>143872</v>
      </c>
      <c r="U25" s="30">
        <v>152595</v>
      </c>
      <c r="V25" s="31">
        <f>SUM(J25:U25)</f>
        <v>1437457</v>
      </c>
    </row>
    <row r="26" spans="1:22" ht="16.5" thickBot="1" x14ac:dyDescent="0.3">
      <c r="A26" s="40"/>
      <c r="B26" s="37"/>
      <c r="C26" s="37"/>
      <c r="D26" s="37"/>
      <c r="E26" s="37"/>
      <c r="F26" s="37"/>
      <c r="G26" s="37"/>
      <c r="H26" s="37"/>
      <c r="I26" s="37"/>
      <c r="J26" s="59"/>
      <c r="K26" s="28"/>
      <c r="L26" s="28"/>
      <c r="M26" s="28"/>
      <c r="N26" s="28"/>
      <c r="O26" s="28"/>
      <c r="P26" s="28"/>
      <c r="Q26" s="61"/>
      <c r="R26" s="53"/>
      <c r="S26" s="28"/>
      <c r="T26" s="28"/>
      <c r="U26" s="28"/>
      <c r="V26" s="29">
        <f>SUM(V25)</f>
        <v>1437457</v>
      </c>
    </row>
    <row r="27" spans="1:22" ht="16.5" thickBot="1" x14ac:dyDescent="0.3">
      <c r="A27" s="69">
        <v>501</v>
      </c>
      <c r="B27" s="67" t="s">
        <v>30</v>
      </c>
      <c r="C27" s="67" t="s">
        <v>81</v>
      </c>
      <c r="D27" s="67">
        <v>36</v>
      </c>
      <c r="E27" s="67" t="s">
        <v>20</v>
      </c>
      <c r="F27" s="67" t="s">
        <v>31</v>
      </c>
      <c r="G27" s="67" t="s">
        <v>139</v>
      </c>
      <c r="H27" s="67" t="s">
        <v>31</v>
      </c>
      <c r="I27" s="35" t="s">
        <v>97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14">
        <v>0</v>
      </c>
      <c r="R27" s="12">
        <v>0</v>
      </c>
      <c r="S27" s="13">
        <v>0</v>
      </c>
      <c r="T27" s="13">
        <v>0</v>
      </c>
      <c r="U27" s="13">
        <v>0</v>
      </c>
      <c r="V27" s="21">
        <f>SUM(J27:U27)</f>
        <v>0</v>
      </c>
    </row>
    <row r="28" spans="1:22" ht="16.5" thickBot="1" x14ac:dyDescent="0.3">
      <c r="A28" s="40"/>
      <c r="B28" s="37"/>
      <c r="C28" s="37"/>
      <c r="D28" s="37"/>
      <c r="E28" s="37"/>
      <c r="F28" s="37"/>
      <c r="G28" s="37"/>
      <c r="H28" s="37"/>
      <c r="I28" s="37"/>
      <c r="J28" s="59"/>
      <c r="K28" s="28"/>
      <c r="L28" s="28"/>
      <c r="M28" s="28"/>
      <c r="N28" s="28"/>
      <c r="O28" s="28"/>
      <c r="P28" s="28"/>
      <c r="Q28" s="61"/>
      <c r="R28" s="53"/>
      <c r="S28" s="28"/>
      <c r="T28" s="28"/>
      <c r="U28" s="28"/>
      <c r="V28" s="29">
        <f>SUM(V27:V27)</f>
        <v>0</v>
      </c>
    </row>
    <row r="29" spans="1:22" ht="16.5" customHeight="1" x14ac:dyDescent="0.25">
      <c r="A29" s="303">
        <v>502</v>
      </c>
      <c r="B29" s="306" t="s">
        <v>30</v>
      </c>
      <c r="C29" s="306" t="s">
        <v>77</v>
      </c>
      <c r="D29" s="306">
        <v>36</v>
      </c>
      <c r="E29" s="306" t="s">
        <v>138</v>
      </c>
      <c r="F29" s="306" t="s">
        <v>31</v>
      </c>
      <c r="G29" s="306" t="s">
        <v>20</v>
      </c>
      <c r="H29" s="306" t="s">
        <v>31</v>
      </c>
      <c r="I29" s="2" t="s">
        <v>93</v>
      </c>
      <c r="J29" s="65">
        <v>0</v>
      </c>
      <c r="K29" s="32">
        <v>0</v>
      </c>
      <c r="L29" s="32">
        <v>0</v>
      </c>
      <c r="M29" s="32">
        <v>0</v>
      </c>
      <c r="N29" s="32">
        <v>0</v>
      </c>
      <c r="O29" s="32">
        <v>0</v>
      </c>
      <c r="P29" s="32">
        <v>0</v>
      </c>
      <c r="Q29" s="52">
        <v>0</v>
      </c>
      <c r="R29" s="52">
        <v>0</v>
      </c>
      <c r="S29" s="32">
        <v>0</v>
      </c>
      <c r="T29" s="32">
        <v>0</v>
      </c>
      <c r="U29" s="32">
        <v>0</v>
      </c>
      <c r="V29" s="33">
        <f>SUM(J29:U29)</f>
        <v>0</v>
      </c>
    </row>
    <row r="30" spans="1:22" ht="16.5" customHeight="1" thickBot="1" x14ac:dyDescent="0.3">
      <c r="A30" s="305"/>
      <c r="B30" s="308"/>
      <c r="C30" s="308"/>
      <c r="D30" s="308"/>
      <c r="E30" s="308"/>
      <c r="F30" s="308"/>
      <c r="G30" s="308"/>
      <c r="H30" s="308"/>
      <c r="I30" s="39" t="s">
        <v>171</v>
      </c>
      <c r="J30" s="50">
        <v>0</v>
      </c>
      <c r="K30" s="30">
        <v>0</v>
      </c>
      <c r="L30" s="30">
        <v>0</v>
      </c>
      <c r="M30" s="30">
        <v>0</v>
      </c>
      <c r="N30" s="30">
        <v>0</v>
      </c>
      <c r="O30" s="30">
        <v>0</v>
      </c>
      <c r="P30" s="30">
        <v>0</v>
      </c>
      <c r="Q30" s="62">
        <v>0</v>
      </c>
      <c r="R30" s="50">
        <v>0</v>
      </c>
      <c r="S30" s="30">
        <v>0</v>
      </c>
      <c r="T30" s="30">
        <v>0</v>
      </c>
      <c r="U30" s="30">
        <v>0</v>
      </c>
      <c r="V30" s="31">
        <f>SUM(J30:U30)</f>
        <v>0</v>
      </c>
    </row>
    <row r="31" spans="1:22" ht="16.5" thickBot="1" x14ac:dyDescent="0.3">
      <c r="A31" s="40"/>
      <c r="B31" s="37"/>
      <c r="C31" s="37"/>
      <c r="D31" s="37"/>
      <c r="E31" s="37"/>
      <c r="F31" s="37"/>
      <c r="G31" s="37"/>
      <c r="H31" s="37"/>
      <c r="I31" s="37"/>
      <c r="J31" s="59"/>
      <c r="K31" s="28"/>
      <c r="L31" s="28"/>
      <c r="M31" s="28"/>
      <c r="N31" s="28"/>
      <c r="O31" s="28"/>
      <c r="P31" s="28"/>
      <c r="Q31" s="61"/>
      <c r="R31" s="53"/>
      <c r="S31" s="28"/>
      <c r="T31" s="28"/>
      <c r="U31" s="28"/>
      <c r="V31" s="29">
        <f>SUM(V29:V30)</f>
        <v>0</v>
      </c>
    </row>
    <row r="32" spans="1:22" ht="15.75" x14ac:dyDescent="0.25">
      <c r="A32" s="303">
        <v>525</v>
      </c>
      <c r="B32" s="306" t="s">
        <v>33</v>
      </c>
      <c r="C32" s="306" t="s">
        <v>81</v>
      </c>
      <c r="D32" s="306">
        <v>15</v>
      </c>
      <c r="E32" s="306" t="s">
        <v>143</v>
      </c>
      <c r="F32" s="306" t="s">
        <v>34</v>
      </c>
      <c r="G32" s="306" t="s">
        <v>25</v>
      </c>
      <c r="H32" s="306" t="s">
        <v>34</v>
      </c>
      <c r="I32" s="56" t="s">
        <v>92</v>
      </c>
      <c r="J32" s="65">
        <v>142256</v>
      </c>
      <c r="K32" s="32">
        <v>139107</v>
      </c>
      <c r="L32" s="32">
        <v>170025</v>
      </c>
      <c r="M32" s="32">
        <v>166555</v>
      </c>
      <c r="N32" s="32">
        <v>157878</v>
      </c>
      <c r="O32" s="32">
        <v>167363</v>
      </c>
      <c r="P32" s="32">
        <v>188652</v>
      </c>
      <c r="Q32" s="52">
        <v>180887</v>
      </c>
      <c r="R32" s="52">
        <v>181810</v>
      </c>
      <c r="S32" s="32">
        <v>194644</v>
      </c>
      <c r="T32" s="32">
        <v>171903</v>
      </c>
      <c r="U32" s="32">
        <v>151615</v>
      </c>
      <c r="V32" s="33">
        <f>SUM(J32:U32)</f>
        <v>2012695</v>
      </c>
    </row>
    <row r="33" spans="1:22" ht="16.5" thickBot="1" x14ac:dyDescent="0.3">
      <c r="A33" s="305"/>
      <c r="B33" s="308"/>
      <c r="C33" s="308"/>
      <c r="D33" s="308"/>
      <c r="E33" s="308"/>
      <c r="F33" s="308"/>
      <c r="G33" s="308"/>
      <c r="H33" s="308"/>
      <c r="I33" s="3" t="s">
        <v>103</v>
      </c>
      <c r="J33" s="50">
        <v>0</v>
      </c>
      <c r="K33" s="30">
        <v>0</v>
      </c>
      <c r="L33" s="30">
        <v>0</v>
      </c>
      <c r="M33" s="30">
        <v>0</v>
      </c>
      <c r="N33" s="30">
        <v>0</v>
      </c>
      <c r="O33" s="30">
        <v>0</v>
      </c>
      <c r="P33" s="30">
        <v>0</v>
      </c>
      <c r="Q33" s="62">
        <v>0</v>
      </c>
      <c r="R33" s="50">
        <v>0</v>
      </c>
      <c r="S33" s="30">
        <v>0</v>
      </c>
      <c r="T33" s="30">
        <v>0</v>
      </c>
      <c r="U33" s="30">
        <v>0</v>
      </c>
      <c r="V33" s="31">
        <f>SUM(J33:U33)</f>
        <v>0</v>
      </c>
    </row>
    <row r="34" spans="1:22" ht="16.5" thickBot="1" x14ac:dyDescent="0.3">
      <c r="A34" s="40"/>
      <c r="B34" s="37"/>
      <c r="C34" s="37"/>
      <c r="D34" s="37"/>
      <c r="E34" s="37"/>
      <c r="F34" s="37"/>
      <c r="G34" s="37"/>
      <c r="H34" s="37"/>
      <c r="I34" s="37"/>
      <c r="J34" s="59"/>
      <c r="K34" s="28"/>
      <c r="L34" s="28"/>
      <c r="M34" s="28"/>
      <c r="N34" s="28"/>
      <c r="O34" s="28"/>
      <c r="P34" s="28"/>
      <c r="Q34" s="61"/>
      <c r="R34" s="53"/>
      <c r="S34" s="28"/>
      <c r="T34" s="28"/>
      <c r="U34" s="28"/>
      <c r="V34" s="29">
        <f>SUM(V32:V33)</f>
        <v>2012695</v>
      </c>
    </row>
    <row r="35" spans="1:22" ht="16.5" thickBot="1" x14ac:dyDescent="0.3">
      <c r="A35" s="38">
        <v>526</v>
      </c>
      <c r="B35" s="39" t="s">
        <v>33</v>
      </c>
      <c r="C35" s="39" t="s">
        <v>82</v>
      </c>
      <c r="D35" s="39">
        <v>15</v>
      </c>
      <c r="E35" s="39" t="s">
        <v>143</v>
      </c>
      <c r="F35" s="39" t="s">
        <v>34</v>
      </c>
      <c r="G35" s="39" t="s">
        <v>25</v>
      </c>
      <c r="H35" s="39" t="s">
        <v>34</v>
      </c>
      <c r="I35" s="39" t="s">
        <v>91</v>
      </c>
      <c r="J35" s="30">
        <v>46335</v>
      </c>
      <c r="K35" s="30">
        <v>44894</v>
      </c>
      <c r="L35" s="30">
        <v>48321</v>
      </c>
      <c r="M35" s="30">
        <v>50057</v>
      </c>
      <c r="N35" s="30">
        <v>47836</v>
      </c>
      <c r="O35" s="30">
        <v>50094</v>
      </c>
      <c r="P35" s="30">
        <v>52541</v>
      </c>
      <c r="Q35" s="23">
        <v>47757</v>
      </c>
      <c r="R35" s="50">
        <v>52360</v>
      </c>
      <c r="S35" s="30">
        <v>53246</v>
      </c>
      <c r="T35" s="30">
        <v>49457</v>
      </c>
      <c r="U35" s="30">
        <v>62579</v>
      </c>
      <c r="V35" s="31">
        <f>SUM(J35:U35)</f>
        <v>605477</v>
      </c>
    </row>
    <row r="36" spans="1:22" ht="16.5" thickBot="1" x14ac:dyDescent="0.3">
      <c r="A36" s="36"/>
      <c r="B36" s="37"/>
      <c r="C36" s="37"/>
      <c r="D36" s="37"/>
      <c r="E36" s="37"/>
      <c r="F36" s="37"/>
      <c r="G36" s="37"/>
      <c r="H36" s="37"/>
      <c r="I36" s="37"/>
      <c r="J36" s="59"/>
      <c r="K36" s="28"/>
      <c r="L36" s="28"/>
      <c r="M36" s="28"/>
      <c r="N36" s="28"/>
      <c r="O36" s="28"/>
      <c r="P36" s="28"/>
      <c r="Q36" s="61"/>
      <c r="R36" s="53"/>
      <c r="S36" s="28"/>
      <c r="T36" s="28"/>
      <c r="U36" s="28"/>
      <c r="V36" s="29">
        <f>SUM(V35)</f>
        <v>605477</v>
      </c>
    </row>
    <row r="37" spans="1:22" ht="15.75" x14ac:dyDescent="0.25">
      <c r="A37" s="303">
        <v>537</v>
      </c>
      <c r="B37" s="306" t="s">
        <v>35</v>
      </c>
      <c r="C37" s="306" t="s">
        <v>83</v>
      </c>
      <c r="D37" s="309">
        <v>363.9</v>
      </c>
      <c r="E37" s="306" t="s">
        <v>16</v>
      </c>
      <c r="F37" s="306" t="s">
        <v>36</v>
      </c>
      <c r="G37" s="312" t="s">
        <v>144</v>
      </c>
      <c r="H37" s="306" t="s">
        <v>37</v>
      </c>
      <c r="I37" s="35" t="s">
        <v>92</v>
      </c>
      <c r="J37" s="13">
        <v>0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0</v>
      </c>
      <c r="Q37" s="14">
        <v>0</v>
      </c>
      <c r="R37" s="12">
        <v>16026</v>
      </c>
      <c r="S37" s="13">
        <v>0</v>
      </c>
      <c r="T37" s="13">
        <v>0</v>
      </c>
      <c r="U37" s="13">
        <v>0</v>
      </c>
      <c r="V37" s="21">
        <f>SUM(J37:U37)</f>
        <v>16026</v>
      </c>
    </row>
    <row r="38" spans="1:22" ht="15.75" x14ac:dyDescent="0.25">
      <c r="A38" s="304"/>
      <c r="B38" s="307"/>
      <c r="C38" s="307"/>
      <c r="D38" s="310"/>
      <c r="E38" s="307"/>
      <c r="F38" s="307"/>
      <c r="G38" s="313"/>
      <c r="H38" s="307"/>
      <c r="I38" s="3" t="s">
        <v>98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4">
        <v>0</v>
      </c>
      <c r="R38" s="12">
        <v>0</v>
      </c>
      <c r="S38" s="13">
        <v>0</v>
      </c>
      <c r="T38" s="13">
        <v>0</v>
      </c>
      <c r="U38" s="13">
        <v>0</v>
      </c>
      <c r="V38" s="21">
        <f>SUM(J38:U38)</f>
        <v>0</v>
      </c>
    </row>
    <row r="39" spans="1:22" ht="15.75" x14ac:dyDescent="0.25">
      <c r="A39" s="304"/>
      <c r="B39" s="307"/>
      <c r="C39" s="307"/>
      <c r="D39" s="310"/>
      <c r="E39" s="307"/>
      <c r="F39" s="307"/>
      <c r="G39" s="313"/>
      <c r="H39" s="307"/>
      <c r="I39" s="35" t="s">
        <v>91</v>
      </c>
      <c r="J39" s="13">
        <v>0</v>
      </c>
      <c r="K39" s="13">
        <v>0</v>
      </c>
      <c r="L39" s="13">
        <v>0</v>
      </c>
      <c r="M39" s="13">
        <v>0</v>
      </c>
      <c r="N39" s="13">
        <v>0</v>
      </c>
      <c r="O39" s="13">
        <v>0</v>
      </c>
      <c r="P39" s="13">
        <v>0</v>
      </c>
      <c r="Q39" s="14">
        <v>0</v>
      </c>
      <c r="R39" s="12">
        <v>0</v>
      </c>
      <c r="S39" s="13">
        <v>0</v>
      </c>
      <c r="T39" s="13">
        <v>0</v>
      </c>
      <c r="U39" s="13">
        <v>0</v>
      </c>
      <c r="V39" s="21">
        <f>SUM(J39:U39)</f>
        <v>0</v>
      </c>
    </row>
    <row r="40" spans="1:22" ht="15.75" x14ac:dyDescent="0.25">
      <c r="A40" s="304"/>
      <c r="B40" s="307"/>
      <c r="C40" s="307"/>
      <c r="D40" s="310"/>
      <c r="E40" s="307"/>
      <c r="F40" s="307"/>
      <c r="G40" s="307"/>
      <c r="H40" s="307"/>
      <c r="I40" s="3" t="s">
        <v>69</v>
      </c>
      <c r="J40" s="15">
        <v>0</v>
      </c>
      <c r="K40" s="15">
        <v>0</v>
      </c>
      <c r="L40" s="15">
        <v>0</v>
      </c>
      <c r="M40" s="15">
        <v>0</v>
      </c>
      <c r="N40" s="15">
        <v>0</v>
      </c>
      <c r="O40" s="15">
        <v>0</v>
      </c>
      <c r="P40" s="15">
        <v>0</v>
      </c>
      <c r="Q40" s="14">
        <v>0</v>
      </c>
      <c r="R40" s="14">
        <v>0</v>
      </c>
      <c r="S40" s="15">
        <v>0</v>
      </c>
      <c r="T40" s="15">
        <v>0</v>
      </c>
      <c r="U40" s="15">
        <v>0</v>
      </c>
      <c r="V40" s="20">
        <f>SUM(J40:U40)</f>
        <v>0</v>
      </c>
    </row>
    <row r="41" spans="1:22" ht="16.5" thickBot="1" x14ac:dyDescent="0.3">
      <c r="A41" s="305"/>
      <c r="B41" s="308"/>
      <c r="C41" s="308"/>
      <c r="D41" s="311"/>
      <c r="E41" s="308"/>
      <c r="F41" s="308"/>
      <c r="G41" s="308"/>
      <c r="H41" s="308"/>
      <c r="I41" s="16" t="s">
        <v>93</v>
      </c>
      <c r="J41" s="26">
        <v>44744</v>
      </c>
      <c r="K41" s="26">
        <v>65557</v>
      </c>
      <c r="L41" s="26">
        <v>53290</v>
      </c>
      <c r="M41" s="26">
        <v>69576</v>
      </c>
      <c r="N41" s="26">
        <v>62601</v>
      </c>
      <c r="O41" s="26">
        <v>44654</v>
      </c>
      <c r="P41" s="26">
        <v>42048</v>
      </c>
      <c r="Q41" s="23">
        <v>62920</v>
      </c>
      <c r="R41" s="49">
        <v>15967</v>
      </c>
      <c r="S41" s="26">
        <v>45190</v>
      </c>
      <c r="T41" s="26">
        <v>17151</v>
      </c>
      <c r="U41" s="26">
        <v>64400</v>
      </c>
      <c r="V41" s="27">
        <f>SUM(J41:U41)</f>
        <v>588098</v>
      </c>
    </row>
    <row r="42" spans="1:22" ht="16.5" thickBot="1" x14ac:dyDescent="0.3">
      <c r="A42" s="36"/>
      <c r="B42" s="37"/>
      <c r="C42" s="37"/>
      <c r="D42" s="37"/>
      <c r="E42" s="37"/>
      <c r="F42" s="37"/>
      <c r="G42" s="37"/>
      <c r="H42" s="37"/>
      <c r="I42" s="37"/>
      <c r="J42" s="59"/>
      <c r="K42" s="28"/>
      <c r="L42" s="28"/>
      <c r="M42" s="28"/>
      <c r="N42" s="28"/>
      <c r="O42" s="28"/>
      <c r="P42" s="28"/>
      <c r="Q42" s="61"/>
      <c r="R42" s="53"/>
      <c r="S42" s="28"/>
      <c r="T42" s="28"/>
      <c r="U42" s="28"/>
      <c r="V42" s="29">
        <f>SUM(V37:V41)</f>
        <v>604124</v>
      </c>
    </row>
    <row r="43" spans="1:22" ht="15.75" x14ac:dyDescent="0.25">
      <c r="A43" s="304">
        <v>541</v>
      </c>
      <c r="B43" s="307" t="s">
        <v>41</v>
      </c>
      <c r="C43" s="307" t="s">
        <v>81</v>
      </c>
      <c r="D43" s="307">
        <v>93</v>
      </c>
      <c r="E43" s="307" t="s">
        <v>7</v>
      </c>
      <c r="F43" s="307" t="s">
        <v>39</v>
      </c>
      <c r="G43" s="307" t="s">
        <v>145</v>
      </c>
      <c r="H43" s="307" t="s">
        <v>39</v>
      </c>
      <c r="I43" s="35" t="s">
        <v>94</v>
      </c>
      <c r="J43" s="13">
        <v>0</v>
      </c>
      <c r="K43" s="13">
        <v>0</v>
      </c>
      <c r="L43" s="13">
        <v>4042</v>
      </c>
      <c r="M43" s="13">
        <v>0</v>
      </c>
      <c r="N43" s="13">
        <v>0</v>
      </c>
      <c r="O43" s="13">
        <v>0</v>
      </c>
      <c r="P43" s="13">
        <v>0</v>
      </c>
      <c r="Q43" s="14">
        <v>2003</v>
      </c>
      <c r="R43" s="12">
        <v>2182</v>
      </c>
      <c r="S43" s="13">
        <v>3407</v>
      </c>
      <c r="T43" s="13">
        <v>0</v>
      </c>
      <c r="U43" s="13">
        <v>3213</v>
      </c>
      <c r="V43" s="21">
        <f t="shared" ref="V43:V51" si="0">SUM(J43:U43)</f>
        <v>14847</v>
      </c>
    </row>
    <row r="44" spans="1:22" ht="15.75" x14ac:dyDescent="0.25">
      <c r="A44" s="304"/>
      <c r="B44" s="307"/>
      <c r="C44" s="307"/>
      <c r="D44" s="307"/>
      <c r="E44" s="307"/>
      <c r="F44" s="307"/>
      <c r="G44" s="307"/>
      <c r="H44" s="307"/>
      <c r="I44" s="3" t="s">
        <v>92</v>
      </c>
      <c r="J44" s="15">
        <v>25</v>
      </c>
      <c r="K44" s="15">
        <v>3969</v>
      </c>
      <c r="L44" s="15">
        <v>72697</v>
      </c>
      <c r="M44" s="15">
        <v>64037</v>
      </c>
      <c r="N44" s="15">
        <v>29846</v>
      </c>
      <c r="O44" s="15">
        <v>78795</v>
      </c>
      <c r="P44" s="15">
        <v>39595</v>
      </c>
      <c r="Q44" s="14">
        <v>15583</v>
      </c>
      <c r="R44" s="14">
        <v>21905</v>
      </c>
      <c r="S44" s="15">
        <v>83924</v>
      </c>
      <c r="T44" s="15">
        <v>96370</v>
      </c>
      <c r="U44" s="15">
        <v>26139</v>
      </c>
      <c r="V44" s="20">
        <f t="shared" si="0"/>
        <v>532885</v>
      </c>
    </row>
    <row r="45" spans="1:22" ht="15.75" x14ac:dyDescent="0.25">
      <c r="A45" s="304"/>
      <c r="B45" s="307"/>
      <c r="C45" s="307"/>
      <c r="D45" s="307"/>
      <c r="E45" s="307"/>
      <c r="F45" s="307"/>
      <c r="G45" s="307"/>
      <c r="H45" s="307"/>
      <c r="I45" s="3" t="s">
        <v>98</v>
      </c>
      <c r="J45" s="15">
        <v>0</v>
      </c>
      <c r="K45" s="15">
        <v>0</v>
      </c>
      <c r="L45" s="15">
        <v>0</v>
      </c>
      <c r="M45" s="15">
        <v>0</v>
      </c>
      <c r="N45" s="15">
        <v>0</v>
      </c>
      <c r="O45" s="15">
        <v>0</v>
      </c>
      <c r="P45" s="15">
        <v>0</v>
      </c>
      <c r="Q45" s="14">
        <v>0</v>
      </c>
      <c r="R45" s="14">
        <v>0</v>
      </c>
      <c r="S45" s="15">
        <v>0</v>
      </c>
      <c r="T45" s="15">
        <v>0</v>
      </c>
      <c r="U45" s="15">
        <v>0</v>
      </c>
      <c r="V45" s="20">
        <f t="shared" si="0"/>
        <v>0</v>
      </c>
    </row>
    <row r="46" spans="1:22" ht="15.75" x14ac:dyDescent="0.25">
      <c r="A46" s="304"/>
      <c r="B46" s="307"/>
      <c r="C46" s="307"/>
      <c r="D46" s="307"/>
      <c r="E46" s="307"/>
      <c r="F46" s="307"/>
      <c r="G46" s="307"/>
      <c r="H46" s="307"/>
      <c r="I46" s="3" t="s">
        <v>103</v>
      </c>
      <c r="J46" s="15">
        <v>4818</v>
      </c>
      <c r="K46" s="15">
        <v>9149</v>
      </c>
      <c r="L46" s="15">
        <v>10519</v>
      </c>
      <c r="M46" s="15">
        <v>0</v>
      </c>
      <c r="N46" s="15">
        <v>6804</v>
      </c>
      <c r="O46" s="15">
        <v>5744</v>
      </c>
      <c r="P46" s="15">
        <v>3810</v>
      </c>
      <c r="Q46" s="14">
        <v>18752</v>
      </c>
      <c r="R46" s="14">
        <v>20002</v>
      </c>
      <c r="S46" s="15">
        <v>12247</v>
      </c>
      <c r="T46" s="15">
        <v>6123</v>
      </c>
      <c r="U46" s="15">
        <v>20668</v>
      </c>
      <c r="V46" s="20">
        <f t="shared" si="0"/>
        <v>118636</v>
      </c>
    </row>
    <row r="47" spans="1:22" ht="15.75" x14ac:dyDescent="0.25">
      <c r="A47" s="304"/>
      <c r="B47" s="307"/>
      <c r="C47" s="307"/>
      <c r="D47" s="307"/>
      <c r="E47" s="307"/>
      <c r="F47" s="307"/>
      <c r="G47" s="307"/>
      <c r="H47" s="307"/>
      <c r="I47" s="3" t="s">
        <v>91</v>
      </c>
      <c r="J47" s="15">
        <v>0</v>
      </c>
      <c r="K47" s="15">
        <v>0</v>
      </c>
      <c r="L47" s="15">
        <v>8386</v>
      </c>
      <c r="M47" s="15">
        <v>0</v>
      </c>
      <c r="N47" s="15">
        <v>24490</v>
      </c>
      <c r="O47" s="15">
        <v>64176</v>
      </c>
      <c r="P47" s="15">
        <v>49967</v>
      </c>
      <c r="Q47" s="14">
        <v>21909</v>
      </c>
      <c r="R47" s="14">
        <v>32358</v>
      </c>
      <c r="S47" s="15">
        <v>38383</v>
      </c>
      <c r="T47" s="15">
        <v>4013</v>
      </c>
      <c r="U47" s="15">
        <v>28533</v>
      </c>
      <c r="V47" s="20">
        <f t="shared" si="0"/>
        <v>272215</v>
      </c>
    </row>
    <row r="48" spans="1:22" ht="15.75" x14ac:dyDescent="0.25">
      <c r="A48" s="304"/>
      <c r="B48" s="307"/>
      <c r="C48" s="307"/>
      <c r="D48" s="307"/>
      <c r="E48" s="307"/>
      <c r="F48" s="307"/>
      <c r="G48" s="307"/>
      <c r="H48" s="307"/>
      <c r="I48" s="3" t="s">
        <v>69</v>
      </c>
      <c r="J48" s="15">
        <v>0</v>
      </c>
      <c r="K48" s="15">
        <v>0</v>
      </c>
      <c r="L48" s="15">
        <v>0</v>
      </c>
      <c r="M48" s="15">
        <v>0</v>
      </c>
      <c r="N48" s="15">
        <v>0</v>
      </c>
      <c r="O48" s="15">
        <v>0</v>
      </c>
      <c r="P48" s="15">
        <v>0</v>
      </c>
      <c r="Q48" s="14">
        <v>0</v>
      </c>
      <c r="R48" s="14">
        <v>0</v>
      </c>
      <c r="S48" s="15">
        <v>0</v>
      </c>
      <c r="T48" s="15">
        <v>0</v>
      </c>
      <c r="U48" s="15">
        <v>0</v>
      </c>
      <c r="V48" s="20">
        <f t="shared" si="0"/>
        <v>0</v>
      </c>
    </row>
    <row r="49" spans="1:22" ht="15.75" x14ac:dyDescent="0.25">
      <c r="A49" s="304"/>
      <c r="B49" s="307"/>
      <c r="C49" s="307"/>
      <c r="D49" s="307"/>
      <c r="E49" s="307"/>
      <c r="F49" s="307"/>
      <c r="G49" s="307"/>
      <c r="H49" s="307"/>
      <c r="I49" s="3" t="s">
        <v>70</v>
      </c>
      <c r="J49" s="15">
        <v>2967</v>
      </c>
      <c r="K49" s="15">
        <v>6306</v>
      </c>
      <c r="L49" s="15">
        <v>4398</v>
      </c>
      <c r="M49" s="15">
        <v>0</v>
      </c>
      <c r="N49" s="15">
        <v>0</v>
      </c>
      <c r="O49" s="15">
        <v>0</v>
      </c>
      <c r="P49" s="15">
        <v>0</v>
      </c>
      <c r="Q49" s="14">
        <v>0</v>
      </c>
      <c r="R49" s="14">
        <v>6972</v>
      </c>
      <c r="S49" s="15">
        <v>10614</v>
      </c>
      <c r="T49" s="15">
        <v>7096</v>
      </c>
      <c r="U49" s="15">
        <v>8013</v>
      </c>
      <c r="V49" s="20">
        <f t="shared" si="0"/>
        <v>46366</v>
      </c>
    </row>
    <row r="50" spans="1:22" ht="15.75" x14ac:dyDescent="0.25">
      <c r="A50" s="304"/>
      <c r="B50" s="307"/>
      <c r="C50" s="307"/>
      <c r="D50" s="307"/>
      <c r="E50" s="307"/>
      <c r="F50" s="307"/>
      <c r="G50" s="307"/>
      <c r="H50" s="307"/>
      <c r="I50" s="3" t="s">
        <v>93</v>
      </c>
      <c r="J50" s="15">
        <v>39537</v>
      </c>
      <c r="K50" s="15">
        <v>7310</v>
      </c>
      <c r="L50" s="15">
        <v>9105</v>
      </c>
      <c r="M50" s="15">
        <v>16149</v>
      </c>
      <c r="N50" s="15">
        <v>27423</v>
      </c>
      <c r="O50" s="15">
        <v>7588</v>
      </c>
      <c r="P50" s="15">
        <v>6225</v>
      </c>
      <c r="Q50" s="14">
        <v>41</v>
      </c>
      <c r="R50" s="14">
        <v>0</v>
      </c>
      <c r="S50" s="15">
        <v>3003</v>
      </c>
      <c r="T50" s="15">
        <v>100</v>
      </c>
      <c r="U50" s="15">
        <v>40</v>
      </c>
      <c r="V50" s="20">
        <f t="shared" si="0"/>
        <v>116521</v>
      </c>
    </row>
    <row r="51" spans="1:22" ht="16.5" thickBot="1" x14ac:dyDescent="0.3">
      <c r="A51" s="304"/>
      <c r="B51" s="307"/>
      <c r="C51" s="307"/>
      <c r="D51" s="307"/>
      <c r="E51" s="307"/>
      <c r="F51" s="307"/>
      <c r="G51" s="307"/>
      <c r="H51" s="307"/>
      <c r="I51" s="16" t="s">
        <v>95</v>
      </c>
      <c r="J51" s="26">
        <v>0</v>
      </c>
      <c r="K51" s="26">
        <v>0</v>
      </c>
      <c r="L51" s="26">
        <v>0</v>
      </c>
      <c r="M51" s="26">
        <v>0</v>
      </c>
      <c r="N51" s="26">
        <v>0</v>
      </c>
      <c r="O51" s="26">
        <v>0</v>
      </c>
      <c r="P51" s="26">
        <v>0</v>
      </c>
      <c r="Q51" s="23">
        <v>0</v>
      </c>
      <c r="R51" s="49">
        <v>0</v>
      </c>
      <c r="S51" s="26">
        <v>0</v>
      </c>
      <c r="T51" s="26">
        <v>0</v>
      </c>
      <c r="U51" s="26">
        <v>0</v>
      </c>
      <c r="V51" s="27">
        <f t="shared" si="0"/>
        <v>0</v>
      </c>
    </row>
    <row r="52" spans="1:22" ht="16.5" thickBot="1" x14ac:dyDescent="0.3">
      <c r="A52" s="36"/>
      <c r="B52" s="37"/>
      <c r="C52" s="37"/>
      <c r="D52" s="37"/>
      <c r="E52" s="37"/>
      <c r="F52" s="37"/>
      <c r="G52" s="37"/>
      <c r="H52" s="37"/>
      <c r="I52" s="37"/>
      <c r="J52" s="59"/>
      <c r="K52" s="28"/>
      <c r="L52" s="28"/>
      <c r="M52" s="28"/>
      <c r="N52" s="28"/>
      <c r="O52" s="28"/>
      <c r="P52" s="28"/>
      <c r="Q52" s="61"/>
      <c r="R52" s="53"/>
      <c r="S52" s="28"/>
      <c r="T52" s="28"/>
      <c r="U52" s="28"/>
      <c r="V52" s="29">
        <f>SUM(V43:V51)</f>
        <v>1101470</v>
      </c>
    </row>
    <row r="53" spans="1:22" ht="15.75" x14ac:dyDescent="0.25">
      <c r="A53" s="304">
        <v>542</v>
      </c>
      <c r="B53" s="307" t="s">
        <v>38</v>
      </c>
      <c r="C53" s="307" t="s">
        <v>79</v>
      </c>
      <c r="D53" s="307">
        <v>200</v>
      </c>
      <c r="E53" s="307" t="s">
        <v>7</v>
      </c>
      <c r="F53" s="307" t="s">
        <v>39</v>
      </c>
      <c r="G53" s="307" t="s">
        <v>146</v>
      </c>
      <c r="H53" s="307" t="s">
        <v>40</v>
      </c>
      <c r="I53" s="35" t="s">
        <v>94</v>
      </c>
      <c r="J53" s="13">
        <v>37565</v>
      </c>
      <c r="K53" s="13">
        <v>34409</v>
      </c>
      <c r="L53" s="13">
        <v>28436</v>
      </c>
      <c r="M53" s="13">
        <v>30466</v>
      </c>
      <c r="N53" s="13">
        <v>36832</v>
      </c>
      <c r="O53" s="13">
        <v>28173</v>
      </c>
      <c r="P53" s="13">
        <v>31750</v>
      </c>
      <c r="Q53" s="14">
        <v>34671</v>
      </c>
      <c r="R53" s="12">
        <v>30736</v>
      </c>
      <c r="S53" s="13">
        <v>32234</v>
      </c>
      <c r="T53" s="13">
        <v>30980</v>
      </c>
      <c r="U53" s="13">
        <v>30851</v>
      </c>
      <c r="V53" s="21">
        <f>SUM(J53:U53)</f>
        <v>387103</v>
      </c>
    </row>
    <row r="54" spans="1:22" ht="15.75" x14ac:dyDescent="0.25">
      <c r="A54" s="304"/>
      <c r="B54" s="307"/>
      <c r="C54" s="307"/>
      <c r="D54" s="307"/>
      <c r="E54" s="307"/>
      <c r="F54" s="307"/>
      <c r="G54" s="307"/>
      <c r="H54" s="307"/>
      <c r="I54" s="3" t="s">
        <v>92</v>
      </c>
      <c r="J54" s="15">
        <v>83509</v>
      </c>
      <c r="K54" s="15">
        <v>76364</v>
      </c>
      <c r="L54" s="15">
        <v>95459</v>
      </c>
      <c r="M54" s="15">
        <v>87345</v>
      </c>
      <c r="N54" s="15">
        <v>82497</v>
      </c>
      <c r="O54" s="15">
        <v>78856</v>
      </c>
      <c r="P54" s="15">
        <v>81065</v>
      </c>
      <c r="Q54" s="14">
        <v>84345</v>
      </c>
      <c r="R54" s="14">
        <v>78694</v>
      </c>
      <c r="S54" s="15">
        <v>83149</v>
      </c>
      <c r="T54" s="15">
        <v>75211</v>
      </c>
      <c r="U54" s="15">
        <v>80395</v>
      </c>
      <c r="V54" s="20">
        <f>SUM(J54:U54)</f>
        <v>986889</v>
      </c>
    </row>
    <row r="55" spans="1:22" ht="15.75" x14ac:dyDescent="0.25">
      <c r="A55" s="304"/>
      <c r="B55" s="307"/>
      <c r="C55" s="307"/>
      <c r="D55" s="307"/>
      <c r="E55" s="307"/>
      <c r="F55" s="307"/>
      <c r="G55" s="307"/>
      <c r="H55" s="307"/>
      <c r="I55" s="3" t="s">
        <v>103</v>
      </c>
      <c r="J55" s="15">
        <v>5093</v>
      </c>
      <c r="K55" s="15">
        <v>2998</v>
      </c>
      <c r="L55" s="15">
        <v>6880</v>
      </c>
      <c r="M55" s="15">
        <v>6279</v>
      </c>
      <c r="N55" s="15">
        <v>6784</v>
      </c>
      <c r="O55" s="15">
        <v>3128</v>
      </c>
      <c r="P55" s="15">
        <v>8237</v>
      </c>
      <c r="Q55" s="14">
        <v>5177</v>
      </c>
      <c r="R55" s="14">
        <v>5155</v>
      </c>
      <c r="S55" s="15">
        <v>6570</v>
      </c>
      <c r="T55" s="15">
        <v>5575</v>
      </c>
      <c r="U55" s="15">
        <v>3444</v>
      </c>
      <c r="V55" s="20">
        <f>SUM(J55:U55)</f>
        <v>65320</v>
      </c>
    </row>
    <row r="56" spans="1:22" ht="16.5" thickBot="1" x14ac:dyDescent="0.3">
      <c r="A56" s="304"/>
      <c r="B56" s="307"/>
      <c r="C56" s="307"/>
      <c r="D56" s="307"/>
      <c r="E56" s="307"/>
      <c r="F56" s="307"/>
      <c r="G56" s="307"/>
      <c r="H56" s="307"/>
      <c r="I56" s="16" t="s">
        <v>91</v>
      </c>
      <c r="J56" s="26">
        <v>65616</v>
      </c>
      <c r="K56" s="26">
        <v>58038</v>
      </c>
      <c r="L56" s="26">
        <v>66814</v>
      </c>
      <c r="M56" s="26">
        <v>65000</v>
      </c>
      <c r="N56" s="26">
        <v>59913</v>
      </c>
      <c r="O56" s="26">
        <v>55194</v>
      </c>
      <c r="P56" s="26">
        <v>63847</v>
      </c>
      <c r="Q56" s="23">
        <v>58948</v>
      </c>
      <c r="R56" s="49">
        <v>63005</v>
      </c>
      <c r="S56" s="26">
        <v>58244</v>
      </c>
      <c r="T56" s="26">
        <v>68827</v>
      </c>
      <c r="U56" s="26">
        <v>80617</v>
      </c>
      <c r="V56" s="27">
        <f>SUM(J56:U56)</f>
        <v>764063</v>
      </c>
    </row>
    <row r="57" spans="1:22" ht="16.5" thickBot="1" x14ac:dyDescent="0.3">
      <c r="A57" s="36"/>
      <c r="B57" s="37"/>
      <c r="C57" s="37"/>
      <c r="D57" s="37"/>
      <c r="E57" s="37"/>
      <c r="F57" s="37"/>
      <c r="G57" s="37"/>
      <c r="H57" s="37"/>
      <c r="I57" s="37"/>
      <c r="J57" s="59"/>
      <c r="K57" s="28"/>
      <c r="L57" s="28"/>
      <c r="M57" s="28"/>
      <c r="N57" s="28"/>
      <c r="O57" s="28"/>
      <c r="P57" s="28"/>
      <c r="Q57" s="61"/>
      <c r="R57" s="53"/>
      <c r="S57" s="28"/>
      <c r="T57" s="28"/>
      <c r="U57" s="28"/>
      <c r="V57" s="29">
        <f>SUM(V53:V56)</f>
        <v>2203375</v>
      </c>
    </row>
    <row r="58" spans="1:22" ht="15.75" x14ac:dyDescent="0.25">
      <c r="A58" s="303">
        <v>554</v>
      </c>
      <c r="B58" s="306" t="s">
        <v>43</v>
      </c>
      <c r="C58" s="306" t="s">
        <v>79</v>
      </c>
      <c r="D58" s="306">
        <v>58</v>
      </c>
      <c r="E58" s="306" t="s">
        <v>147</v>
      </c>
      <c r="F58" s="306" t="s">
        <v>37</v>
      </c>
      <c r="G58" s="312" t="s">
        <v>148</v>
      </c>
      <c r="H58" s="306" t="s">
        <v>37</v>
      </c>
      <c r="I58" s="3" t="s">
        <v>94</v>
      </c>
      <c r="J58" s="15">
        <v>1001</v>
      </c>
      <c r="K58" s="15">
        <v>1075</v>
      </c>
      <c r="L58" s="15">
        <v>996</v>
      </c>
      <c r="M58" s="15">
        <v>715</v>
      </c>
      <c r="N58" s="15">
        <v>1262</v>
      </c>
      <c r="O58" s="15">
        <v>919</v>
      </c>
      <c r="P58" s="15">
        <v>998</v>
      </c>
      <c r="Q58" s="14">
        <v>0</v>
      </c>
      <c r="R58" s="14">
        <v>891</v>
      </c>
      <c r="S58" s="15">
        <v>994</v>
      </c>
      <c r="T58" s="15">
        <v>0</v>
      </c>
      <c r="U58" s="15">
        <v>1003</v>
      </c>
      <c r="V58" s="20">
        <f>SUM(J58:U58)</f>
        <v>9854</v>
      </c>
    </row>
    <row r="59" spans="1:22" ht="15.75" x14ac:dyDescent="0.25">
      <c r="A59" s="304"/>
      <c r="B59" s="307"/>
      <c r="C59" s="307"/>
      <c r="D59" s="307"/>
      <c r="E59" s="307"/>
      <c r="F59" s="307"/>
      <c r="G59" s="313"/>
      <c r="H59" s="307"/>
      <c r="I59" s="16" t="s">
        <v>92</v>
      </c>
      <c r="J59" s="26">
        <v>8260</v>
      </c>
      <c r="K59" s="26">
        <v>13588</v>
      </c>
      <c r="L59" s="26">
        <v>14230</v>
      </c>
      <c r="M59" s="26">
        <v>13265</v>
      </c>
      <c r="N59" s="26">
        <v>0</v>
      </c>
      <c r="O59" s="26">
        <v>32116</v>
      </c>
      <c r="P59" s="26">
        <v>16822</v>
      </c>
      <c r="Q59" s="49">
        <v>277</v>
      </c>
      <c r="R59" s="49">
        <v>17391</v>
      </c>
      <c r="S59" s="26">
        <v>21962</v>
      </c>
      <c r="T59" s="26">
        <v>14747</v>
      </c>
      <c r="U59" s="26">
        <v>5165</v>
      </c>
      <c r="V59" s="27">
        <f>SUM(J59:U59)</f>
        <v>157823</v>
      </c>
    </row>
    <row r="60" spans="1:22" ht="16.5" thickBot="1" x14ac:dyDescent="0.3">
      <c r="A60" s="305"/>
      <c r="B60" s="308"/>
      <c r="C60" s="308"/>
      <c r="D60" s="308"/>
      <c r="E60" s="308"/>
      <c r="F60" s="308"/>
      <c r="G60" s="308"/>
      <c r="H60" s="308"/>
      <c r="I60" s="16" t="s">
        <v>91</v>
      </c>
      <c r="J60" s="26">
        <v>11071</v>
      </c>
      <c r="K60" s="26">
        <v>4281</v>
      </c>
      <c r="L60" s="26">
        <v>10749</v>
      </c>
      <c r="M60" s="26">
        <v>5646</v>
      </c>
      <c r="N60" s="26">
        <v>9611</v>
      </c>
      <c r="O60" s="26">
        <v>6854</v>
      </c>
      <c r="P60" s="26">
        <v>3160</v>
      </c>
      <c r="Q60" s="23">
        <v>10150</v>
      </c>
      <c r="R60" s="49">
        <v>4456</v>
      </c>
      <c r="S60" s="26">
        <v>10840</v>
      </c>
      <c r="T60" s="26">
        <v>2103</v>
      </c>
      <c r="U60" s="26">
        <v>2476</v>
      </c>
      <c r="V60" s="27">
        <f>SUM(J60:U60)</f>
        <v>81397</v>
      </c>
    </row>
    <row r="61" spans="1:22" ht="16.5" thickBot="1" x14ac:dyDescent="0.3">
      <c r="A61" s="36"/>
      <c r="B61" s="37"/>
      <c r="C61" s="37"/>
      <c r="D61" s="37"/>
      <c r="E61" s="37"/>
      <c r="F61" s="37"/>
      <c r="G61" s="37"/>
      <c r="H61" s="37"/>
      <c r="I61" s="37"/>
      <c r="J61" s="59"/>
      <c r="K61" s="28"/>
      <c r="L61" s="28"/>
      <c r="M61" s="28"/>
      <c r="N61" s="28"/>
      <c r="O61" s="28"/>
      <c r="P61" s="28"/>
      <c r="Q61" s="61"/>
      <c r="R61" s="53"/>
      <c r="S61" s="28"/>
      <c r="T61" s="28"/>
      <c r="U61" s="28"/>
      <c r="V61" s="29">
        <f>SUM(V58:V60)</f>
        <v>249074</v>
      </c>
    </row>
    <row r="62" spans="1:22" ht="15.75" x14ac:dyDescent="0.25">
      <c r="A62" s="303">
        <v>560</v>
      </c>
      <c r="B62" s="306" t="s">
        <v>15</v>
      </c>
      <c r="C62" s="306" t="s">
        <v>77</v>
      </c>
      <c r="D62" s="309">
        <v>17.899999999999999</v>
      </c>
      <c r="E62" s="306" t="s">
        <v>149</v>
      </c>
      <c r="F62" s="306" t="s">
        <v>37</v>
      </c>
      <c r="G62" s="306" t="s">
        <v>9</v>
      </c>
      <c r="H62" s="306" t="s">
        <v>37</v>
      </c>
      <c r="I62" s="35" t="s">
        <v>163</v>
      </c>
      <c r="J62" s="13">
        <v>0</v>
      </c>
      <c r="K62" s="13">
        <v>0</v>
      </c>
      <c r="L62" s="13">
        <v>0</v>
      </c>
      <c r="M62" s="13">
        <v>0</v>
      </c>
      <c r="N62" s="13">
        <v>0</v>
      </c>
      <c r="O62" s="13">
        <v>0</v>
      </c>
      <c r="P62" s="13">
        <v>0</v>
      </c>
      <c r="Q62" s="14">
        <v>0</v>
      </c>
      <c r="R62" s="12">
        <v>0</v>
      </c>
      <c r="S62" s="13">
        <v>0</v>
      </c>
      <c r="T62" s="13">
        <v>0</v>
      </c>
      <c r="U62" s="13">
        <v>0</v>
      </c>
      <c r="V62" s="21">
        <f>SUM(J62:U62)</f>
        <v>0</v>
      </c>
    </row>
    <row r="63" spans="1:22" ht="15.75" x14ac:dyDescent="0.25">
      <c r="A63" s="304"/>
      <c r="B63" s="307"/>
      <c r="C63" s="307"/>
      <c r="D63" s="310"/>
      <c r="E63" s="307"/>
      <c r="F63" s="307"/>
      <c r="G63" s="307"/>
      <c r="H63" s="307"/>
      <c r="I63" s="3" t="s">
        <v>103</v>
      </c>
      <c r="J63" s="14">
        <v>14690</v>
      </c>
      <c r="K63" s="15">
        <v>10655</v>
      </c>
      <c r="L63" s="15">
        <v>27472</v>
      </c>
      <c r="M63" s="15">
        <v>13105</v>
      </c>
      <c r="N63" s="15">
        <v>27006</v>
      </c>
      <c r="O63" s="15">
        <v>20621</v>
      </c>
      <c r="P63" s="15">
        <v>9383</v>
      </c>
      <c r="Q63" s="14">
        <v>11815</v>
      </c>
      <c r="R63" s="14">
        <v>16171</v>
      </c>
      <c r="S63" s="15">
        <v>11393</v>
      </c>
      <c r="T63" s="15">
        <v>17815</v>
      </c>
      <c r="U63" s="15">
        <v>14971</v>
      </c>
      <c r="V63" s="20">
        <f>SUM(J63:U63)</f>
        <v>195097</v>
      </c>
    </row>
    <row r="64" spans="1:22" ht="15.75" x14ac:dyDescent="0.25">
      <c r="A64" s="304"/>
      <c r="B64" s="307"/>
      <c r="C64" s="307"/>
      <c r="D64" s="310"/>
      <c r="E64" s="307"/>
      <c r="F64" s="307"/>
      <c r="G64" s="307"/>
      <c r="H64" s="307"/>
      <c r="I64" s="3" t="s">
        <v>172</v>
      </c>
      <c r="J64" s="14">
        <v>4033</v>
      </c>
      <c r="K64" s="15">
        <v>0</v>
      </c>
      <c r="L64" s="15">
        <v>0</v>
      </c>
      <c r="M64" s="15">
        <v>4150</v>
      </c>
      <c r="N64" s="15">
        <v>6747</v>
      </c>
      <c r="O64" s="15">
        <v>4022</v>
      </c>
      <c r="P64" s="15">
        <v>8005</v>
      </c>
      <c r="Q64" s="14">
        <v>8528</v>
      </c>
      <c r="R64" s="14">
        <v>4062</v>
      </c>
      <c r="S64" s="15">
        <v>4010</v>
      </c>
      <c r="T64" s="15">
        <v>4040</v>
      </c>
      <c r="U64" s="15">
        <v>5212</v>
      </c>
      <c r="V64" s="20">
        <f>SUM(J64:U64)</f>
        <v>52809</v>
      </c>
    </row>
    <row r="65" spans="1:22" ht="16.5" thickBot="1" x14ac:dyDescent="0.3">
      <c r="A65" s="305"/>
      <c r="B65" s="308"/>
      <c r="C65" s="308"/>
      <c r="D65" s="311"/>
      <c r="E65" s="308"/>
      <c r="F65" s="308"/>
      <c r="G65" s="308"/>
      <c r="H65" s="308"/>
      <c r="I65" s="39" t="s">
        <v>164</v>
      </c>
      <c r="J65" s="50">
        <v>0</v>
      </c>
      <c r="K65" s="30">
        <v>0</v>
      </c>
      <c r="L65" s="30">
        <v>0</v>
      </c>
      <c r="M65" s="30">
        <v>0</v>
      </c>
      <c r="N65" s="30">
        <v>0</v>
      </c>
      <c r="O65" s="30">
        <v>0</v>
      </c>
      <c r="P65" s="30">
        <v>0</v>
      </c>
      <c r="Q65" s="50">
        <v>0</v>
      </c>
      <c r="R65" s="50">
        <v>0</v>
      </c>
      <c r="S65" s="30">
        <v>0</v>
      </c>
      <c r="T65" s="30">
        <v>0</v>
      </c>
      <c r="U65" s="30">
        <v>0</v>
      </c>
      <c r="V65" s="31">
        <f>SUM(J65:U65)</f>
        <v>0</v>
      </c>
    </row>
    <row r="66" spans="1:22" ht="16.5" thickBot="1" x14ac:dyDescent="0.3">
      <c r="A66" s="36"/>
      <c r="B66" s="37"/>
      <c r="C66" s="37"/>
      <c r="D66" s="37"/>
      <c r="E66" s="37"/>
      <c r="F66" s="37"/>
      <c r="G66" s="37"/>
      <c r="H66" s="37"/>
      <c r="I66" s="37"/>
      <c r="J66" s="59"/>
      <c r="K66" s="28"/>
      <c r="L66" s="28"/>
      <c r="M66" s="28"/>
      <c r="N66" s="28"/>
      <c r="O66" s="28"/>
      <c r="P66" s="28"/>
      <c r="Q66" s="61"/>
      <c r="R66" s="53"/>
      <c r="S66" s="28"/>
      <c r="T66" s="28"/>
      <c r="U66" s="28"/>
      <c r="V66" s="29">
        <f>SUM(V62:V65)</f>
        <v>247906</v>
      </c>
    </row>
    <row r="67" spans="1:22" ht="16.5" thickBot="1" x14ac:dyDescent="0.3">
      <c r="A67" s="19">
        <v>596</v>
      </c>
      <c r="B67" s="67" t="s">
        <v>44</v>
      </c>
      <c r="C67" s="67" t="s">
        <v>84</v>
      </c>
      <c r="D67" s="67">
        <v>26</v>
      </c>
      <c r="E67" s="67" t="s">
        <v>17</v>
      </c>
      <c r="F67" s="67" t="s">
        <v>45</v>
      </c>
      <c r="G67" s="67" t="s">
        <v>18</v>
      </c>
      <c r="H67" s="57" t="s">
        <v>45</v>
      </c>
      <c r="I67" s="39" t="s">
        <v>93</v>
      </c>
      <c r="J67" s="26">
        <v>0</v>
      </c>
      <c r="K67" s="26">
        <v>0</v>
      </c>
      <c r="L67" s="26">
        <v>0</v>
      </c>
      <c r="M67" s="26">
        <v>0</v>
      </c>
      <c r="N67" s="26">
        <v>0</v>
      </c>
      <c r="O67" s="26">
        <v>0</v>
      </c>
      <c r="P67" s="26">
        <v>0</v>
      </c>
      <c r="Q67" s="23">
        <v>0</v>
      </c>
      <c r="R67" s="23">
        <v>0</v>
      </c>
      <c r="S67" s="23">
        <v>0</v>
      </c>
      <c r="T67" s="23">
        <v>0</v>
      </c>
      <c r="U67" s="26">
        <v>0</v>
      </c>
      <c r="V67" s="27">
        <f>SUM(J67:U67)</f>
        <v>0</v>
      </c>
    </row>
    <row r="68" spans="1:22" ht="16.5" thickBot="1" x14ac:dyDescent="0.3">
      <c r="A68" s="36"/>
      <c r="B68" s="37"/>
      <c r="C68" s="37"/>
      <c r="D68" s="37"/>
      <c r="E68" s="37"/>
      <c r="F68" s="37"/>
      <c r="G68" s="37"/>
      <c r="H68" s="37"/>
      <c r="I68" s="37"/>
      <c r="J68" s="59"/>
      <c r="K68" s="28"/>
      <c r="L68" s="28"/>
      <c r="M68" s="28"/>
      <c r="N68" s="28"/>
      <c r="O68" s="28"/>
      <c r="P68" s="28"/>
      <c r="Q68" s="61"/>
      <c r="R68" s="53"/>
      <c r="S68" s="28"/>
      <c r="T68" s="28"/>
      <c r="U68" s="28"/>
      <c r="V68" s="29">
        <f>SUM(V67)</f>
        <v>0</v>
      </c>
    </row>
    <row r="69" spans="1:22" ht="16.5" thickBot="1" x14ac:dyDescent="0.3">
      <c r="A69" s="38">
        <v>597</v>
      </c>
      <c r="B69" s="39" t="s">
        <v>44</v>
      </c>
      <c r="C69" s="39" t="s">
        <v>79</v>
      </c>
      <c r="D69" s="39">
        <v>26</v>
      </c>
      <c r="E69" s="39" t="s">
        <v>18</v>
      </c>
      <c r="F69" s="39" t="s">
        <v>45</v>
      </c>
      <c r="G69" s="39" t="s">
        <v>17</v>
      </c>
      <c r="H69" s="39" t="s">
        <v>45</v>
      </c>
      <c r="I69" s="39" t="s">
        <v>93</v>
      </c>
      <c r="J69" s="30">
        <v>0</v>
      </c>
      <c r="K69" s="30">
        <v>0</v>
      </c>
      <c r="L69" s="30">
        <v>0</v>
      </c>
      <c r="M69" s="30">
        <v>0</v>
      </c>
      <c r="N69" s="30">
        <v>0</v>
      </c>
      <c r="O69" s="30">
        <v>0</v>
      </c>
      <c r="P69" s="30">
        <v>0</v>
      </c>
      <c r="Q69" s="23">
        <v>0</v>
      </c>
      <c r="R69" s="50">
        <v>0</v>
      </c>
      <c r="S69" s="30">
        <v>0</v>
      </c>
      <c r="T69" s="30">
        <v>0</v>
      </c>
      <c r="U69" s="30">
        <v>0</v>
      </c>
      <c r="V69" s="31">
        <f>SUM(J69:U69)</f>
        <v>0</v>
      </c>
    </row>
    <row r="70" spans="1:22" ht="16.5" thickBot="1" x14ac:dyDescent="0.3">
      <c r="A70" s="36"/>
      <c r="B70" s="37"/>
      <c r="C70" s="37"/>
      <c r="D70" s="37"/>
      <c r="E70" s="37"/>
      <c r="F70" s="37"/>
      <c r="G70" s="37"/>
      <c r="H70" s="37"/>
      <c r="I70" s="37"/>
      <c r="J70" s="59"/>
      <c r="K70" s="28"/>
      <c r="L70" s="28"/>
      <c r="M70" s="28"/>
      <c r="N70" s="28"/>
      <c r="O70" s="28"/>
      <c r="P70" s="28"/>
      <c r="Q70" s="61"/>
      <c r="R70" s="53"/>
      <c r="S70" s="28"/>
      <c r="T70" s="28"/>
      <c r="U70" s="28"/>
      <c r="V70" s="29">
        <f>SUM(V69)</f>
        <v>0</v>
      </c>
    </row>
    <row r="71" spans="1:22" ht="15.75" x14ac:dyDescent="0.25">
      <c r="A71" s="304">
        <v>598</v>
      </c>
      <c r="B71" s="307" t="s">
        <v>46</v>
      </c>
      <c r="C71" s="307" t="s">
        <v>84</v>
      </c>
      <c r="D71" s="307">
        <v>16</v>
      </c>
      <c r="E71" s="307" t="s">
        <v>18</v>
      </c>
      <c r="F71" s="307" t="s">
        <v>45</v>
      </c>
      <c r="G71" s="307" t="s">
        <v>150</v>
      </c>
      <c r="H71" s="307" t="s">
        <v>45</v>
      </c>
      <c r="I71" s="35" t="s">
        <v>92</v>
      </c>
      <c r="J71" s="13">
        <v>12867</v>
      </c>
      <c r="K71" s="13">
        <v>8031</v>
      </c>
      <c r="L71" s="13">
        <v>13401</v>
      </c>
      <c r="M71" s="13">
        <v>10938</v>
      </c>
      <c r="N71" s="13">
        <v>11074</v>
      </c>
      <c r="O71" s="13">
        <v>10171</v>
      </c>
      <c r="P71" s="13">
        <v>9731</v>
      </c>
      <c r="Q71" s="14">
        <v>3529</v>
      </c>
      <c r="R71" s="12">
        <v>3890</v>
      </c>
      <c r="S71" s="13">
        <v>5967</v>
      </c>
      <c r="T71" s="13">
        <v>393</v>
      </c>
      <c r="U71" s="13">
        <v>2246</v>
      </c>
      <c r="V71" s="21">
        <f>SUM(J71:U71)</f>
        <v>92238</v>
      </c>
    </row>
    <row r="72" spans="1:22" ht="16.5" thickBot="1" x14ac:dyDescent="0.3">
      <c r="A72" s="304"/>
      <c r="B72" s="307"/>
      <c r="C72" s="307"/>
      <c r="D72" s="307"/>
      <c r="E72" s="307"/>
      <c r="F72" s="307"/>
      <c r="G72" s="307"/>
      <c r="H72" s="307"/>
      <c r="I72" s="16" t="s">
        <v>98</v>
      </c>
      <c r="J72" s="26">
        <v>3656</v>
      </c>
      <c r="K72" s="26">
        <v>3623</v>
      </c>
      <c r="L72" s="26">
        <v>3832</v>
      </c>
      <c r="M72" s="26">
        <v>2065</v>
      </c>
      <c r="N72" s="26">
        <v>2695</v>
      </c>
      <c r="O72" s="26">
        <v>840</v>
      </c>
      <c r="P72" s="26">
        <v>678</v>
      </c>
      <c r="Q72" s="23">
        <v>1668</v>
      </c>
      <c r="R72" s="49">
        <v>0</v>
      </c>
      <c r="S72" s="26">
        <v>0</v>
      </c>
      <c r="T72" s="26">
        <v>0</v>
      </c>
      <c r="U72" s="26">
        <v>1841</v>
      </c>
      <c r="V72" s="27">
        <f>SUM(J72:U72)</f>
        <v>20898</v>
      </c>
    </row>
    <row r="73" spans="1:22" ht="16.5" thickBot="1" x14ac:dyDescent="0.3">
      <c r="A73" s="36"/>
      <c r="B73" s="37"/>
      <c r="C73" s="37"/>
      <c r="D73" s="37"/>
      <c r="E73" s="37"/>
      <c r="F73" s="37"/>
      <c r="G73" s="37"/>
      <c r="H73" s="37"/>
      <c r="I73" s="37"/>
      <c r="J73" s="59"/>
      <c r="K73" s="28"/>
      <c r="L73" s="28"/>
      <c r="M73" s="28"/>
      <c r="N73" s="28"/>
      <c r="O73" s="28"/>
      <c r="P73" s="28"/>
      <c r="Q73" s="61"/>
      <c r="R73" s="53"/>
      <c r="S73" s="28"/>
      <c r="T73" s="28"/>
      <c r="U73" s="28"/>
      <c r="V73" s="29">
        <f>SUM(V71:V72)</f>
        <v>113136</v>
      </c>
    </row>
    <row r="74" spans="1:22" ht="15.75" x14ac:dyDescent="0.25">
      <c r="A74" s="304">
        <v>608</v>
      </c>
      <c r="B74" s="307" t="s">
        <v>47</v>
      </c>
      <c r="C74" s="307" t="s">
        <v>85</v>
      </c>
      <c r="D74" s="307">
        <v>98</v>
      </c>
      <c r="E74" s="307" t="s">
        <v>151</v>
      </c>
      <c r="F74" s="307" t="s">
        <v>45</v>
      </c>
      <c r="G74" s="307" t="s">
        <v>18</v>
      </c>
      <c r="H74" s="307" t="s">
        <v>45</v>
      </c>
      <c r="I74" s="35" t="s">
        <v>94</v>
      </c>
      <c r="J74" s="13">
        <v>0</v>
      </c>
      <c r="K74" s="13">
        <v>0</v>
      </c>
      <c r="L74" s="13">
        <v>0</v>
      </c>
      <c r="M74" s="13">
        <v>0</v>
      </c>
      <c r="N74" s="13">
        <v>0</v>
      </c>
      <c r="O74" s="13">
        <v>0</v>
      </c>
      <c r="P74" s="13">
        <v>0</v>
      </c>
      <c r="Q74" s="14">
        <v>0</v>
      </c>
      <c r="R74" s="32">
        <v>0</v>
      </c>
      <c r="S74" s="32">
        <v>0</v>
      </c>
      <c r="T74" s="32">
        <v>0</v>
      </c>
      <c r="U74" s="13">
        <v>0</v>
      </c>
      <c r="V74" s="21">
        <f>SUM(J74:U74)</f>
        <v>0</v>
      </c>
    </row>
    <row r="75" spans="1:22" ht="15.75" x14ac:dyDescent="0.25">
      <c r="A75" s="304"/>
      <c r="B75" s="307"/>
      <c r="C75" s="307"/>
      <c r="D75" s="307"/>
      <c r="E75" s="307"/>
      <c r="F75" s="307"/>
      <c r="G75" s="307"/>
      <c r="H75" s="307"/>
      <c r="I75" s="35" t="s">
        <v>92</v>
      </c>
      <c r="J75" s="13">
        <v>124207</v>
      </c>
      <c r="K75" s="13">
        <v>120233</v>
      </c>
      <c r="L75" s="13">
        <v>127319</v>
      </c>
      <c r="M75" s="13">
        <v>118745</v>
      </c>
      <c r="N75" s="13">
        <v>133458</v>
      </c>
      <c r="O75" s="13">
        <v>129040</v>
      </c>
      <c r="P75" s="13">
        <v>213151</v>
      </c>
      <c r="Q75" s="14">
        <v>176008</v>
      </c>
      <c r="R75" s="13">
        <v>172944</v>
      </c>
      <c r="S75" s="13">
        <v>182329</v>
      </c>
      <c r="T75" s="13">
        <v>179613</v>
      </c>
      <c r="U75" s="13">
        <v>181618</v>
      </c>
      <c r="V75" s="21">
        <f>SUM(J75:U75)</f>
        <v>1858665</v>
      </c>
    </row>
    <row r="76" spans="1:22" ht="15.75" x14ac:dyDescent="0.25">
      <c r="A76" s="304"/>
      <c r="B76" s="307"/>
      <c r="C76" s="307"/>
      <c r="D76" s="307"/>
      <c r="E76" s="307"/>
      <c r="F76" s="307"/>
      <c r="G76" s="307"/>
      <c r="H76" s="307"/>
      <c r="I76" s="3" t="s">
        <v>91</v>
      </c>
      <c r="J76" s="15">
        <v>0</v>
      </c>
      <c r="K76" s="15">
        <v>0</v>
      </c>
      <c r="L76" s="15">
        <v>0</v>
      </c>
      <c r="M76" s="15">
        <v>0</v>
      </c>
      <c r="N76" s="15">
        <v>0</v>
      </c>
      <c r="O76" s="15">
        <v>0</v>
      </c>
      <c r="P76" s="15">
        <v>0</v>
      </c>
      <c r="Q76" s="14">
        <v>0</v>
      </c>
      <c r="R76" s="15">
        <v>0</v>
      </c>
      <c r="S76" s="15">
        <v>0</v>
      </c>
      <c r="T76" s="15">
        <v>0</v>
      </c>
      <c r="U76" s="15">
        <v>0</v>
      </c>
      <c r="V76" s="20">
        <f>SUM(J76:U76)</f>
        <v>0</v>
      </c>
    </row>
    <row r="77" spans="1:22" ht="15.75" x14ac:dyDescent="0.25">
      <c r="A77" s="304"/>
      <c r="B77" s="307"/>
      <c r="C77" s="307"/>
      <c r="D77" s="307"/>
      <c r="E77" s="307"/>
      <c r="F77" s="307"/>
      <c r="G77" s="307"/>
      <c r="H77" s="307"/>
      <c r="I77" s="3" t="s">
        <v>93</v>
      </c>
      <c r="J77" s="15">
        <v>0</v>
      </c>
      <c r="K77" s="15">
        <v>0</v>
      </c>
      <c r="L77" s="15">
        <v>0</v>
      </c>
      <c r="M77" s="15">
        <v>0</v>
      </c>
      <c r="N77" s="15">
        <v>0</v>
      </c>
      <c r="O77" s="15">
        <v>0</v>
      </c>
      <c r="P77" s="15">
        <v>0</v>
      </c>
      <c r="Q77" s="14">
        <v>0</v>
      </c>
      <c r="R77" s="15">
        <v>0</v>
      </c>
      <c r="S77" s="15">
        <v>0</v>
      </c>
      <c r="T77" s="15">
        <v>0</v>
      </c>
      <c r="U77" s="15">
        <v>0</v>
      </c>
      <c r="V77" s="20">
        <f>SUM(J77:U77)</f>
        <v>0</v>
      </c>
    </row>
    <row r="78" spans="1:22" ht="16.5" thickBot="1" x14ac:dyDescent="0.3">
      <c r="A78" s="304"/>
      <c r="B78" s="307"/>
      <c r="C78" s="307"/>
      <c r="D78" s="307"/>
      <c r="E78" s="307"/>
      <c r="F78" s="307"/>
      <c r="G78" s="307"/>
      <c r="H78" s="307"/>
      <c r="I78" s="16" t="s">
        <v>96</v>
      </c>
      <c r="J78" s="26">
        <v>0</v>
      </c>
      <c r="K78" s="26">
        <v>0</v>
      </c>
      <c r="L78" s="26">
        <v>0</v>
      </c>
      <c r="M78" s="26">
        <v>0</v>
      </c>
      <c r="N78" s="26">
        <v>0</v>
      </c>
      <c r="O78" s="26">
        <v>0</v>
      </c>
      <c r="P78" s="26">
        <v>0</v>
      </c>
      <c r="Q78" s="23">
        <v>0</v>
      </c>
      <c r="R78" s="24">
        <v>0</v>
      </c>
      <c r="S78" s="24">
        <v>0</v>
      </c>
      <c r="T78" s="24">
        <v>0</v>
      </c>
      <c r="U78" s="26">
        <v>0</v>
      </c>
      <c r="V78" s="27">
        <f>SUM(J78:U78)</f>
        <v>0</v>
      </c>
    </row>
    <row r="79" spans="1:22" ht="16.5" thickBot="1" x14ac:dyDescent="0.3">
      <c r="A79" s="36"/>
      <c r="B79" s="37"/>
      <c r="C79" s="37"/>
      <c r="D79" s="37"/>
      <c r="E79" s="37"/>
      <c r="F79" s="37"/>
      <c r="G79" s="37"/>
      <c r="H79" s="37"/>
      <c r="I79" s="37"/>
      <c r="J79" s="59"/>
      <c r="K79" s="28"/>
      <c r="L79" s="28"/>
      <c r="M79" s="28"/>
      <c r="N79" s="28"/>
      <c r="O79" s="28"/>
      <c r="P79" s="28"/>
      <c r="Q79" s="61"/>
      <c r="R79" s="53"/>
      <c r="S79" s="28"/>
      <c r="T79" s="28"/>
      <c r="U79" s="28"/>
      <c r="V79" s="29">
        <f>SUM(V74:V78)</f>
        <v>1858665</v>
      </c>
    </row>
    <row r="80" spans="1:22" ht="15.75" x14ac:dyDescent="0.25">
      <c r="A80" s="303">
        <v>611</v>
      </c>
      <c r="B80" s="306" t="s">
        <v>38</v>
      </c>
      <c r="C80" s="306" t="s">
        <v>77</v>
      </c>
      <c r="D80" s="306">
        <v>66</v>
      </c>
      <c r="E80" s="306" t="s">
        <v>146</v>
      </c>
      <c r="F80" s="306" t="s">
        <v>40</v>
      </c>
      <c r="G80" s="312" t="s">
        <v>152</v>
      </c>
      <c r="H80" s="306" t="s">
        <v>40</v>
      </c>
      <c r="I80" s="35" t="s">
        <v>94</v>
      </c>
      <c r="J80" s="13">
        <v>10032</v>
      </c>
      <c r="K80" s="13">
        <v>11154</v>
      </c>
      <c r="L80" s="13">
        <v>12838</v>
      </c>
      <c r="M80" s="13">
        <v>9042</v>
      </c>
      <c r="N80" s="13">
        <v>8836</v>
      </c>
      <c r="O80" s="13">
        <v>11601</v>
      </c>
      <c r="P80" s="13">
        <v>10268</v>
      </c>
      <c r="Q80" s="14">
        <v>10905</v>
      </c>
      <c r="R80" s="12">
        <v>12558</v>
      </c>
      <c r="S80" s="13">
        <v>9544</v>
      </c>
      <c r="T80" s="13">
        <v>9628</v>
      </c>
      <c r="U80" s="13">
        <v>11904</v>
      </c>
      <c r="V80" s="21">
        <f>SUM(J80:U80)</f>
        <v>128310</v>
      </c>
    </row>
    <row r="81" spans="1:22" ht="15.75" x14ac:dyDescent="0.25">
      <c r="A81" s="304"/>
      <c r="B81" s="307"/>
      <c r="C81" s="307"/>
      <c r="D81" s="307"/>
      <c r="E81" s="307"/>
      <c r="F81" s="307"/>
      <c r="G81" s="313"/>
      <c r="H81" s="307"/>
      <c r="I81" s="3" t="s">
        <v>92</v>
      </c>
      <c r="J81" s="15">
        <v>14190</v>
      </c>
      <c r="K81" s="15">
        <v>13940</v>
      </c>
      <c r="L81" s="15">
        <v>19682</v>
      </c>
      <c r="M81" s="15">
        <v>13827</v>
      </c>
      <c r="N81" s="15">
        <v>11137</v>
      </c>
      <c r="O81" s="15">
        <v>14216</v>
      </c>
      <c r="P81" s="15">
        <v>15329</v>
      </c>
      <c r="Q81" s="14">
        <v>10166</v>
      </c>
      <c r="R81" s="14">
        <v>15313</v>
      </c>
      <c r="S81" s="15">
        <v>12806</v>
      </c>
      <c r="T81" s="15">
        <v>11504</v>
      </c>
      <c r="U81" s="15">
        <v>12214</v>
      </c>
      <c r="V81" s="20">
        <f>SUM(J81:U81)</f>
        <v>164324</v>
      </c>
    </row>
    <row r="82" spans="1:22" ht="15.75" x14ac:dyDescent="0.25">
      <c r="A82" s="304"/>
      <c r="B82" s="307"/>
      <c r="C82" s="307"/>
      <c r="D82" s="307"/>
      <c r="E82" s="307"/>
      <c r="F82" s="307"/>
      <c r="G82" s="313"/>
      <c r="H82" s="307"/>
      <c r="I82" s="3" t="s">
        <v>91</v>
      </c>
      <c r="J82" s="15">
        <v>17486</v>
      </c>
      <c r="K82" s="15">
        <v>16566</v>
      </c>
      <c r="L82" s="15">
        <v>17351</v>
      </c>
      <c r="M82" s="15">
        <v>12817</v>
      </c>
      <c r="N82" s="15">
        <v>15020</v>
      </c>
      <c r="O82" s="15">
        <v>14257</v>
      </c>
      <c r="P82" s="15">
        <v>17871</v>
      </c>
      <c r="Q82" s="14">
        <v>15751</v>
      </c>
      <c r="R82" s="14">
        <v>14815</v>
      </c>
      <c r="S82" s="15">
        <v>17493</v>
      </c>
      <c r="T82" s="15">
        <v>15880</v>
      </c>
      <c r="U82" s="15">
        <v>20033</v>
      </c>
      <c r="V82" s="20">
        <f>SUM(J82:U82)</f>
        <v>195340</v>
      </c>
    </row>
    <row r="83" spans="1:22" ht="16.5" thickBot="1" x14ac:dyDescent="0.3">
      <c r="A83" s="305"/>
      <c r="B83" s="308"/>
      <c r="C83" s="308"/>
      <c r="D83" s="308"/>
      <c r="E83" s="308"/>
      <c r="F83" s="308"/>
      <c r="G83" s="314"/>
      <c r="H83" s="308"/>
      <c r="I83" s="39" t="s">
        <v>95</v>
      </c>
      <c r="J83" s="50">
        <v>0</v>
      </c>
      <c r="K83" s="30">
        <v>0</v>
      </c>
      <c r="L83" s="30">
        <v>0</v>
      </c>
      <c r="M83" s="30">
        <v>0</v>
      </c>
      <c r="N83" s="30">
        <v>0</v>
      </c>
      <c r="O83" s="30">
        <v>0</v>
      </c>
      <c r="P83" s="30">
        <v>0</v>
      </c>
      <c r="Q83" s="62">
        <v>0</v>
      </c>
      <c r="R83" s="50">
        <v>0</v>
      </c>
      <c r="S83" s="30">
        <v>0</v>
      </c>
      <c r="T83" s="30">
        <v>0</v>
      </c>
      <c r="U83" s="30">
        <v>0</v>
      </c>
      <c r="V83" s="31">
        <f>SUM(J83:U83)</f>
        <v>0</v>
      </c>
    </row>
    <row r="84" spans="1:22" ht="16.5" thickBot="1" x14ac:dyDescent="0.3">
      <c r="A84" s="43"/>
      <c r="B84" s="37"/>
      <c r="C84" s="37"/>
      <c r="D84" s="37"/>
      <c r="E84" s="37"/>
      <c r="F84" s="37"/>
      <c r="G84" s="37"/>
      <c r="H84" s="37"/>
      <c r="I84" s="37"/>
      <c r="J84" s="59"/>
      <c r="K84" s="28"/>
      <c r="L84" s="28"/>
      <c r="M84" s="28"/>
      <c r="N84" s="28"/>
      <c r="O84" s="28"/>
      <c r="P84" s="28"/>
      <c r="Q84" s="61"/>
      <c r="R84" s="53"/>
      <c r="S84" s="28"/>
      <c r="T84" s="28"/>
      <c r="U84" s="28"/>
      <c r="V84" s="29">
        <f>SUM(V80:V83)</f>
        <v>487974</v>
      </c>
    </row>
    <row r="85" spans="1:22" ht="15.75" x14ac:dyDescent="0.25">
      <c r="A85" s="304">
        <v>624</v>
      </c>
      <c r="B85" s="307" t="s">
        <v>56</v>
      </c>
      <c r="C85" s="324" t="s">
        <v>88</v>
      </c>
      <c r="D85" s="327" t="s">
        <v>89</v>
      </c>
      <c r="E85" s="307" t="s">
        <v>100</v>
      </c>
      <c r="F85" s="307" t="s">
        <v>42</v>
      </c>
      <c r="G85" s="307" t="s">
        <v>153</v>
      </c>
      <c r="H85" s="307" t="s">
        <v>57</v>
      </c>
      <c r="I85" s="35" t="s">
        <v>92</v>
      </c>
      <c r="J85" s="13">
        <v>309670</v>
      </c>
      <c r="K85" s="13">
        <v>360898</v>
      </c>
      <c r="L85" s="13">
        <v>436205</v>
      </c>
      <c r="M85" s="13">
        <v>424662</v>
      </c>
      <c r="N85" s="13">
        <v>482171</v>
      </c>
      <c r="O85" s="13">
        <v>471252</v>
      </c>
      <c r="P85" s="13">
        <v>498539</v>
      </c>
      <c r="Q85" s="14">
        <v>500275</v>
      </c>
      <c r="R85" s="12">
        <v>491673</v>
      </c>
      <c r="S85" s="13">
        <v>493041</v>
      </c>
      <c r="T85" s="13">
        <v>462355</v>
      </c>
      <c r="U85" s="13">
        <v>421750</v>
      </c>
      <c r="V85" s="21">
        <f>SUM(J85:U85)</f>
        <v>5352491</v>
      </c>
    </row>
    <row r="86" spans="1:22" ht="15.75" x14ac:dyDescent="0.25">
      <c r="A86" s="304"/>
      <c r="B86" s="307"/>
      <c r="C86" s="342"/>
      <c r="D86" s="310"/>
      <c r="E86" s="307"/>
      <c r="F86" s="307"/>
      <c r="G86" s="307"/>
      <c r="H86" s="307"/>
      <c r="I86" s="3" t="s">
        <v>103</v>
      </c>
      <c r="J86" s="15">
        <v>12039</v>
      </c>
      <c r="K86" s="15">
        <v>0</v>
      </c>
      <c r="L86" s="15">
        <v>0</v>
      </c>
      <c r="M86" s="15">
        <v>0</v>
      </c>
      <c r="N86" s="15">
        <v>0</v>
      </c>
      <c r="O86" s="15">
        <v>12130</v>
      </c>
      <c r="P86" s="15">
        <v>0</v>
      </c>
      <c r="Q86" s="14">
        <v>0</v>
      </c>
      <c r="R86" s="14">
        <v>0</v>
      </c>
      <c r="S86" s="15">
        <v>0</v>
      </c>
      <c r="T86" s="15">
        <v>0</v>
      </c>
      <c r="U86" s="15">
        <v>0</v>
      </c>
      <c r="V86" s="20">
        <f>SUM(J86:U86)</f>
        <v>24169</v>
      </c>
    </row>
    <row r="87" spans="1:22" ht="15.75" x14ac:dyDescent="0.25">
      <c r="A87" s="304"/>
      <c r="B87" s="307"/>
      <c r="C87" s="342"/>
      <c r="D87" s="310"/>
      <c r="E87" s="307"/>
      <c r="F87" s="307"/>
      <c r="G87" s="307"/>
      <c r="H87" s="307"/>
      <c r="I87" s="16" t="s">
        <v>91</v>
      </c>
      <c r="J87" s="26">
        <v>194939</v>
      </c>
      <c r="K87" s="26">
        <v>142837</v>
      </c>
      <c r="L87" s="26">
        <v>147649</v>
      </c>
      <c r="M87" s="26">
        <v>182308</v>
      </c>
      <c r="N87" s="26">
        <v>164813</v>
      </c>
      <c r="O87" s="26">
        <v>130403</v>
      </c>
      <c r="P87" s="26">
        <v>175875</v>
      </c>
      <c r="Q87" s="49">
        <v>188137</v>
      </c>
      <c r="R87" s="49">
        <v>130515</v>
      </c>
      <c r="S87" s="26">
        <v>191675</v>
      </c>
      <c r="T87" s="26">
        <v>171412</v>
      </c>
      <c r="U87" s="26">
        <v>195486</v>
      </c>
      <c r="V87" s="27">
        <f>SUM(J87:U87)</f>
        <v>2016049</v>
      </c>
    </row>
    <row r="88" spans="1:22" ht="16.5" thickBot="1" x14ac:dyDescent="0.3">
      <c r="A88" s="304"/>
      <c r="B88" s="307"/>
      <c r="C88" s="342"/>
      <c r="D88" s="310"/>
      <c r="E88" s="307"/>
      <c r="F88" s="307"/>
      <c r="G88" s="307"/>
      <c r="H88" s="307"/>
      <c r="I88" s="16" t="s">
        <v>90</v>
      </c>
      <c r="J88" s="26">
        <v>0</v>
      </c>
      <c r="K88" s="26">
        <v>0</v>
      </c>
      <c r="L88" s="26">
        <v>0</v>
      </c>
      <c r="M88" s="26">
        <v>0</v>
      </c>
      <c r="N88" s="26">
        <v>0</v>
      </c>
      <c r="O88" s="26">
        <v>0</v>
      </c>
      <c r="P88" s="26">
        <v>0</v>
      </c>
      <c r="Q88" s="23">
        <v>0</v>
      </c>
      <c r="R88" s="49">
        <v>0</v>
      </c>
      <c r="S88" s="26">
        <v>0</v>
      </c>
      <c r="T88" s="26">
        <v>0</v>
      </c>
      <c r="U88" s="26">
        <v>0</v>
      </c>
      <c r="V88" s="27">
        <f>SUM(J88:U88)</f>
        <v>0</v>
      </c>
    </row>
    <row r="89" spans="1:22" ht="16.5" thickBot="1" x14ac:dyDescent="0.3">
      <c r="A89" s="36"/>
      <c r="B89" s="37"/>
      <c r="C89" s="37"/>
      <c r="D89" s="37"/>
      <c r="E89" s="37"/>
      <c r="F89" s="37"/>
      <c r="G89" s="37"/>
      <c r="H89" s="37"/>
      <c r="I89" s="37"/>
      <c r="J89" s="59"/>
      <c r="K89" s="28"/>
      <c r="L89" s="28"/>
      <c r="M89" s="28"/>
      <c r="N89" s="28"/>
      <c r="O89" s="28"/>
      <c r="P89" s="28"/>
      <c r="Q89" s="61"/>
      <c r="R89" s="53"/>
      <c r="S89" s="28"/>
      <c r="T89" s="28"/>
      <c r="U89" s="28"/>
      <c r="V89" s="29">
        <f>SUM(V85:V88)</f>
        <v>7392709</v>
      </c>
    </row>
    <row r="90" spans="1:22" ht="15.75" x14ac:dyDescent="0.25">
      <c r="A90" s="303">
        <v>625</v>
      </c>
      <c r="B90" s="306" t="s">
        <v>53</v>
      </c>
      <c r="C90" s="306" t="s">
        <v>85</v>
      </c>
      <c r="D90" s="306">
        <v>372</v>
      </c>
      <c r="E90" s="306" t="s">
        <v>154</v>
      </c>
      <c r="F90" s="306" t="s">
        <v>42</v>
      </c>
      <c r="G90" s="306" t="s">
        <v>9</v>
      </c>
      <c r="H90" s="306" t="s">
        <v>37</v>
      </c>
      <c r="I90" s="35" t="s">
        <v>94</v>
      </c>
      <c r="J90" s="13">
        <v>5618</v>
      </c>
      <c r="K90" s="13">
        <v>14423</v>
      </c>
      <c r="L90" s="13">
        <v>31001</v>
      </c>
      <c r="M90" s="13">
        <v>14649</v>
      </c>
      <c r="N90" s="13">
        <v>15050</v>
      </c>
      <c r="O90" s="13">
        <v>15041</v>
      </c>
      <c r="P90" s="13">
        <v>19145</v>
      </c>
      <c r="Q90" s="14">
        <v>0</v>
      </c>
      <c r="R90" s="12">
        <v>22778</v>
      </c>
      <c r="S90" s="13">
        <v>41768</v>
      </c>
      <c r="T90" s="13">
        <v>14574</v>
      </c>
      <c r="U90" s="13">
        <v>9424</v>
      </c>
      <c r="V90" s="21">
        <f t="shared" ref="V90:V100" si="1">SUM(J90:U90)</f>
        <v>203471</v>
      </c>
    </row>
    <row r="91" spans="1:22" ht="15.75" x14ac:dyDescent="0.25">
      <c r="A91" s="304"/>
      <c r="B91" s="307"/>
      <c r="C91" s="307"/>
      <c r="D91" s="307"/>
      <c r="E91" s="307"/>
      <c r="F91" s="307"/>
      <c r="G91" s="307"/>
      <c r="H91" s="307"/>
      <c r="I91" s="3" t="s">
        <v>92</v>
      </c>
      <c r="J91" s="15">
        <v>64730</v>
      </c>
      <c r="K91" s="15">
        <v>40382</v>
      </c>
      <c r="L91" s="15">
        <v>50313</v>
      </c>
      <c r="M91" s="15">
        <v>39756</v>
      </c>
      <c r="N91" s="15">
        <v>51105</v>
      </c>
      <c r="O91" s="15">
        <v>35138</v>
      </c>
      <c r="P91" s="15">
        <v>38088</v>
      </c>
      <c r="Q91" s="14">
        <v>0</v>
      </c>
      <c r="R91" s="14">
        <v>50614</v>
      </c>
      <c r="S91" s="15">
        <v>71429</v>
      </c>
      <c r="T91" s="15">
        <v>64208</v>
      </c>
      <c r="U91" s="15">
        <v>32823</v>
      </c>
      <c r="V91" s="20">
        <f t="shared" si="1"/>
        <v>538586</v>
      </c>
    </row>
    <row r="92" spans="1:22" ht="15.75" x14ac:dyDescent="0.25">
      <c r="A92" s="304"/>
      <c r="B92" s="307"/>
      <c r="C92" s="307"/>
      <c r="D92" s="307"/>
      <c r="E92" s="307"/>
      <c r="F92" s="307"/>
      <c r="G92" s="307"/>
      <c r="H92" s="307"/>
      <c r="I92" s="3" t="s">
        <v>98</v>
      </c>
      <c r="J92" s="15">
        <v>0</v>
      </c>
      <c r="K92" s="15">
        <v>0</v>
      </c>
      <c r="L92" s="15">
        <v>0</v>
      </c>
      <c r="M92" s="15">
        <v>0</v>
      </c>
      <c r="N92" s="15">
        <v>0</v>
      </c>
      <c r="O92" s="15">
        <v>0</v>
      </c>
      <c r="P92" s="15">
        <v>0</v>
      </c>
      <c r="Q92" s="14">
        <v>0</v>
      </c>
      <c r="R92" s="14">
        <v>0</v>
      </c>
      <c r="S92" s="15">
        <v>0</v>
      </c>
      <c r="T92" s="15">
        <v>0</v>
      </c>
      <c r="U92" s="15">
        <v>0</v>
      </c>
      <c r="V92" s="20">
        <f t="shared" si="1"/>
        <v>0</v>
      </c>
    </row>
    <row r="93" spans="1:22" ht="15.75" x14ac:dyDescent="0.25">
      <c r="A93" s="304"/>
      <c r="B93" s="307"/>
      <c r="C93" s="307"/>
      <c r="D93" s="307"/>
      <c r="E93" s="307"/>
      <c r="F93" s="307"/>
      <c r="G93" s="307"/>
      <c r="H93" s="307"/>
      <c r="I93" s="3" t="s">
        <v>103</v>
      </c>
      <c r="J93" s="15">
        <v>0</v>
      </c>
      <c r="K93" s="15">
        <v>0</v>
      </c>
      <c r="L93" s="15">
        <v>0</v>
      </c>
      <c r="M93" s="15">
        <v>0</v>
      </c>
      <c r="N93" s="15">
        <v>0</v>
      </c>
      <c r="O93" s="15">
        <v>0</v>
      </c>
      <c r="P93" s="15">
        <v>0</v>
      </c>
      <c r="Q93" s="14">
        <v>0</v>
      </c>
      <c r="R93" s="14">
        <v>0</v>
      </c>
      <c r="S93" s="15">
        <v>0</v>
      </c>
      <c r="T93" s="15">
        <v>0</v>
      </c>
      <c r="U93" s="15">
        <v>0</v>
      </c>
      <c r="V93" s="20">
        <f t="shared" si="1"/>
        <v>0</v>
      </c>
    </row>
    <row r="94" spans="1:22" ht="15.75" x14ac:dyDescent="0.25">
      <c r="A94" s="304"/>
      <c r="B94" s="307"/>
      <c r="C94" s="307"/>
      <c r="D94" s="307"/>
      <c r="E94" s="307"/>
      <c r="F94" s="307"/>
      <c r="G94" s="307"/>
      <c r="H94" s="307"/>
      <c r="I94" s="3" t="s">
        <v>91</v>
      </c>
      <c r="J94" s="15">
        <v>9846</v>
      </c>
      <c r="K94" s="15">
        <v>8251</v>
      </c>
      <c r="L94" s="15">
        <v>11810</v>
      </c>
      <c r="M94" s="15">
        <v>6195</v>
      </c>
      <c r="N94" s="15">
        <v>13900</v>
      </c>
      <c r="O94" s="15">
        <v>5942</v>
      </c>
      <c r="P94" s="15">
        <v>7617</v>
      </c>
      <c r="Q94" s="14">
        <v>15638</v>
      </c>
      <c r="R94" s="14">
        <v>8585</v>
      </c>
      <c r="S94" s="15">
        <v>15398</v>
      </c>
      <c r="T94" s="15">
        <v>7508</v>
      </c>
      <c r="U94" s="15">
        <v>19847</v>
      </c>
      <c r="V94" s="20">
        <f t="shared" si="1"/>
        <v>130537</v>
      </c>
    </row>
    <row r="95" spans="1:22" ht="15.75" x14ac:dyDescent="0.25">
      <c r="A95" s="304"/>
      <c r="B95" s="307"/>
      <c r="C95" s="307"/>
      <c r="D95" s="307"/>
      <c r="E95" s="307"/>
      <c r="F95" s="307"/>
      <c r="G95" s="307"/>
      <c r="H95" s="307"/>
      <c r="I95" s="39" t="s">
        <v>69</v>
      </c>
      <c r="J95" s="30">
        <v>0</v>
      </c>
      <c r="K95" s="30">
        <v>0</v>
      </c>
      <c r="L95" s="30">
        <v>0</v>
      </c>
      <c r="M95" s="30">
        <v>0</v>
      </c>
      <c r="N95" s="30">
        <v>0</v>
      </c>
      <c r="O95" s="30">
        <v>0</v>
      </c>
      <c r="P95" s="30">
        <v>0</v>
      </c>
      <c r="Q95" s="50">
        <v>0</v>
      </c>
      <c r="R95" s="50">
        <v>0</v>
      </c>
      <c r="S95" s="30">
        <v>0</v>
      </c>
      <c r="T95" s="30">
        <v>0</v>
      </c>
      <c r="U95" s="30">
        <v>0</v>
      </c>
      <c r="V95" s="31">
        <f t="shared" si="1"/>
        <v>0</v>
      </c>
    </row>
    <row r="96" spans="1:22" ht="15.75" x14ac:dyDescent="0.25">
      <c r="A96" s="304"/>
      <c r="B96" s="307"/>
      <c r="C96" s="307"/>
      <c r="D96" s="307"/>
      <c r="E96" s="307"/>
      <c r="F96" s="307"/>
      <c r="G96" s="307"/>
      <c r="H96" s="307"/>
      <c r="I96" s="3" t="s">
        <v>70</v>
      </c>
      <c r="J96" s="14">
        <v>0</v>
      </c>
      <c r="K96" s="14">
        <v>0</v>
      </c>
      <c r="L96" s="15">
        <v>0</v>
      </c>
      <c r="M96" s="15">
        <v>0</v>
      </c>
      <c r="N96" s="15">
        <v>0</v>
      </c>
      <c r="O96" s="15">
        <v>0</v>
      </c>
      <c r="P96" s="15">
        <v>0</v>
      </c>
      <c r="Q96" s="14">
        <v>0</v>
      </c>
      <c r="R96" s="14">
        <v>0</v>
      </c>
      <c r="S96" s="15">
        <v>0</v>
      </c>
      <c r="T96" s="15">
        <v>0</v>
      </c>
      <c r="U96" s="15">
        <v>0</v>
      </c>
      <c r="V96" s="20">
        <f t="shared" si="1"/>
        <v>0</v>
      </c>
    </row>
    <row r="97" spans="1:22" ht="15.75" x14ac:dyDescent="0.25">
      <c r="A97" s="304"/>
      <c r="B97" s="307"/>
      <c r="C97" s="307"/>
      <c r="D97" s="307"/>
      <c r="E97" s="307"/>
      <c r="F97" s="307"/>
      <c r="G97" s="307"/>
      <c r="H97" s="307"/>
      <c r="I97" s="3" t="s">
        <v>123</v>
      </c>
      <c r="J97" s="14">
        <v>0</v>
      </c>
      <c r="K97" s="14">
        <v>0</v>
      </c>
      <c r="L97" s="15">
        <v>0</v>
      </c>
      <c r="M97" s="15">
        <v>0</v>
      </c>
      <c r="N97" s="15">
        <v>0</v>
      </c>
      <c r="O97" s="15">
        <v>0</v>
      </c>
      <c r="P97" s="15">
        <v>0</v>
      </c>
      <c r="Q97" s="14">
        <v>0</v>
      </c>
      <c r="R97" s="14">
        <v>0</v>
      </c>
      <c r="S97" s="15">
        <v>0</v>
      </c>
      <c r="T97" s="15">
        <v>0</v>
      </c>
      <c r="U97" s="15">
        <v>0</v>
      </c>
      <c r="V97" s="20">
        <f t="shared" si="1"/>
        <v>0</v>
      </c>
    </row>
    <row r="98" spans="1:22" ht="15.75" x14ac:dyDescent="0.25">
      <c r="A98" s="304"/>
      <c r="B98" s="307"/>
      <c r="C98" s="307"/>
      <c r="D98" s="307"/>
      <c r="E98" s="307"/>
      <c r="F98" s="307"/>
      <c r="G98" s="307"/>
      <c r="H98" s="307"/>
      <c r="I98" s="3" t="s">
        <v>93</v>
      </c>
      <c r="J98" s="34">
        <v>2337</v>
      </c>
      <c r="K98" s="14">
        <v>0</v>
      </c>
      <c r="L98" s="15">
        <v>0</v>
      </c>
      <c r="M98" s="15">
        <v>0</v>
      </c>
      <c r="N98" s="15">
        <v>0</v>
      </c>
      <c r="O98" s="15">
        <v>0</v>
      </c>
      <c r="P98" s="15">
        <v>0</v>
      </c>
      <c r="Q98" s="14">
        <v>0</v>
      </c>
      <c r="R98" s="14">
        <v>0</v>
      </c>
      <c r="S98" s="15">
        <v>0</v>
      </c>
      <c r="T98" s="15">
        <v>0</v>
      </c>
      <c r="U98" s="15">
        <v>0</v>
      </c>
      <c r="V98" s="20">
        <f t="shared" si="1"/>
        <v>2337</v>
      </c>
    </row>
    <row r="99" spans="1:22" ht="15.75" x14ac:dyDescent="0.25">
      <c r="A99" s="304"/>
      <c r="B99" s="307"/>
      <c r="C99" s="307"/>
      <c r="D99" s="307"/>
      <c r="E99" s="307"/>
      <c r="F99" s="307"/>
      <c r="G99" s="307"/>
      <c r="H99" s="307"/>
      <c r="I99" s="3" t="s">
        <v>96</v>
      </c>
      <c r="J99" s="14">
        <v>0</v>
      </c>
      <c r="K99" s="14">
        <v>0</v>
      </c>
      <c r="L99" s="15">
        <v>0</v>
      </c>
      <c r="M99" s="15">
        <v>0</v>
      </c>
      <c r="N99" s="15">
        <v>0</v>
      </c>
      <c r="O99" s="15">
        <v>0</v>
      </c>
      <c r="P99" s="15">
        <v>0</v>
      </c>
      <c r="Q99" s="14">
        <v>0</v>
      </c>
      <c r="R99" s="14">
        <v>0</v>
      </c>
      <c r="S99" s="15">
        <v>0</v>
      </c>
      <c r="T99" s="15">
        <v>0</v>
      </c>
      <c r="U99" s="15">
        <v>0</v>
      </c>
      <c r="V99" s="20">
        <f t="shared" si="1"/>
        <v>0</v>
      </c>
    </row>
    <row r="100" spans="1:22" ht="16.5" thickBot="1" x14ac:dyDescent="0.3">
      <c r="A100" s="305"/>
      <c r="B100" s="308"/>
      <c r="C100" s="308"/>
      <c r="D100" s="308"/>
      <c r="E100" s="308"/>
      <c r="F100" s="308"/>
      <c r="G100" s="308"/>
      <c r="H100" s="308"/>
      <c r="I100" s="39" t="s">
        <v>90</v>
      </c>
      <c r="J100" s="50">
        <v>0</v>
      </c>
      <c r="K100" s="50">
        <v>0</v>
      </c>
      <c r="L100" s="30">
        <v>0</v>
      </c>
      <c r="M100" s="30">
        <v>0</v>
      </c>
      <c r="N100" s="30">
        <v>0</v>
      </c>
      <c r="O100" s="30">
        <v>0</v>
      </c>
      <c r="P100" s="30">
        <v>0</v>
      </c>
      <c r="Q100" s="62">
        <v>0</v>
      </c>
      <c r="R100" s="50">
        <v>0</v>
      </c>
      <c r="S100" s="30">
        <v>0</v>
      </c>
      <c r="T100" s="30">
        <v>0</v>
      </c>
      <c r="U100" s="30">
        <v>0</v>
      </c>
      <c r="V100" s="31">
        <f t="shared" si="1"/>
        <v>0</v>
      </c>
    </row>
    <row r="101" spans="1:22" ht="16.5" thickBot="1" x14ac:dyDescent="0.3">
      <c r="A101" s="36"/>
      <c r="B101" s="37"/>
      <c r="C101" s="37"/>
      <c r="D101" s="37"/>
      <c r="E101" s="37"/>
      <c r="F101" s="37"/>
      <c r="G101" s="37"/>
      <c r="H101" s="37"/>
      <c r="I101" s="37"/>
      <c r="J101" s="59"/>
      <c r="K101" s="28"/>
      <c r="L101" s="28"/>
      <c r="M101" s="28"/>
      <c r="N101" s="28"/>
      <c r="O101" s="28"/>
      <c r="P101" s="28"/>
      <c r="Q101" s="53"/>
      <c r="R101" s="53"/>
      <c r="S101" s="28"/>
      <c r="T101" s="28"/>
      <c r="U101" s="28"/>
      <c r="V101" s="29">
        <f>SUM(V90:V100)</f>
        <v>874931</v>
      </c>
    </row>
    <row r="102" spans="1:22" ht="15.75" x14ac:dyDescent="0.25">
      <c r="A102" s="303">
        <v>631</v>
      </c>
      <c r="B102" s="306" t="s">
        <v>58</v>
      </c>
      <c r="C102" s="306" t="s">
        <v>80</v>
      </c>
      <c r="D102" s="306">
        <v>50</v>
      </c>
      <c r="E102" s="312" t="s">
        <v>155</v>
      </c>
      <c r="F102" s="306" t="s">
        <v>42</v>
      </c>
      <c r="G102" s="306" t="s">
        <v>156</v>
      </c>
      <c r="H102" s="306" t="s">
        <v>42</v>
      </c>
      <c r="I102" s="35" t="s">
        <v>94</v>
      </c>
      <c r="J102" s="13">
        <v>0</v>
      </c>
      <c r="K102" s="13">
        <v>0</v>
      </c>
      <c r="L102" s="13">
        <v>0</v>
      </c>
      <c r="M102" s="13">
        <v>0</v>
      </c>
      <c r="N102" s="13">
        <v>0</v>
      </c>
      <c r="O102" s="13">
        <v>0</v>
      </c>
      <c r="P102" s="13">
        <v>0</v>
      </c>
      <c r="Q102" s="14">
        <v>0</v>
      </c>
      <c r="R102" s="12">
        <v>0</v>
      </c>
      <c r="S102" s="13">
        <v>0</v>
      </c>
      <c r="T102" s="13">
        <v>0</v>
      </c>
      <c r="U102" s="13">
        <v>0</v>
      </c>
      <c r="V102" s="21">
        <f t="shared" ref="V102:V108" si="2">SUM(J102:U102)</f>
        <v>0</v>
      </c>
    </row>
    <row r="103" spans="1:22" ht="15.75" x14ac:dyDescent="0.25">
      <c r="A103" s="304"/>
      <c r="B103" s="307"/>
      <c r="C103" s="307"/>
      <c r="D103" s="307"/>
      <c r="E103" s="307"/>
      <c r="F103" s="307"/>
      <c r="G103" s="307"/>
      <c r="H103" s="307"/>
      <c r="I103" s="35" t="s">
        <v>92</v>
      </c>
      <c r="J103" s="13">
        <v>155189</v>
      </c>
      <c r="K103" s="13">
        <v>148072</v>
      </c>
      <c r="L103" s="13">
        <v>165738</v>
      </c>
      <c r="M103" s="13">
        <v>189288</v>
      </c>
      <c r="N103" s="13">
        <v>174287</v>
      </c>
      <c r="O103" s="13">
        <v>195436</v>
      </c>
      <c r="P103" s="13">
        <v>165271</v>
      </c>
      <c r="Q103" s="14">
        <v>205115</v>
      </c>
      <c r="R103" s="12">
        <v>175428</v>
      </c>
      <c r="S103" s="13">
        <v>192254</v>
      </c>
      <c r="T103" s="13">
        <v>186397</v>
      </c>
      <c r="U103" s="13">
        <v>159622</v>
      </c>
      <c r="V103" s="21">
        <f t="shared" si="2"/>
        <v>2112097</v>
      </c>
    </row>
    <row r="104" spans="1:22" ht="15.75" x14ac:dyDescent="0.25">
      <c r="A104" s="304"/>
      <c r="B104" s="307"/>
      <c r="C104" s="307"/>
      <c r="D104" s="307"/>
      <c r="E104" s="307"/>
      <c r="F104" s="307"/>
      <c r="G104" s="307"/>
      <c r="H104" s="307"/>
      <c r="I104" s="35" t="s">
        <v>98</v>
      </c>
      <c r="J104" s="13">
        <v>0</v>
      </c>
      <c r="K104" s="13">
        <v>0</v>
      </c>
      <c r="L104" s="13">
        <v>0</v>
      </c>
      <c r="M104" s="13">
        <v>0</v>
      </c>
      <c r="N104" s="13">
        <v>0</v>
      </c>
      <c r="O104" s="13">
        <v>0</v>
      </c>
      <c r="P104" s="13">
        <v>0</v>
      </c>
      <c r="Q104" s="14">
        <v>0</v>
      </c>
      <c r="R104" s="12">
        <v>0</v>
      </c>
      <c r="S104" s="13">
        <v>0</v>
      </c>
      <c r="T104" s="13">
        <v>0</v>
      </c>
      <c r="U104" s="13">
        <v>0</v>
      </c>
      <c r="V104" s="21">
        <f t="shared" si="2"/>
        <v>0</v>
      </c>
    </row>
    <row r="105" spans="1:22" ht="15.75" x14ac:dyDescent="0.25">
      <c r="A105" s="304"/>
      <c r="B105" s="307"/>
      <c r="C105" s="307"/>
      <c r="D105" s="307"/>
      <c r="E105" s="307"/>
      <c r="F105" s="307"/>
      <c r="G105" s="307"/>
      <c r="H105" s="307"/>
      <c r="I105" s="3" t="s">
        <v>103</v>
      </c>
      <c r="J105" s="15">
        <v>0</v>
      </c>
      <c r="K105" s="15">
        <v>0</v>
      </c>
      <c r="L105" s="15">
        <v>0</v>
      </c>
      <c r="M105" s="15">
        <v>0</v>
      </c>
      <c r="N105" s="15">
        <v>1549</v>
      </c>
      <c r="O105" s="15">
        <v>0</v>
      </c>
      <c r="P105" s="15">
        <v>0</v>
      </c>
      <c r="Q105" s="14">
        <v>0</v>
      </c>
      <c r="R105" s="14">
        <v>0</v>
      </c>
      <c r="S105" s="15">
        <v>1436</v>
      </c>
      <c r="T105" s="15">
        <v>0</v>
      </c>
      <c r="U105" s="15">
        <v>0</v>
      </c>
      <c r="V105" s="20">
        <f t="shared" si="2"/>
        <v>2985</v>
      </c>
    </row>
    <row r="106" spans="1:22" ht="15.75" x14ac:dyDescent="0.25">
      <c r="A106" s="304"/>
      <c r="B106" s="307"/>
      <c r="C106" s="307"/>
      <c r="D106" s="307"/>
      <c r="E106" s="307"/>
      <c r="F106" s="307"/>
      <c r="G106" s="307"/>
      <c r="H106" s="307"/>
      <c r="I106" s="16" t="s">
        <v>91</v>
      </c>
      <c r="J106" s="15">
        <v>60417</v>
      </c>
      <c r="K106" s="15">
        <v>70175</v>
      </c>
      <c r="L106" s="15">
        <v>17661</v>
      </c>
      <c r="M106" s="15">
        <v>23668</v>
      </c>
      <c r="N106" s="15">
        <v>39720</v>
      </c>
      <c r="O106" s="15">
        <v>35691</v>
      </c>
      <c r="P106" s="15">
        <v>40905</v>
      </c>
      <c r="Q106" s="14">
        <v>23631</v>
      </c>
      <c r="R106" s="14">
        <v>31237</v>
      </c>
      <c r="S106" s="15">
        <v>19140</v>
      </c>
      <c r="T106" s="15">
        <v>27302</v>
      </c>
      <c r="U106" s="15">
        <v>51454</v>
      </c>
      <c r="V106" s="20">
        <f t="shared" si="2"/>
        <v>441001</v>
      </c>
    </row>
    <row r="107" spans="1:22" ht="15.75" x14ac:dyDescent="0.25">
      <c r="A107" s="304"/>
      <c r="B107" s="307"/>
      <c r="C107" s="307"/>
      <c r="D107" s="307"/>
      <c r="E107" s="307"/>
      <c r="F107" s="307"/>
      <c r="G107" s="307"/>
      <c r="H107" s="307"/>
      <c r="I107" s="3" t="s">
        <v>93</v>
      </c>
      <c r="J107" s="15">
        <v>0</v>
      </c>
      <c r="K107" s="15">
        <v>0</v>
      </c>
      <c r="L107" s="15">
        <v>0</v>
      </c>
      <c r="M107" s="15">
        <v>32</v>
      </c>
      <c r="N107" s="15">
        <v>0</v>
      </c>
      <c r="O107" s="15">
        <v>0</v>
      </c>
      <c r="P107" s="15">
        <v>0</v>
      </c>
      <c r="Q107" s="14">
        <v>0</v>
      </c>
      <c r="R107" s="14">
        <v>0</v>
      </c>
      <c r="S107" s="15">
        <v>0</v>
      </c>
      <c r="T107" s="15">
        <v>0</v>
      </c>
      <c r="U107" s="15">
        <v>0</v>
      </c>
      <c r="V107" s="20">
        <f t="shared" si="2"/>
        <v>32</v>
      </c>
    </row>
    <row r="108" spans="1:22" ht="16.5" thickBot="1" x14ac:dyDescent="0.3">
      <c r="A108" s="305"/>
      <c r="B108" s="308"/>
      <c r="C108" s="308"/>
      <c r="D108" s="308"/>
      <c r="E108" s="308"/>
      <c r="F108" s="308"/>
      <c r="G108" s="308"/>
      <c r="H108" s="308"/>
      <c r="I108" s="39" t="s">
        <v>95</v>
      </c>
      <c r="J108" s="50">
        <v>0</v>
      </c>
      <c r="K108" s="30">
        <v>1950</v>
      </c>
      <c r="L108" s="30">
        <v>0</v>
      </c>
      <c r="M108" s="30">
        <v>2257</v>
      </c>
      <c r="N108" s="30">
        <v>0</v>
      </c>
      <c r="O108" s="30">
        <v>2115</v>
      </c>
      <c r="P108" s="30">
        <v>0</v>
      </c>
      <c r="Q108" s="62">
        <v>0</v>
      </c>
      <c r="R108" s="50">
        <v>0</v>
      </c>
      <c r="S108" s="30">
        <v>0</v>
      </c>
      <c r="T108" s="30">
        <v>0</v>
      </c>
      <c r="U108" s="30">
        <v>0</v>
      </c>
      <c r="V108" s="31">
        <f t="shared" si="2"/>
        <v>6322</v>
      </c>
    </row>
    <row r="109" spans="1:22" ht="16.5" thickBot="1" x14ac:dyDescent="0.3">
      <c r="A109" s="43"/>
      <c r="B109" s="37"/>
      <c r="C109" s="37"/>
      <c r="D109" s="37"/>
      <c r="E109" s="37"/>
      <c r="F109" s="37"/>
      <c r="G109" s="37"/>
      <c r="H109" s="37"/>
      <c r="I109" s="37"/>
      <c r="J109" s="59"/>
      <c r="K109" s="28"/>
      <c r="L109" s="28"/>
      <c r="M109" s="28"/>
      <c r="N109" s="28"/>
      <c r="O109" s="28"/>
      <c r="P109" s="28"/>
      <c r="Q109" s="61"/>
      <c r="R109" s="53"/>
      <c r="S109" s="28"/>
      <c r="T109" s="28"/>
      <c r="U109" s="28"/>
      <c r="V109" s="29">
        <f>SUM(V102:V108)</f>
        <v>2562437</v>
      </c>
    </row>
    <row r="110" spans="1:22" ht="15.75" x14ac:dyDescent="0.25">
      <c r="A110" s="303">
        <v>632</v>
      </c>
      <c r="B110" s="306" t="s">
        <v>48</v>
      </c>
      <c r="C110" s="306" t="s">
        <v>80</v>
      </c>
      <c r="D110" s="309">
        <v>50.4</v>
      </c>
      <c r="E110" s="306" t="s">
        <v>156</v>
      </c>
      <c r="F110" s="306" t="s">
        <v>42</v>
      </c>
      <c r="G110" s="312" t="s">
        <v>155</v>
      </c>
      <c r="H110" s="306" t="s">
        <v>42</v>
      </c>
      <c r="I110" s="35" t="s">
        <v>98</v>
      </c>
      <c r="J110" s="13">
        <v>0</v>
      </c>
      <c r="K110" s="13">
        <v>4744</v>
      </c>
      <c r="L110" s="13">
        <v>15829</v>
      </c>
      <c r="M110" s="13">
        <v>6768</v>
      </c>
      <c r="N110" s="13">
        <v>3575</v>
      </c>
      <c r="O110" s="13">
        <v>7748</v>
      </c>
      <c r="P110" s="13">
        <v>15751</v>
      </c>
      <c r="Q110" s="14">
        <v>11155</v>
      </c>
      <c r="R110" s="12">
        <v>6816</v>
      </c>
      <c r="S110" s="13">
        <v>16294</v>
      </c>
      <c r="T110" s="13">
        <v>4944</v>
      </c>
      <c r="U110" s="13">
        <v>4412</v>
      </c>
      <c r="V110" s="21">
        <f t="shared" ref="V110:V115" si="3">SUM(J110:U110)</f>
        <v>98036</v>
      </c>
    </row>
    <row r="111" spans="1:22" ht="15.75" x14ac:dyDescent="0.25">
      <c r="A111" s="304"/>
      <c r="B111" s="307"/>
      <c r="C111" s="307"/>
      <c r="D111" s="310"/>
      <c r="E111" s="307"/>
      <c r="F111" s="307"/>
      <c r="G111" s="307"/>
      <c r="H111" s="307"/>
      <c r="I111" s="3" t="s">
        <v>75</v>
      </c>
      <c r="J111" s="15">
        <v>0</v>
      </c>
      <c r="K111" s="15">
        <v>0</v>
      </c>
      <c r="L111" s="15">
        <v>0</v>
      </c>
      <c r="M111" s="15">
        <v>0</v>
      </c>
      <c r="N111" s="15">
        <v>0</v>
      </c>
      <c r="O111" s="15">
        <v>0</v>
      </c>
      <c r="P111" s="15">
        <v>0</v>
      </c>
      <c r="Q111" s="14">
        <v>0</v>
      </c>
      <c r="R111" s="14">
        <v>0</v>
      </c>
      <c r="S111" s="15">
        <v>48929</v>
      </c>
      <c r="T111" s="15">
        <v>0</v>
      </c>
      <c r="U111" s="15">
        <v>0</v>
      </c>
      <c r="V111" s="20">
        <f t="shared" si="3"/>
        <v>48929</v>
      </c>
    </row>
    <row r="112" spans="1:22" ht="15.75" x14ac:dyDescent="0.25">
      <c r="A112" s="304"/>
      <c r="B112" s="307"/>
      <c r="C112" s="307"/>
      <c r="D112" s="310"/>
      <c r="E112" s="307"/>
      <c r="F112" s="307"/>
      <c r="G112" s="307"/>
      <c r="H112" s="307"/>
      <c r="I112" s="3" t="s">
        <v>101</v>
      </c>
      <c r="J112" s="15">
        <v>0</v>
      </c>
      <c r="K112" s="15">
        <v>0</v>
      </c>
      <c r="L112" s="15">
        <v>0</v>
      </c>
      <c r="M112" s="15">
        <v>0</v>
      </c>
      <c r="N112" s="15">
        <v>0</v>
      </c>
      <c r="O112" s="15">
        <v>0</v>
      </c>
      <c r="P112" s="15">
        <v>0</v>
      </c>
      <c r="Q112" s="14">
        <v>0</v>
      </c>
      <c r="R112" s="14">
        <v>0</v>
      </c>
      <c r="S112" s="15">
        <v>0</v>
      </c>
      <c r="T112" s="15">
        <v>0</v>
      </c>
      <c r="U112" s="15">
        <v>0</v>
      </c>
      <c r="V112" s="20">
        <f t="shared" si="3"/>
        <v>0</v>
      </c>
    </row>
    <row r="113" spans="1:22" ht="15.75" x14ac:dyDescent="0.25">
      <c r="A113" s="304"/>
      <c r="B113" s="307"/>
      <c r="C113" s="307"/>
      <c r="D113" s="310"/>
      <c r="E113" s="307"/>
      <c r="F113" s="307"/>
      <c r="G113" s="307"/>
      <c r="H113" s="307"/>
      <c r="I113" s="3" t="s">
        <v>71</v>
      </c>
      <c r="J113" s="15">
        <v>0</v>
      </c>
      <c r="K113" s="15">
        <v>0</v>
      </c>
      <c r="L113" s="15">
        <v>0</v>
      </c>
      <c r="M113" s="15">
        <v>0</v>
      </c>
      <c r="N113" s="15">
        <v>0</v>
      </c>
      <c r="O113" s="15">
        <v>0</v>
      </c>
      <c r="P113" s="15">
        <v>0</v>
      </c>
      <c r="Q113" s="14">
        <v>0</v>
      </c>
      <c r="R113" s="14">
        <v>0</v>
      </c>
      <c r="S113" s="15">
        <v>0</v>
      </c>
      <c r="T113" s="15">
        <v>0</v>
      </c>
      <c r="U113" s="15">
        <v>0</v>
      </c>
      <c r="V113" s="20">
        <f t="shared" si="3"/>
        <v>0</v>
      </c>
    </row>
    <row r="114" spans="1:22" ht="15.75" x14ac:dyDescent="0.25">
      <c r="A114" s="304"/>
      <c r="B114" s="307"/>
      <c r="C114" s="307"/>
      <c r="D114" s="310"/>
      <c r="E114" s="307"/>
      <c r="F114" s="307"/>
      <c r="G114" s="307"/>
      <c r="H114" s="307"/>
      <c r="I114" s="3" t="s">
        <v>97</v>
      </c>
      <c r="J114" s="15">
        <v>0</v>
      </c>
      <c r="K114" s="15">
        <v>0</v>
      </c>
      <c r="L114" s="15">
        <v>13574</v>
      </c>
      <c r="M114" s="15">
        <v>39003</v>
      </c>
      <c r="N114" s="15">
        <v>76113</v>
      </c>
      <c r="O114" s="15">
        <v>51442</v>
      </c>
      <c r="P114" s="15">
        <v>28261</v>
      </c>
      <c r="Q114" s="14">
        <v>0</v>
      </c>
      <c r="R114" s="14">
        <v>0</v>
      </c>
      <c r="S114" s="15">
        <v>0</v>
      </c>
      <c r="T114" s="15">
        <v>20055</v>
      </c>
      <c r="U114" s="15">
        <v>2436</v>
      </c>
      <c r="V114" s="20">
        <f t="shared" si="3"/>
        <v>230884</v>
      </c>
    </row>
    <row r="115" spans="1:22" ht="16.5" thickBot="1" x14ac:dyDescent="0.3">
      <c r="A115" s="305"/>
      <c r="B115" s="308"/>
      <c r="C115" s="308"/>
      <c r="D115" s="311"/>
      <c r="E115" s="308"/>
      <c r="F115" s="308"/>
      <c r="G115" s="308"/>
      <c r="H115" s="308"/>
      <c r="I115" s="39" t="s">
        <v>102</v>
      </c>
      <c r="J115" s="30">
        <v>0</v>
      </c>
      <c r="K115" s="30">
        <v>0</v>
      </c>
      <c r="L115" s="30">
        <v>0</v>
      </c>
      <c r="M115" s="30">
        <v>0</v>
      </c>
      <c r="N115" s="30">
        <v>0</v>
      </c>
      <c r="O115" s="30">
        <v>0</v>
      </c>
      <c r="P115" s="30">
        <v>0</v>
      </c>
      <c r="Q115" s="50">
        <v>0</v>
      </c>
      <c r="R115" s="50">
        <v>0</v>
      </c>
      <c r="S115" s="30">
        <v>0</v>
      </c>
      <c r="T115" s="30">
        <v>0</v>
      </c>
      <c r="U115" s="30">
        <v>0</v>
      </c>
      <c r="V115" s="31">
        <f t="shared" si="3"/>
        <v>0</v>
      </c>
    </row>
    <row r="116" spans="1:22" ht="16.5" thickBot="1" x14ac:dyDescent="0.3">
      <c r="A116" s="36"/>
      <c r="B116" s="37"/>
      <c r="C116" s="37"/>
      <c r="D116" s="37"/>
      <c r="E116" s="37"/>
      <c r="F116" s="37"/>
      <c r="G116" s="37"/>
      <c r="H116" s="37"/>
      <c r="I116" s="37"/>
      <c r="J116" s="59"/>
      <c r="K116" s="28"/>
      <c r="L116" s="28"/>
      <c r="M116" s="28"/>
      <c r="N116" s="28"/>
      <c r="O116" s="28"/>
      <c r="P116" s="28"/>
      <c r="Q116" s="61"/>
      <c r="R116" s="53"/>
      <c r="S116" s="28"/>
      <c r="T116" s="28"/>
      <c r="U116" s="28"/>
      <c r="V116" s="29">
        <f>SUM(V110:V115)</f>
        <v>377849</v>
      </c>
    </row>
    <row r="117" spans="1:22" ht="15.75" x14ac:dyDescent="0.25">
      <c r="A117" s="303">
        <v>645</v>
      </c>
      <c r="B117" s="306" t="s">
        <v>50</v>
      </c>
      <c r="C117" s="306" t="s">
        <v>80</v>
      </c>
      <c r="D117" s="306">
        <v>46</v>
      </c>
      <c r="E117" s="312" t="s">
        <v>157</v>
      </c>
      <c r="F117" s="306" t="s">
        <v>42</v>
      </c>
      <c r="G117" s="312" t="s">
        <v>155</v>
      </c>
      <c r="H117" s="306" t="s">
        <v>42</v>
      </c>
      <c r="I117" s="56" t="s">
        <v>92</v>
      </c>
      <c r="J117" s="13">
        <v>0</v>
      </c>
      <c r="K117" s="13">
        <v>0</v>
      </c>
      <c r="L117" s="13">
        <v>0</v>
      </c>
      <c r="M117" s="13">
        <v>0</v>
      </c>
      <c r="N117" s="13">
        <v>0</v>
      </c>
      <c r="O117" s="13">
        <v>0</v>
      </c>
      <c r="P117" s="13">
        <v>0</v>
      </c>
      <c r="Q117" s="13">
        <v>0</v>
      </c>
      <c r="R117" s="12">
        <v>0</v>
      </c>
      <c r="S117" s="13">
        <v>33118</v>
      </c>
      <c r="T117" s="13">
        <v>0</v>
      </c>
      <c r="U117" s="13">
        <v>0</v>
      </c>
      <c r="V117" s="21">
        <f>SUM(J117:U117)</f>
        <v>33118</v>
      </c>
    </row>
    <row r="118" spans="1:22" ht="15.75" x14ac:dyDescent="0.25">
      <c r="A118" s="304"/>
      <c r="B118" s="307"/>
      <c r="C118" s="307"/>
      <c r="D118" s="307"/>
      <c r="E118" s="307"/>
      <c r="F118" s="307"/>
      <c r="G118" s="307"/>
      <c r="H118" s="307"/>
      <c r="I118" s="3" t="s">
        <v>103</v>
      </c>
      <c r="J118" s="15">
        <v>135549</v>
      </c>
      <c r="K118" s="15">
        <v>131432</v>
      </c>
      <c r="L118" s="15">
        <v>134535</v>
      </c>
      <c r="M118" s="15">
        <v>120391</v>
      </c>
      <c r="N118" s="15">
        <v>175895</v>
      </c>
      <c r="O118" s="15">
        <v>191612</v>
      </c>
      <c r="P118" s="15">
        <v>215604</v>
      </c>
      <c r="Q118" s="15">
        <v>209535</v>
      </c>
      <c r="R118" s="51">
        <v>187427</v>
      </c>
      <c r="S118" s="15">
        <v>65287</v>
      </c>
      <c r="T118" s="15">
        <v>181615</v>
      </c>
      <c r="U118" s="15">
        <v>152812</v>
      </c>
      <c r="V118" s="47">
        <f>SUM(J118:U118)</f>
        <v>1901694</v>
      </c>
    </row>
    <row r="119" spans="1:22" ht="15.75" x14ac:dyDescent="0.25">
      <c r="A119" s="304"/>
      <c r="B119" s="307"/>
      <c r="C119" s="307"/>
      <c r="D119" s="307"/>
      <c r="E119" s="307"/>
      <c r="F119" s="307"/>
      <c r="G119" s="307"/>
      <c r="H119" s="307"/>
      <c r="I119" s="3" t="s">
        <v>91</v>
      </c>
      <c r="J119" s="15">
        <v>0</v>
      </c>
      <c r="K119" s="15">
        <v>0</v>
      </c>
      <c r="L119" s="15">
        <v>0</v>
      </c>
      <c r="M119" s="15">
        <v>0</v>
      </c>
      <c r="N119" s="15">
        <v>0</v>
      </c>
      <c r="O119" s="15">
        <v>0</v>
      </c>
      <c r="P119" s="15">
        <v>0</v>
      </c>
      <c r="Q119" s="15">
        <v>0</v>
      </c>
      <c r="R119" s="51">
        <v>0</v>
      </c>
      <c r="S119" s="15">
        <v>5249</v>
      </c>
      <c r="T119" s="15">
        <v>0</v>
      </c>
      <c r="U119" s="15">
        <v>0</v>
      </c>
      <c r="V119" s="47">
        <f>SUM(J119:U119)</f>
        <v>5249</v>
      </c>
    </row>
    <row r="120" spans="1:22" ht="16.5" thickBot="1" x14ac:dyDescent="0.3">
      <c r="A120" s="305"/>
      <c r="B120" s="308"/>
      <c r="C120" s="308"/>
      <c r="D120" s="308"/>
      <c r="E120" s="308"/>
      <c r="F120" s="308"/>
      <c r="G120" s="308"/>
      <c r="H120" s="308"/>
      <c r="I120" s="48" t="s">
        <v>93</v>
      </c>
      <c r="J120" s="30">
        <v>0</v>
      </c>
      <c r="K120" s="30">
        <v>0</v>
      </c>
      <c r="L120" s="30">
        <v>0</v>
      </c>
      <c r="M120" s="30">
        <v>0</v>
      </c>
      <c r="N120" s="30">
        <v>0</v>
      </c>
      <c r="O120" s="30">
        <v>0</v>
      </c>
      <c r="P120" s="30">
        <v>0</v>
      </c>
      <c r="Q120" s="30">
        <v>0</v>
      </c>
      <c r="R120" s="50">
        <v>0</v>
      </c>
      <c r="S120" s="30">
        <v>0</v>
      </c>
      <c r="T120" s="30">
        <v>0</v>
      </c>
      <c r="U120" s="30">
        <v>0</v>
      </c>
      <c r="V120" s="31">
        <f>SUM(J120:U120)</f>
        <v>0</v>
      </c>
    </row>
    <row r="121" spans="1:22" ht="16.5" thickBot="1" x14ac:dyDescent="0.3">
      <c r="A121" s="36"/>
      <c r="B121" s="37"/>
      <c r="C121" s="37"/>
      <c r="D121" s="37"/>
      <c r="E121" s="37"/>
      <c r="F121" s="37"/>
      <c r="G121" s="37"/>
      <c r="H121" s="37"/>
      <c r="I121" s="37"/>
      <c r="J121" s="59"/>
      <c r="K121" s="28"/>
      <c r="L121" s="28"/>
      <c r="M121" s="28"/>
      <c r="N121" s="28"/>
      <c r="O121" s="28"/>
      <c r="P121" s="28"/>
      <c r="Q121" s="61"/>
      <c r="R121" s="53"/>
      <c r="S121" s="28"/>
      <c r="T121" s="28"/>
      <c r="U121" s="28"/>
      <c r="V121" s="29">
        <f>SUM(V117:V120)</f>
        <v>1940061</v>
      </c>
    </row>
    <row r="122" spans="1:22" ht="15.75" x14ac:dyDescent="0.25">
      <c r="A122" s="303">
        <v>646</v>
      </c>
      <c r="B122" s="307" t="s">
        <v>51</v>
      </c>
      <c r="C122" s="307" t="s">
        <v>79</v>
      </c>
      <c r="D122" s="307">
        <v>37</v>
      </c>
      <c r="E122" s="307" t="s">
        <v>157</v>
      </c>
      <c r="F122" s="307" t="s">
        <v>42</v>
      </c>
      <c r="G122" s="313" t="s">
        <v>155</v>
      </c>
      <c r="H122" s="307" t="s">
        <v>42</v>
      </c>
      <c r="I122" s="64" t="s">
        <v>92</v>
      </c>
      <c r="J122" s="13">
        <v>0</v>
      </c>
      <c r="K122" s="13">
        <v>0</v>
      </c>
      <c r="L122" s="13">
        <v>0</v>
      </c>
      <c r="M122" s="13">
        <v>0</v>
      </c>
      <c r="N122" s="13">
        <v>0</v>
      </c>
      <c r="O122" s="13">
        <v>0</v>
      </c>
      <c r="P122" s="13">
        <v>0</v>
      </c>
      <c r="Q122" s="12">
        <v>0</v>
      </c>
      <c r="R122" s="12">
        <v>0</v>
      </c>
      <c r="S122" s="13">
        <v>0</v>
      </c>
      <c r="T122" s="13">
        <v>0</v>
      </c>
      <c r="U122" s="13">
        <v>0</v>
      </c>
      <c r="V122" s="21">
        <f>SUM(J122:U122)</f>
        <v>0</v>
      </c>
    </row>
    <row r="123" spans="1:22" ht="15.75" x14ac:dyDescent="0.25">
      <c r="A123" s="304"/>
      <c r="B123" s="307"/>
      <c r="C123" s="307"/>
      <c r="D123" s="307"/>
      <c r="E123" s="307"/>
      <c r="F123" s="307"/>
      <c r="G123" s="307"/>
      <c r="H123" s="307"/>
      <c r="I123" s="3" t="s">
        <v>103</v>
      </c>
      <c r="J123" s="15">
        <v>0</v>
      </c>
      <c r="K123" s="15">
        <v>0</v>
      </c>
      <c r="L123" s="15">
        <v>0</v>
      </c>
      <c r="M123" s="15">
        <v>0</v>
      </c>
      <c r="N123" s="15">
        <v>0</v>
      </c>
      <c r="O123" s="15">
        <v>0</v>
      </c>
      <c r="P123" s="15">
        <v>0</v>
      </c>
      <c r="Q123" s="49">
        <v>0</v>
      </c>
      <c r="R123" s="50">
        <v>0</v>
      </c>
      <c r="S123" s="30">
        <v>117767</v>
      </c>
      <c r="T123" s="30">
        <v>0</v>
      </c>
      <c r="U123" s="30">
        <v>0</v>
      </c>
      <c r="V123" s="31">
        <f>SUM(J123:U123)</f>
        <v>117767</v>
      </c>
    </row>
    <row r="124" spans="1:22" ht="15.75" x14ac:dyDescent="0.25">
      <c r="A124" s="304"/>
      <c r="B124" s="307"/>
      <c r="C124" s="307"/>
      <c r="D124" s="307"/>
      <c r="E124" s="307"/>
      <c r="F124" s="307"/>
      <c r="G124" s="307"/>
      <c r="H124" s="307"/>
      <c r="I124" s="16" t="s">
        <v>91</v>
      </c>
      <c r="J124" s="26">
        <v>70950</v>
      </c>
      <c r="K124" s="26">
        <v>24646</v>
      </c>
      <c r="L124" s="26">
        <v>27133</v>
      </c>
      <c r="M124" s="26">
        <v>11170</v>
      </c>
      <c r="N124" s="26">
        <v>43687</v>
      </c>
      <c r="O124" s="26">
        <v>43430</v>
      </c>
      <c r="P124" s="26">
        <v>16646</v>
      </c>
      <c r="Q124" s="49">
        <v>46769</v>
      </c>
      <c r="R124" s="15">
        <v>31159</v>
      </c>
      <c r="S124" s="15">
        <v>2308</v>
      </c>
      <c r="T124" s="15">
        <v>0</v>
      </c>
      <c r="U124" s="15">
        <v>0</v>
      </c>
      <c r="V124" s="20">
        <f>SUM(J124:U124)</f>
        <v>317898</v>
      </c>
    </row>
    <row r="125" spans="1:22" ht="15.75" x14ac:dyDescent="0.25">
      <c r="A125" s="304"/>
      <c r="B125" s="307"/>
      <c r="C125" s="307"/>
      <c r="D125" s="307"/>
      <c r="E125" s="307"/>
      <c r="F125" s="307"/>
      <c r="G125" s="307"/>
      <c r="H125" s="307"/>
      <c r="I125" s="3" t="s">
        <v>115</v>
      </c>
      <c r="J125" s="15">
        <v>0</v>
      </c>
      <c r="K125" s="15">
        <v>0</v>
      </c>
      <c r="L125" s="15">
        <v>0</v>
      </c>
      <c r="M125" s="15">
        <v>0</v>
      </c>
      <c r="N125" s="15">
        <v>0</v>
      </c>
      <c r="O125" s="15">
        <v>0</v>
      </c>
      <c r="P125" s="15">
        <v>0</v>
      </c>
      <c r="Q125" s="14">
        <v>0</v>
      </c>
      <c r="R125" s="14">
        <v>0</v>
      </c>
      <c r="S125" s="15">
        <v>0</v>
      </c>
      <c r="T125" s="15">
        <v>0</v>
      </c>
      <c r="U125" s="15">
        <v>0</v>
      </c>
      <c r="V125" s="20">
        <f>SUM(J125:U125)</f>
        <v>0</v>
      </c>
    </row>
    <row r="126" spans="1:22" ht="16.5" thickBot="1" x14ac:dyDescent="0.3">
      <c r="A126" s="305"/>
      <c r="B126" s="307"/>
      <c r="C126" s="307"/>
      <c r="D126" s="307"/>
      <c r="E126" s="307"/>
      <c r="F126" s="307"/>
      <c r="G126" s="307"/>
      <c r="H126" s="307"/>
      <c r="I126" s="48" t="s">
        <v>93</v>
      </c>
      <c r="J126" s="30">
        <v>0</v>
      </c>
      <c r="K126" s="30">
        <v>0</v>
      </c>
      <c r="L126" s="30">
        <v>0</v>
      </c>
      <c r="M126" s="30">
        <v>0</v>
      </c>
      <c r="N126" s="30">
        <v>0</v>
      </c>
      <c r="O126" s="30">
        <v>0</v>
      </c>
      <c r="P126" s="30">
        <v>0</v>
      </c>
      <c r="Q126" s="50">
        <v>0</v>
      </c>
      <c r="R126" s="50">
        <v>0</v>
      </c>
      <c r="S126" s="30">
        <v>0</v>
      </c>
      <c r="T126" s="30">
        <v>0</v>
      </c>
      <c r="U126" s="30">
        <v>0</v>
      </c>
      <c r="V126" s="31">
        <f>SUM(J126:U126)</f>
        <v>0</v>
      </c>
    </row>
    <row r="127" spans="1:22" ht="16.5" thickBot="1" x14ac:dyDescent="0.3">
      <c r="A127" s="36"/>
      <c r="B127" s="37"/>
      <c r="C127" s="37"/>
      <c r="D127" s="37"/>
      <c r="E127" s="37"/>
      <c r="F127" s="37"/>
      <c r="G127" s="37"/>
      <c r="H127" s="37"/>
      <c r="I127" s="37"/>
      <c r="J127" s="59"/>
      <c r="K127" s="28"/>
      <c r="L127" s="28"/>
      <c r="M127" s="28"/>
      <c r="N127" s="28"/>
      <c r="O127" s="28"/>
      <c r="P127" s="28"/>
      <c r="Q127" s="61"/>
      <c r="R127" s="53"/>
      <c r="S127" s="28"/>
      <c r="T127" s="28"/>
      <c r="U127" s="28"/>
      <c r="V127" s="29">
        <f>SUM(V122:V126)</f>
        <v>435665</v>
      </c>
    </row>
    <row r="128" spans="1:22" ht="15.75" x14ac:dyDescent="0.25">
      <c r="A128" s="303">
        <v>647</v>
      </c>
      <c r="B128" s="306" t="s">
        <v>59</v>
      </c>
      <c r="C128" s="306" t="s">
        <v>83</v>
      </c>
      <c r="D128" s="309">
        <v>37.9</v>
      </c>
      <c r="E128" s="312" t="s">
        <v>155</v>
      </c>
      <c r="F128" s="306" t="s">
        <v>42</v>
      </c>
      <c r="G128" s="306" t="s">
        <v>157</v>
      </c>
      <c r="H128" s="306" t="s">
        <v>42</v>
      </c>
      <c r="I128" s="35" t="s">
        <v>92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2">
        <v>0</v>
      </c>
      <c r="R128" s="12">
        <v>0</v>
      </c>
      <c r="S128" s="13">
        <v>0</v>
      </c>
      <c r="T128" s="13">
        <v>0</v>
      </c>
      <c r="U128" s="13">
        <v>0</v>
      </c>
      <c r="V128" s="21">
        <f t="shared" ref="V128:V135" si="4">SUM(J128:U128)</f>
        <v>0</v>
      </c>
    </row>
    <row r="129" spans="1:22" ht="15.75" x14ac:dyDescent="0.25">
      <c r="A129" s="304"/>
      <c r="B129" s="307"/>
      <c r="C129" s="307"/>
      <c r="D129" s="310"/>
      <c r="E129" s="313"/>
      <c r="F129" s="307"/>
      <c r="G129" s="307"/>
      <c r="H129" s="307"/>
      <c r="I129" s="39" t="s">
        <v>98</v>
      </c>
      <c r="J129" s="30">
        <v>10769</v>
      </c>
      <c r="K129" s="30">
        <v>5424</v>
      </c>
      <c r="L129" s="30">
        <v>14624</v>
      </c>
      <c r="M129" s="30">
        <v>10104</v>
      </c>
      <c r="N129" s="30">
        <v>16337</v>
      </c>
      <c r="O129" s="30">
        <v>15011</v>
      </c>
      <c r="P129" s="30">
        <v>16437</v>
      </c>
      <c r="Q129" s="50">
        <v>18695</v>
      </c>
      <c r="R129" s="50">
        <v>16436</v>
      </c>
      <c r="S129" s="30">
        <v>2741</v>
      </c>
      <c r="T129" s="30">
        <v>25829</v>
      </c>
      <c r="U129" s="30">
        <v>27424</v>
      </c>
      <c r="V129" s="31">
        <f t="shared" si="4"/>
        <v>179831</v>
      </c>
    </row>
    <row r="130" spans="1:22" ht="15.75" x14ac:dyDescent="0.25">
      <c r="A130" s="304"/>
      <c r="B130" s="307"/>
      <c r="C130" s="307"/>
      <c r="D130" s="310"/>
      <c r="E130" s="307"/>
      <c r="F130" s="307"/>
      <c r="G130" s="307"/>
      <c r="H130" s="307"/>
      <c r="I130" s="16" t="s">
        <v>75</v>
      </c>
      <c r="J130" s="26">
        <v>0</v>
      </c>
      <c r="K130" s="26">
        <v>0</v>
      </c>
      <c r="L130" s="26">
        <v>0</v>
      </c>
      <c r="M130" s="26">
        <v>0</v>
      </c>
      <c r="N130" s="26">
        <v>0</v>
      </c>
      <c r="O130" s="26">
        <v>0</v>
      </c>
      <c r="P130" s="26">
        <v>0</v>
      </c>
      <c r="Q130" s="49">
        <v>0</v>
      </c>
      <c r="R130" s="49">
        <v>0</v>
      </c>
      <c r="S130" s="26">
        <v>0</v>
      </c>
      <c r="T130" s="26">
        <v>0</v>
      </c>
      <c r="U130" s="26">
        <v>0</v>
      </c>
      <c r="V130" s="27">
        <f t="shared" si="4"/>
        <v>0</v>
      </c>
    </row>
    <row r="131" spans="1:22" ht="15.75" x14ac:dyDescent="0.25">
      <c r="A131" s="304"/>
      <c r="B131" s="307"/>
      <c r="C131" s="307"/>
      <c r="D131" s="310"/>
      <c r="E131" s="307"/>
      <c r="F131" s="307"/>
      <c r="G131" s="307"/>
      <c r="H131" s="307"/>
      <c r="I131" s="16" t="s">
        <v>101</v>
      </c>
      <c r="J131" s="49">
        <v>0</v>
      </c>
      <c r="K131" s="26">
        <v>0</v>
      </c>
      <c r="L131" s="26">
        <v>0</v>
      </c>
      <c r="M131" s="26">
        <v>0</v>
      </c>
      <c r="N131" s="26">
        <v>0</v>
      </c>
      <c r="O131" s="26">
        <v>0</v>
      </c>
      <c r="P131" s="26">
        <v>0</v>
      </c>
      <c r="Q131" s="49">
        <v>0</v>
      </c>
      <c r="R131" s="49">
        <v>0</v>
      </c>
      <c r="S131" s="26">
        <v>0</v>
      </c>
      <c r="T131" s="26">
        <v>0</v>
      </c>
      <c r="U131" s="26">
        <v>0</v>
      </c>
      <c r="V131" s="27">
        <f t="shared" si="4"/>
        <v>0</v>
      </c>
    </row>
    <row r="132" spans="1:22" ht="15.75" x14ac:dyDescent="0.25">
      <c r="A132" s="304"/>
      <c r="B132" s="307"/>
      <c r="C132" s="307"/>
      <c r="D132" s="310"/>
      <c r="E132" s="307"/>
      <c r="F132" s="307"/>
      <c r="G132" s="307"/>
      <c r="H132" s="307"/>
      <c r="I132" s="3" t="s">
        <v>71</v>
      </c>
      <c r="J132" s="14">
        <v>0</v>
      </c>
      <c r="K132" s="15">
        <v>0</v>
      </c>
      <c r="L132" s="15">
        <v>0</v>
      </c>
      <c r="M132" s="15">
        <v>0</v>
      </c>
      <c r="N132" s="15">
        <v>0</v>
      </c>
      <c r="O132" s="15">
        <v>0</v>
      </c>
      <c r="P132" s="15">
        <v>0</v>
      </c>
      <c r="Q132" s="15">
        <v>0</v>
      </c>
      <c r="R132" s="15">
        <v>0</v>
      </c>
      <c r="S132" s="15">
        <v>0</v>
      </c>
      <c r="T132" s="15">
        <v>0</v>
      </c>
      <c r="U132" s="15">
        <v>0</v>
      </c>
      <c r="V132" s="20">
        <f t="shared" si="4"/>
        <v>0</v>
      </c>
    </row>
    <row r="133" spans="1:22" ht="15.75" x14ac:dyDescent="0.25">
      <c r="A133" s="304"/>
      <c r="B133" s="307"/>
      <c r="C133" s="307"/>
      <c r="D133" s="310"/>
      <c r="E133" s="307"/>
      <c r="F133" s="307"/>
      <c r="G133" s="307"/>
      <c r="H133" s="307"/>
      <c r="I133" s="3" t="s">
        <v>97</v>
      </c>
      <c r="J133" s="14">
        <v>268777</v>
      </c>
      <c r="K133" s="15">
        <v>219954</v>
      </c>
      <c r="L133" s="15">
        <v>276577</v>
      </c>
      <c r="M133" s="15">
        <v>251623</v>
      </c>
      <c r="N133" s="15">
        <v>296629</v>
      </c>
      <c r="O133" s="15">
        <v>308537</v>
      </c>
      <c r="P133" s="15">
        <v>309386</v>
      </c>
      <c r="Q133" s="14">
        <v>296366</v>
      </c>
      <c r="R133" s="14">
        <v>282535</v>
      </c>
      <c r="S133" s="15">
        <v>119538</v>
      </c>
      <c r="T133" s="15">
        <v>287309</v>
      </c>
      <c r="U133" s="15">
        <v>293367</v>
      </c>
      <c r="V133" s="20">
        <f t="shared" si="4"/>
        <v>3210598</v>
      </c>
    </row>
    <row r="134" spans="1:22" ht="15.75" x14ac:dyDescent="0.25">
      <c r="A134" s="304"/>
      <c r="B134" s="307"/>
      <c r="C134" s="307"/>
      <c r="D134" s="310"/>
      <c r="E134" s="307"/>
      <c r="F134" s="307"/>
      <c r="G134" s="307"/>
      <c r="H134" s="307"/>
      <c r="I134" s="3" t="s">
        <v>96</v>
      </c>
      <c r="J134" s="14">
        <v>0</v>
      </c>
      <c r="K134" s="15">
        <v>0</v>
      </c>
      <c r="L134" s="15">
        <v>0</v>
      </c>
      <c r="M134" s="15">
        <v>0</v>
      </c>
      <c r="N134" s="15">
        <v>0</v>
      </c>
      <c r="O134" s="15">
        <v>0</v>
      </c>
      <c r="P134" s="15">
        <v>0</v>
      </c>
      <c r="Q134" s="14">
        <v>0</v>
      </c>
      <c r="R134" s="14">
        <v>0</v>
      </c>
      <c r="S134" s="15">
        <v>0</v>
      </c>
      <c r="T134" s="15">
        <v>0</v>
      </c>
      <c r="U134" s="15">
        <v>0</v>
      </c>
      <c r="V134" s="20">
        <f t="shared" si="4"/>
        <v>0</v>
      </c>
    </row>
    <row r="135" spans="1:22" ht="16.5" thickBot="1" x14ac:dyDescent="0.3">
      <c r="A135" s="305"/>
      <c r="B135" s="308"/>
      <c r="C135" s="308"/>
      <c r="D135" s="311"/>
      <c r="E135" s="308"/>
      <c r="F135" s="308"/>
      <c r="G135" s="308"/>
      <c r="H135" s="308"/>
      <c r="I135" s="39" t="s">
        <v>102</v>
      </c>
      <c r="J135" s="50">
        <v>0</v>
      </c>
      <c r="K135" s="30">
        <v>0</v>
      </c>
      <c r="L135" s="30">
        <v>0</v>
      </c>
      <c r="M135" s="30">
        <v>0</v>
      </c>
      <c r="N135" s="30">
        <v>0</v>
      </c>
      <c r="O135" s="30">
        <v>0</v>
      </c>
      <c r="P135" s="30">
        <v>0</v>
      </c>
      <c r="Q135" s="50">
        <v>0</v>
      </c>
      <c r="R135" s="50">
        <v>0</v>
      </c>
      <c r="S135" s="30">
        <v>0</v>
      </c>
      <c r="T135" s="30">
        <v>0</v>
      </c>
      <c r="U135" s="30">
        <v>0</v>
      </c>
      <c r="V135" s="31">
        <f t="shared" si="4"/>
        <v>0</v>
      </c>
    </row>
    <row r="136" spans="1:22" ht="16.5" thickBot="1" x14ac:dyDescent="0.3">
      <c r="A136" s="36"/>
      <c r="B136" s="37"/>
      <c r="C136" s="37"/>
      <c r="D136" s="37"/>
      <c r="E136" s="37"/>
      <c r="F136" s="37"/>
      <c r="G136" s="37"/>
      <c r="H136" s="37"/>
      <c r="I136" s="37"/>
      <c r="J136" s="59"/>
      <c r="K136" s="28"/>
      <c r="L136" s="28"/>
      <c r="M136" s="28"/>
      <c r="N136" s="28"/>
      <c r="O136" s="28"/>
      <c r="P136" s="28"/>
      <c r="Q136" s="61"/>
      <c r="R136" s="53"/>
      <c r="S136" s="28"/>
      <c r="T136" s="28"/>
      <c r="U136" s="28"/>
      <c r="V136" s="29">
        <f>SUM(V128:V135)</f>
        <v>3390429</v>
      </c>
    </row>
    <row r="137" spans="1:22" ht="15.75" x14ac:dyDescent="0.25">
      <c r="A137" s="303">
        <v>648</v>
      </c>
      <c r="B137" s="307" t="s">
        <v>52</v>
      </c>
      <c r="C137" s="307" t="s">
        <v>83</v>
      </c>
      <c r="D137" s="310">
        <v>37.799999999999997</v>
      </c>
      <c r="E137" s="307" t="s">
        <v>157</v>
      </c>
      <c r="F137" s="307" t="s">
        <v>42</v>
      </c>
      <c r="G137" s="313" t="s">
        <v>155</v>
      </c>
      <c r="H137" s="307" t="s">
        <v>42</v>
      </c>
      <c r="I137" s="35" t="s">
        <v>92</v>
      </c>
      <c r="J137" s="13">
        <v>221943</v>
      </c>
      <c r="K137" s="13">
        <v>167606</v>
      </c>
      <c r="L137" s="13">
        <v>175994</v>
      </c>
      <c r="M137" s="13">
        <v>201887</v>
      </c>
      <c r="N137" s="13">
        <v>168435</v>
      </c>
      <c r="O137" s="13">
        <v>194246</v>
      </c>
      <c r="P137" s="13">
        <v>183237</v>
      </c>
      <c r="Q137" s="12">
        <v>202152</v>
      </c>
      <c r="R137" s="12">
        <v>180959</v>
      </c>
      <c r="S137" s="13">
        <v>188791</v>
      </c>
      <c r="T137" s="13">
        <v>168581</v>
      </c>
      <c r="U137" s="13">
        <v>193768</v>
      </c>
      <c r="V137" s="21">
        <f>SUM(J137:U137)</f>
        <v>2247599</v>
      </c>
    </row>
    <row r="138" spans="1:22" ht="15.75" x14ac:dyDescent="0.25">
      <c r="A138" s="304"/>
      <c r="B138" s="307"/>
      <c r="C138" s="307"/>
      <c r="D138" s="310"/>
      <c r="E138" s="307"/>
      <c r="F138" s="307"/>
      <c r="G138" s="307"/>
      <c r="H138" s="307"/>
      <c r="I138" s="3" t="s">
        <v>91</v>
      </c>
      <c r="J138" s="15">
        <v>4934</v>
      </c>
      <c r="K138" s="15">
        <v>0</v>
      </c>
      <c r="L138" s="15">
        <v>0</v>
      </c>
      <c r="M138" s="15">
        <v>4034</v>
      </c>
      <c r="N138" s="15">
        <v>0</v>
      </c>
      <c r="O138" s="15">
        <v>4574</v>
      </c>
      <c r="P138" s="15">
        <v>0</v>
      </c>
      <c r="Q138" s="14">
        <v>4010</v>
      </c>
      <c r="R138" s="14">
        <v>0</v>
      </c>
      <c r="S138" s="15">
        <v>0</v>
      </c>
      <c r="T138" s="15">
        <v>4535</v>
      </c>
      <c r="U138" s="15">
        <v>12125</v>
      </c>
      <c r="V138" s="20">
        <f>SUM(J138:U138)</f>
        <v>34212</v>
      </c>
    </row>
    <row r="139" spans="1:22" ht="15.75" x14ac:dyDescent="0.25">
      <c r="A139" s="304"/>
      <c r="B139" s="307"/>
      <c r="C139" s="307"/>
      <c r="D139" s="310"/>
      <c r="E139" s="307"/>
      <c r="F139" s="307"/>
      <c r="G139" s="307"/>
      <c r="H139" s="307"/>
      <c r="I139" s="16" t="s">
        <v>93</v>
      </c>
      <c r="J139" s="26">
        <v>0</v>
      </c>
      <c r="K139" s="26">
        <v>9206</v>
      </c>
      <c r="L139" s="26">
        <v>103015</v>
      </c>
      <c r="M139" s="26">
        <v>6967</v>
      </c>
      <c r="N139" s="26">
        <v>0</v>
      </c>
      <c r="O139" s="26">
        <v>0</v>
      </c>
      <c r="P139" s="26">
        <v>0</v>
      </c>
      <c r="Q139" s="49">
        <v>0</v>
      </c>
      <c r="R139" s="49">
        <v>5578</v>
      </c>
      <c r="S139" s="26">
        <v>13716</v>
      </c>
      <c r="T139" s="26">
        <v>22759</v>
      </c>
      <c r="U139" s="26">
        <v>22316</v>
      </c>
      <c r="V139" s="27">
        <f>SUM(J139:U139)</f>
        <v>183557</v>
      </c>
    </row>
    <row r="140" spans="1:22" ht="16.5" thickBot="1" x14ac:dyDescent="0.3">
      <c r="A140" s="305"/>
      <c r="B140" s="307"/>
      <c r="C140" s="307"/>
      <c r="D140" s="310"/>
      <c r="E140" s="307"/>
      <c r="F140" s="307"/>
      <c r="G140" s="307"/>
      <c r="H140" s="307"/>
      <c r="I140" s="16" t="s">
        <v>90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49">
        <v>0</v>
      </c>
      <c r="R140" s="49">
        <v>0</v>
      </c>
      <c r="S140" s="26">
        <v>0</v>
      </c>
      <c r="T140" s="26">
        <v>0</v>
      </c>
      <c r="U140" s="26">
        <v>0</v>
      </c>
      <c r="V140" s="27">
        <f>SUM(J140:U140)</f>
        <v>0</v>
      </c>
    </row>
    <row r="141" spans="1:22" ht="16.5" thickBot="1" x14ac:dyDescent="0.3">
      <c r="A141" s="36"/>
      <c r="B141" s="37"/>
      <c r="C141" s="37"/>
      <c r="D141" s="37"/>
      <c r="E141" s="37"/>
      <c r="F141" s="37"/>
      <c r="G141" s="37"/>
      <c r="H141" s="37"/>
      <c r="I141" s="37"/>
      <c r="J141" s="59"/>
      <c r="K141" s="28"/>
      <c r="L141" s="28"/>
      <c r="M141" s="28"/>
      <c r="N141" s="28"/>
      <c r="O141" s="28"/>
      <c r="P141" s="28"/>
      <c r="Q141" s="61"/>
      <c r="R141" s="53"/>
      <c r="S141" s="28"/>
      <c r="T141" s="28"/>
      <c r="U141" s="28"/>
      <c r="V141" s="29">
        <f>SUM(V137:V140)</f>
        <v>2465368</v>
      </c>
    </row>
    <row r="142" spans="1:22" ht="15.75" x14ac:dyDescent="0.25">
      <c r="A142" s="303">
        <v>658</v>
      </c>
      <c r="B142" s="306" t="s">
        <v>54</v>
      </c>
      <c r="C142" s="306" t="s">
        <v>83</v>
      </c>
      <c r="D142" s="309">
        <v>152.69999999999999</v>
      </c>
      <c r="E142" s="306" t="s">
        <v>100</v>
      </c>
      <c r="F142" s="306" t="s">
        <v>42</v>
      </c>
      <c r="G142" s="306" t="s">
        <v>154</v>
      </c>
      <c r="H142" s="306" t="s">
        <v>42</v>
      </c>
      <c r="I142" s="35" t="s">
        <v>94</v>
      </c>
      <c r="J142" s="13">
        <v>0</v>
      </c>
      <c r="K142" s="13">
        <v>14775</v>
      </c>
      <c r="L142" s="13">
        <v>15519</v>
      </c>
      <c r="M142" s="13">
        <v>14634</v>
      </c>
      <c r="N142" s="13">
        <v>14461</v>
      </c>
      <c r="O142" s="13">
        <v>10327</v>
      </c>
      <c r="P142" s="13">
        <v>14560</v>
      </c>
      <c r="Q142" s="12">
        <v>14626</v>
      </c>
      <c r="R142" s="12">
        <v>15976</v>
      </c>
      <c r="S142" s="13">
        <v>13878</v>
      </c>
      <c r="T142" s="13">
        <v>14752</v>
      </c>
      <c r="U142" s="13">
        <v>12975</v>
      </c>
      <c r="V142" s="21">
        <f t="shared" ref="V142:V148" si="5">SUM(J142:U142)</f>
        <v>156483</v>
      </c>
    </row>
    <row r="143" spans="1:22" ht="15.75" x14ac:dyDescent="0.25">
      <c r="A143" s="304"/>
      <c r="B143" s="307"/>
      <c r="C143" s="307"/>
      <c r="D143" s="310"/>
      <c r="E143" s="307"/>
      <c r="F143" s="307"/>
      <c r="G143" s="307"/>
      <c r="H143" s="307"/>
      <c r="I143" s="3" t="s">
        <v>92</v>
      </c>
      <c r="J143" s="15">
        <v>90865</v>
      </c>
      <c r="K143" s="15">
        <v>67479</v>
      </c>
      <c r="L143" s="15">
        <v>26394</v>
      </c>
      <c r="M143" s="15">
        <v>30972</v>
      </c>
      <c r="N143" s="15">
        <v>49972</v>
      </c>
      <c r="O143" s="15">
        <v>42299</v>
      </c>
      <c r="P143" s="15">
        <v>52117</v>
      </c>
      <c r="Q143" s="14">
        <v>12517</v>
      </c>
      <c r="R143" s="14">
        <v>19683</v>
      </c>
      <c r="S143" s="15">
        <v>9282</v>
      </c>
      <c r="T143" s="15">
        <v>11157</v>
      </c>
      <c r="U143" s="15">
        <v>40932</v>
      </c>
      <c r="V143" s="20">
        <f t="shared" si="5"/>
        <v>453669</v>
      </c>
    </row>
    <row r="144" spans="1:22" ht="15.75" x14ac:dyDescent="0.25">
      <c r="A144" s="304"/>
      <c r="B144" s="307"/>
      <c r="C144" s="307"/>
      <c r="D144" s="310"/>
      <c r="E144" s="307"/>
      <c r="F144" s="307"/>
      <c r="G144" s="307"/>
      <c r="H144" s="307"/>
      <c r="I144" s="3" t="s">
        <v>91</v>
      </c>
      <c r="J144" s="15">
        <v>11027</v>
      </c>
      <c r="K144" s="15">
        <v>3124</v>
      </c>
      <c r="L144" s="15">
        <v>7917</v>
      </c>
      <c r="M144" s="15">
        <v>27401</v>
      </c>
      <c r="N144" s="15">
        <v>36834</v>
      </c>
      <c r="O144" s="15">
        <v>7330</v>
      </c>
      <c r="P144" s="15">
        <v>22801</v>
      </c>
      <c r="Q144" s="14">
        <v>71418</v>
      </c>
      <c r="R144" s="14">
        <v>33632</v>
      </c>
      <c r="S144" s="15">
        <v>4206</v>
      </c>
      <c r="T144" s="15">
        <v>49958</v>
      </c>
      <c r="U144" s="15">
        <v>40881</v>
      </c>
      <c r="V144" s="20">
        <f t="shared" si="5"/>
        <v>316529</v>
      </c>
    </row>
    <row r="145" spans="1:22" ht="15.75" x14ac:dyDescent="0.25">
      <c r="A145" s="304"/>
      <c r="B145" s="307"/>
      <c r="C145" s="307"/>
      <c r="D145" s="310"/>
      <c r="E145" s="307"/>
      <c r="F145" s="307"/>
      <c r="G145" s="307"/>
      <c r="H145" s="307"/>
      <c r="I145" s="3" t="s">
        <v>70</v>
      </c>
      <c r="J145" s="15">
        <v>0</v>
      </c>
      <c r="K145" s="15">
        <v>0</v>
      </c>
      <c r="L145" s="15">
        <v>0</v>
      </c>
      <c r="M145" s="15">
        <v>0</v>
      </c>
      <c r="N145" s="15">
        <v>0</v>
      </c>
      <c r="O145" s="15">
        <v>0</v>
      </c>
      <c r="P145" s="15">
        <v>0</v>
      </c>
      <c r="Q145" s="14">
        <v>0</v>
      </c>
      <c r="R145" s="14">
        <v>0</v>
      </c>
      <c r="S145" s="15">
        <v>0</v>
      </c>
      <c r="T145" s="15">
        <v>0</v>
      </c>
      <c r="U145" s="15">
        <v>0</v>
      </c>
      <c r="V145" s="20">
        <f t="shared" si="5"/>
        <v>0</v>
      </c>
    </row>
    <row r="146" spans="1:22" ht="15.75" x14ac:dyDescent="0.25">
      <c r="A146" s="304"/>
      <c r="B146" s="307"/>
      <c r="C146" s="307"/>
      <c r="D146" s="310"/>
      <c r="E146" s="307"/>
      <c r="F146" s="307"/>
      <c r="G146" s="307"/>
      <c r="H146" s="307"/>
      <c r="I146" s="3" t="s">
        <v>123</v>
      </c>
      <c r="J146" s="15">
        <v>0</v>
      </c>
      <c r="K146" s="15">
        <v>0</v>
      </c>
      <c r="L146" s="15">
        <v>0</v>
      </c>
      <c r="M146" s="15">
        <v>0</v>
      </c>
      <c r="N146" s="15">
        <v>0</v>
      </c>
      <c r="O146" s="15">
        <v>0</v>
      </c>
      <c r="P146" s="15">
        <v>0</v>
      </c>
      <c r="Q146" s="14">
        <v>0</v>
      </c>
      <c r="R146" s="14">
        <v>0</v>
      </c>
      <c r="S146" s="15">
        <v>0</v>
      </c>
      <c r="T146" s="15">
        <v>0</v>
      </c>
      <c r="U146" s="15">
        <v>0</v>
      </c>
      <c r="V146" s="20">
        <f t="shared" si="5"/>
        <v>0</v>
      </c>
    </row>
    <row r="147" spans="1:22" ht="15.75" x14ac:dyDescent="0.25">
      <c r="A147" s="304"/>
      <c r="B147" s="307"/>
      <c r="C147" s="307"/>
      <c r="D147" s="310"/>
      <c r="E147" s="307"/>
      <c r="F147" s="307"/>
      <c r="G147" s="307"/>
      <c r="H147" s="307"/>
      <c r="I147" s="3" t="s">
        <v>93</v>
      </c>
      <c r="J147" s="15">
        <v>0</v>
      </c>
      <c r="K147" s="15">
        <v>28194</v>
      </c>
      <c r="L147" s="15">
        <v>122760</v>
      </c>
      <c r="M147" s="15">
        <v>79271</v>
      </c>
      <c r="N147" s="15">
        <v>110466</v>
      </c>
      <c r="O147" s="15">
        <v>136907</v>
      </c>
      <c r="P147" s="15">
        <v>86511</v>
      </c>
      <c r="Q147" s="14">
        <v>120165</v>
      </c>
      <c r="R147" s="14">
        <v>75024</v>
      </c>
      <c r="S147" s="15">
        <v>98258</v>
      </c>
      <c r="T147" s="15">
        <v>73164</v>
      </c>
      <c r="U147" s="15">
        <v>105868</v>
      </c>
      <c r="V147" s="20">
        <f t="shared" si="5"/>
        <v>1036588</v>
      </c>
    </row>
    <row r="148" spans="1:22" ht="16.5" thickBot="1" x14ac:dyDescent="0.3">
      <c r="A148" s="305"/>
      <c r="B148" s="308"/>
      <c r="C148" s="308"/>
      <c r="D148" s="311"/>
      <c r="E148" s="308"/>
      <c r="F148" s="308"/>
      <c r="G148" s="308"/>
      <c r="H148" s="308"/>
      <c r="I148" s="39" t="s">
        <v>90</v>
      </c>
      <c r="J148" s="30">
        <v>10656</v>
      </c>
      <c r="K148" s="30">
        <v>9524</v>
      </c>
      <c r="L148" s="30">
        <v>9963</v>
      </c>
      <c r="M148" s="30">
        <v>20746</v>
      </c>
      <c r="N148" s="30">
        <v>20804</v>
      </c>
      <c r="O148" s="30">
        <v>25307</v>
      </c>
      <c r="P148" s="30">
        <v>20713</v>
      </c>
      <c r="Q148" s="50">
        <v>10255</v>
      </c>
      <c r="R148" s="50">
        <v>9893</v>
      </c>
      <c r="S148" s="30">
        <v>0</v>
      </c>
      <c r="T148" s="30">
        <v>0</v>
      </c>
      <c r="U148" s="30">
        <v>0</v>
      </c>
      <c r="V148" s="31">
        <f t="shared" si="5"/>
        <v>137861</v>
      </c>
    </row>
    <row r="149" spans="1:22" ht="16.5" thickBot="1" x14ac:dyDescent="0.3">
      <c r="A149" s="36"/>
      <c r="B149" s="37"/>
      <c r="C149" s="37"/>
      <c r="D149" s="37"/>
      <c r="E149" s="37"/>
      <c r="F149" s="37"/>
      <c r="G149" s="37"/>
      <c r="H149" s="37"/>
      <c r="I149" s="37"/>
      <c r="J149" s="59"/>
      <c r="K149" s="28"/>
      <c r="L149" s="28"/>
      <c r="M149" s="28"/>
      <c r="N149" s="28"/>
      <c r="O149" s="28"/>
      <c r="P149" s="28"/>
      <c r="Q149" s="61"/>
      <c r="R149" s="53"/>
      <c r="S149" s="28"/>
      <c r="T149" s="28"/>
      <c r="U149" s="28"/>
      <c r="V149" s="29">
        <f>SUM(V142:V148)</f>
        <v>2101130</v>
      </c>
    </row>
    <row r="150" spans="1:22" ht="15.75" x14ac:dyDescent="0.25">
      <c r="A150" s="303">
        <v>667</v>
      </c>
      <c r="B150" s="307" t="s">
        <v>49</v>
      </c>
      <c r="C150" s="307" t="s">
        <v>79</v>
      </c>
      <c r="D150" s="310">
        <v>98.8</v>
      </c>
      <c r="E150" s="307" t="s">
        <v>156</v>
      </c>
      <c r="F150" s="307" t="s">
        <v>42</v>
      </c>
      <c r="G150" s="307" t="s">
        <v>100</v>
      </c>
      <c r="H150" s="307" t="s">
        <v>42</v>
      </c>
      <c r="I150" s="35" t="s">
        <v>94</v>
      </c>
      <c r="J150" s="13">
        <v>14678</v>
      </c>
      <c r="K150" s="13">
        <v>7974</v>
      </c>
      <c r="L150" s="13">
        <v>7681</v>
      </c>
      <c r="M150" s="13">
        <v>9249</v>
      </c>
      <c r="N150" s="13">
        <v>15157</v>
      </c>
      <c r="O150" s="13">
        <v>11088</v>
      </c>
      <c r="P150" s="13">
        <v>11560</v>
      </c>
      <c r="Q150" s="12">
        <v>15754</v>
      </c>
      <c r="R150" s="12">
        <v>9473</v>
      </c>
      <c r="S150" s="13">
        <v>12258</v>
      </c>
      <c r="T150" s="13">
        <v>11997</v>
      </c>
      <c r="U150" s="13">
        <v>8113</v>
      </c>
      <c r="V150" s="21">
        <f t="shared" ref="V150:V155" si="6">SUM(J150:U150)</f>
        <v>134982</v>
      </c>
    </row>
    <row r="151" spans="1:22" ht="15.75" x14ac:dyDescent="0.25">
      <c r="A151" s="304"/>
      <c r="B151" s="307"/>
      <c r="C151" s="307"/>
      <c r="D151" s="310"/>
      <c r="E151" s="307"/>
      <c r="F151" s="307"/>
      <c r="G151" s="307"/>
      <c r="H151" s="307"/>
      <c r="I151" s="3" t="s">
        <v>92</v>
      </c>
      <c r="J151" s="15">
        <v>0</v>
      </c>
      <c r="K151" s="15">
        <v>0</v>
      </c>
      <c r="L151" s="15">
        <v>0</v>
      </c>
      <c r="M151" s="15">
        <v>0</v>
      </c>
      <c r="N151" s="15">
        <v>79</v>
      </c>
      <c r="O151" s="15">
        <v>0</v>
      </c>
      <c r="P151" s="15">
        <v>0</v>
      </c>
      <c r="Q151" s="14">
        <v>0</v>
      </c>
      <c r="R151" s="14">
        <v>0</v>
      </c>
      <c r="S151" s="15">
        <v>0</v>
      </c>
      <c r="T151" s="15">
        <v>0</v>
      </c>
      <c r="U151" s="15">
        <v>0</v>
      </c>
      <c r="V151" s="20">
        <f t="shared" si="6"/>
        <v>79</v>
      </c>
    </row>
    <row r="152" spans="1:22" ht="15.75" x14ac:dyDescent="0.25">
      <c r="A152" s="304"/>
      <c r="B152" s="307"/>
      <c r="C152" s="307"/>
      <c r="D152" s="310"/>
      <c r="E152" s="307"/>
      <c r="F152" s="307"/>
      <c r="G152" s="307"/>
      <c r="H152" s="307"/>
      <c r="I152" s="3" t="s">
        <v>103</v>
      </c>
      <c r="J152" s="15">
        <v>8633</v>
      </c>
      <c r="K152" s="15">
        <v>3649</v>
      </c>
      <c r="L152" s="15">
        <v>4417</v>
      </c>
      <c r="M152" s="15">
        <v>4520</v>
      </c>
      <c r="N152" s="15">
        <v>2046</v>
      </c>
      <c r="O152" s="15">
        <v>0</v>
      </c>
      <c r="P152" s="15">
        <v>0</v>
      </c>
      <c r="Q152" s="14">
        <v>3538</v>
      </c>
      <c r="R152" s="14">
        <v>0</v>
      </c>
      <c r="S152" s="15">
        <v>0</v>
      </c>
      <c r="T152" s="15">
        <v>0</v>
      </c>
      <c r="U152" s="15">
        <v>0</v>
      </c>
      <c r="V152" s="20">
        <f t="shared" si="6"/>
        <v>26803</v>
      </c>
    </row>
    <row r="153" spans="1:22" ht="15.75" x14ac:dyDescent="0.25">
      <c r="A153" s="304"/>
      <c r="B153" s="307"/>
      <c r="C153" s="307"/>
      <c r="D153" s="310"/>
      <c r="E153" s="307"/>
      <c r="F153" s="307"/>
      <c r="G153" s="307"/>
      <c r="H153" s="307"/>
      <c r="I153" s="16" t="s">
        <v>91</v>
      </c>
      <c r="J153" s="26">
        <v>26929</v>
      </c>
      <c r="K153" s="26">
        <v>5463</v>
      </c>
      <c r="L153" s="26">
        <v>52615</v>
      </c>
      <c r="M153" s="26">
        <v>50027</v>
      </c>
      <c r="N153" s="26">
        <v>29445</v>
      </c>
      <c r="O153" s="26">
        <v>26193</v>
      </c>
      <c r="P153" s="26">
        <v>20405</v>
      </c>
      <c r="Q153" s="49">
        <v>44397</v>
      </c>
      <c r="R153" s="49">
        <v>35446</v>
      </c>
      <c r="S153" s="26">
        <v>45553</v>
      </c>
      <c r="T153" s="26">
        <v>39022</v>
      </c>
      <c r="U153" s="26">
        <v>35787</v>
      </c>
      <c r="V153" s="27">
        <f t="shared" si="6"/>
        <v>411282</v>
      </c>
    </row>
    <row r="154" spans="1:22" ht="15.75" x14ac:dyDescent="0.25">
      <c r="A154" s="304"/>
      <c r="B154" s="307"/>
      <c r="C154" s="307"/>
      <c r="D154" s="310"/>
      <c r="E154" s="307"/>
      <c r="F154" s="307"/>
      <c r="G154" s="307"/>
      <c r="H154" s="307"/>
      <c r="I154" s="16" t="s">
        <v>93</v>
      </c>
      <c r="J154" s="26">
        <v>0</v>
      </c>
      <c r="K154" s="26">
        <v>0</v>
      </c>
      <c r="L154" s="26">
        <v>0</v>
      </c>
      <c r="M154" s="26">
        <v>0</v>
      </c>
      <c r="N154" s="26">
        <v>0</v>
      </c>
      <c r="O154" s="26">
        <v>0</v>
      </c>
      <c r="P154" s="26">
        <v>0</v>
      </c>
      <c r="Q154" s="49">
        <v>0</v>
      </c>
      <c r="R154" s="49">
        <v>0</v>
      </c>
      <c r="S154" s="26">
        <v>0</v>
      </c>
      <c r="T154" s="26">
        <v>0</v>
      </c>
      <c r="U154" s="26">
        <v>0</v>
      </c>
      <c r="V154" s="27">
        <f t="shared" si="6"/>
        <v>0</v>
      </c>
    </row>
    <row r="155" spans="1:22" ht="16.5" thickBot="1" x14ac:dyDescent="0.3">
      <c r="A155" s="305"/>
      <c r="B155" s="307"/>
      <c r="C155" s="307"/>
      <c r="D155" s="310"/>
      <c r="E155" s="307"/>
      <c r="F155" s="307"/>
      <c r="G155" s="307"/>
      <c r="H155" s="307"/>
      <c r="I155" s="16" t="s">
        <v>95</v>
      </c>
      <c r="J155" s="26">
        <v>0</v>
      </c>
      <c r="K155" s="26">
        <v>0</v>
      </c>
      <c r="L155" s="26">
        <v>0</v>
      </c>
      <c r="M155" s="26">
        <v>4991</v>
      </c>
      <c r="N155" s="26">
        <v>0</v>
      </c>
      <c r="O155" s="26">
        <v>4833</v>
      </c>
      <c r="P155" s="26">
        <v>7986</v>
      </c>
      <c r="Q155" s="49">
        <v>0</v>
      </c>
      <c r="R155" s="49">
        <v>0</v>
      </c>
      <c r="S155" s="26">
        <v>4666</v>
      </c>
      <c r="T155" s="26">
        <v>0</v>
      </c>
      <c r="U155" s="26">
        <v>3686</v>
      </c>
      <c r="V155" s="27">
        <f t="shared" si="6"/>
        <v>26162</v>
      </c>
    </row>
    <row r="156" spans="1:22" ht="16.5" thickBot="1" x14ac:dyDescent="0.3">
      <c r="A156" s="36"/>
      <c r="B156" s="37"/>
      <c r="C156" s="37"/>
      <c r="D156" s="37"/>
      <c r="E156" s="37"/>
      <c r="F156" s="37"/>
      <c r="G156" s="37"/>
      <c r="H156" s="37"/>
      <c r="I156" s="37"/>
      <c r="J156" s="59"/>
      <c r="K156" s="28"/>
      <c r="L156" s="28"/>
      <c r="M156" s="28"/>
      <c r="N156" s="28"/>
      <c r="O156" s="28"/>
      <c r="P156" s="28"/>
      <c r="Q156" s="61"/>
      <c r="R156" s="53"/>
      <c r="S156" s="28"/>
      <c r="T156" s="28"/>
      <c r="U156" s="28"/>
      <c r="V156" s="29">
        <f>SUM(V150:V155)</f>
        <v>599308</v>
      </c>
    </row>
    <row r="157" spans="1:22" ht="15.75" x14ac:dyDescent="0.25">
      <c r="A157" s="303">
        <v>668</v>
      </c>
      <c r="B157" s="306" t="s">
        <v>49</v>
      </c>
      <c r="C157" s="306" t="s">
        <v>80</v>
      </c>
      <c r="D157" s="309">
        <v>98.8</v>
      </c>
      <c r="E157" s="306" t="s">
        <v>100</v>
      </c>
      <c r="F157" s="306" t="s">
        <v>42</v>
      </c>
      <c r="G157" s="306" t="s">
        <v>156</v>
      </c>
      <c r="H157" s="306" t="s">
        <v>42</v>
      </c>
      <c r="I157" s="35" t="s">
        <v>94</v>
      </c>
      <c r="J157" s="15">
        <v>0</v>
      </c>
      <c r="K157" s="15">
        <v>0</v>
      </c>
      <c r="L157" s="15">
        <v>0</v>
      </c>
      <c r="M157" s="15">
        <v>0</v>
      </c>
      <c r="N157" s="15">
        <v>0</v>
      </c>
      <c r="O157" s="15">
        <v>0</v>
      </c>
      <c r="P157" s="15">
        <v>0</v>
      </c>
      <c r="Q157" s="14">
        <v>0</v>
      </c>
      <c r="R157" s="14">
        <v>0</v>
      </c>
      <c r="S157" s="15">
        <v>0</v>
      </c>
      <c r="T157" s="15">
        <v>0</v>
      </c>
      <c r="U157" s="15">
        <v>0</v>
      </c>
      <c r="V157" s="20">
        <f>SUM(J157:U157)</f>
        <v>0</v>
      </c>
    </row>
    <row r="158" spans="1:22" ht="15.75" x14ac:dyDescent="0.25">
      <c r="A158" s="304"/>
      <c r="B158" s="307"/>
      <c r="C158" s="307"/>
      <c r="D158" s="310"/>
      <c r="E158" s="307"/>
      <c r="F158" s="307"/>
      <c r="G158" s="307"/>
      <c r="H158" s="307"/>
      <c r="I158" s="3" t="s">
        <v>92</v>
      </c>
      <c r="J158" s="15">
        <v>104039</v>
      </c>
      <c r="K158" s="15">
        <v>125700</v>
      </c>
      <c r="L158" s="15">
        <v>179779</v>
      </c>
      <c r="M158" s="15">
        <v>149682</v>
      </c>
      <c r="N158" s="15">
        <v>155473</v>
      </c>
      <c r="O158" s="15">
        <v>161625</v>
      </c>
      <c r="P158" s="15">
        <v>190524</v>
      </c>
      <c r="Q158" s="14">
        <v>175174</v>
      </c>
      <c r="R158" s="14">
        <v>188592</v>
      </c>
      <c r="S158" s="15">
        <v>183335</v>
      </c>
      <c r="T158" s="15">
        <v>179737</v>
      </c>
      <c r="U158" s="15">
        <v>170851</v>
      </c>
      <c r="V158" s="20">
        <f>SUM(J158:U158)</f>
        <v>1964511</v>
      </c>
    </row>
    <row r="159" spans="1:22" ht="15.75" x14ac:dyDescent="0.25">
      <c r="A159" s="304"/>
      <c r="B159" s="307"/>
      <c r="C159" s="307"/>
      <c r="D159" s="310"/>
      <c r="E159" s="307"/>
      <c r="F159" s="307"/>
      <c r="G159" s="307"/>
      <c r="H159" s="307"/>
      <c r="I159" s="3" t="s">
        <v>91</v>
      </c>
      <c r="J159" s="15">
        <v>0</v>
      </c>
      <c r="K159" s="15">
        <v>0</v>
      </c>
      <c r="L159" s="15">
        <v>0</v>
      </c>
      <c r="M159" s="15">
        <v>0</v>
      </c>
      <c r="N159" s="15">
        <v>0</v>
      </c>
      <c r="O159" s="15">
        <v>0</v>
      </c>
      <c r="P159" s="15">
        <v>0</v>
      </c>
      <c r="Q159" s="14">
        <v>0</v>
      </c>
      <c r="R159" s="14">
        <v>0</v>
      </c>
      <c r="S159" s="15">
        <v>0</v>
      </c>
      <c r="T159" s="15">
        <v>0</v>
      </c>
      <c r="U159" s="15">
        <v>0</v>
      </c>
      <c r="V159" s="20">
        <f>SUM(J159:U159)</f>
        <v>0</v>
      </c>
    </row>
    <row r="160" spans="1:22" ht="15.75" x14ac:dyDescent="0.25">
      <c r="A160" s="304"/>
      <c r="B160" s="307"/>
      <c r="C160" s="307"/>
      <c r="D160" s="310"/>
      <c r="E160" s="307"/>
      <c r="F160" s="307"/>
      <c r="G160" s="307"/>
      <c r="H160" s="307"/>
      <c r="I160" s="3" t="s">
        <v>93</v>
      </c>
      <c r="J160" s="15">
        <v>0</v>
      </c>
      <c r="K160" s="15">
        <v>0</v>
      </c>
      <c r="L160" s="15">
        <v>0</v>
      </c>
      <c r="M160" s="15">
        <v>0</v>
      </c>
      <c r="N160" s="15">
        <v>0</v>
      </c>
      <c r="O160" s="15">
        <v>0</v>
      </c>
      <c r="P160" s="15">
        <v>0</v>
      </c>
      <c r="Q160" s="14">
        <v>0</v>
      </c>
      <c r="R160" s="14">
        <v>0</v>
      </c>
      <c r="S160" s="15">
        <v>0</v>
      </c>
      <c r="T160" s="15">
        <v>0</v>
      </c>
      <c r="U160" s="15">
        <v>0</v>
      </c>
      <c r="V160" s="20">
        <f>SUM(J160:U160)</f>
        <v>0</v>
      </c>
    </row>
    <row r="161" spans="1:22" ht="16.5" thickBot="1" x14ac:dyDescent="0.3">
      <c r="A161" s="305"/>
      <c r="B161" s="308"/>
      <c r="C161" s="308"/>
      <c r="D161" s="311"/>
      <c r="E161" s="308"/>
      <c r="F161" s="308"/>
      <c r="G161" s="308"/>
      <c r="H161" s="308"/>
      <c r="I161" s="39" t="s">
        <v>95</v>
      </c>
      <c r="J161" s="30">
        <v>0</v>
      </c>
      <c r="K161" s="30">
        <v>0</v>
      </c>
      <c r="L161" s="30">
        <v>0</v>
      </c>
      <c r="M161" s="30">
        <v>0</v>
      </c>
      <c r="N161" s="30">
        <v>0</v>
      </c>
      <c r="O161" s="30">
        <v>0</v>
      </c>
      <c r="P161" s="30">
        <v>0</v>
      </c>
      <c r="Q161" s="50">
        <v>0</v>
      </c>
      <c r="R161" s="50">
        <v>0</v>
      </c>
      <c r="S161" s="30">
        <v>0</v>
      </c>
      <c r="T161" s="30">
        <v>0</v>
      </c>
      <c r="U161" s="30">
        <v>0</v>
      </c>
      <c r="V161" s="31">
        <f>SUM(J161:U161)</f>
        <v>0</v>
      </c>
    </row>
    <row r="162" spans="1:22" ht="16.5" thickBot="1" x14ac:dyDescent="0.3">
      <c r="A162" s="36"/>
      <c r="B162" s="37"/>
      <c r="C162" s="37"/>
      <c r="D162" s="37"/>
      <c r="E162" s="37"/>
      <c r="F162" s="37"/>
      <c r="G162" s="37"/>
      <c r="H162" s="37"/>
      <c r="I162" s="37"/>
      <c r="J162" s="59"/>
      <c r="K162" s="28"/>
      <c r="L162" s="28"/>
      <c r="M162" s="28"/>
      <c r="N162" s="28"/>
      <c r="O162" s="28"/>
      <c r="P162" s="28"/>
      <c r="Q162" s="61"/>
      <c r="R162" s="53"/>
      <c r="S162" s="28"/>
      <c r="T162" s="28"/>
      <c r="U162" s="28"/>
      <c r="V162" s="29">
        <f>SUM(V157:V161)</f>
        <v>1964511</v>
      </c>
    </row>
    <row r="163" spans="1:22" ht="15.75" x14ac:dyDescent="0.25">
      <c r="A163" s="303">
        <v>669</v>
      </c>
      <c r="B163" s="306" t="s">
        <v>49</v>
      </c>
      <c r="C163" s="306" t="s">
        <v>85</v>
      </c>
      <c r="D163" s="309">
        <v>98.8</v>
      </c>
      <c r="E163" s="306" t="s">
        <v>100</v>
      </c>
      <c r="F163" s="306" t="s">
        <v>42</v>
      </c>
      <c r="G163" s="306" t="s">
        <v>156</v>
      </c>
      <c r="H163" s="306" t="s">
        <v>42</v>
      </c>
      <c r="I163" s="35" t="s">
        <v>98</v>
      </c>
      <c r="J163" s="13">
        <v>0</v>
      </c>
      <c r="K163" s="13">
        <v>7118</v>
      </c>
      <c r="L163" s="13">
        <v>35302</v>
      </c>
      <c r="M163" s="13">
        <v>20454</v>
      </c>
      <c r="N163" s="13">
        <v>16709</v>
      </c>
      <c r="O163" s="13">
        <v>24311</v>
      </c>
      <c r="P163" s="13">
        <v>26267</v>
      </c>
      <c r="Q163" s="12">
        <v>12341</v>
      </c>
      <c r="R163" s="12">
        <v>0</v>
      </c>
      <c r="S163" s="13">
        <v>28698</v>
      </c>
      <c r="T163" s="13">
        <v>12181</v>
      </c>
      <c r="U163" s="13">
        <v>14586</v>
      </c>
      <c r="V163" s="21">
        <f t="shared" ref="V163:V169" si="7">SUM(J163:U163)</f>
        <v>197967</v>
      </c>
    </row>
    <row r="164" spans="1:22" ht="15.75" x14ac:dyDescent="0.25">
      <c r="A164" s="304"/>
      <c r="B164" s="307"/>
      <c r="C164" s="307"/>
      <c r="D164" s="310"/>
      <c r="E164" s="307"/>
      <c r="F164" s="307"/>
      <c r="G164" s="307"/>
      <c r="H164" s="307"/>
      <c r="I164" s="3" t="s">
        <v>75</v>
      </c>
      <c r="J164" s="15">
        <v>0</v>
      </c>
      <c r="K164" s="15">
        <v>0</v>
      </c>
      <c r="L164" s="15">
        <v>0</v>
      </c>
      <c r="M164" s="15">
        <v>0</v>
      </c>
      <c r="N164" s="15">
        <v>0</v>
      </c>
      <c r="O164" s="15">
        <v>0</v>
      </c>
      <c r="P164" s="15">
        <v>0</v>
      </c>
      <c r="Q164" s="14">
        <v>0</v>
      </c>
      <c r="R164" s="14">
        <v>0</v>
      </c>
      <c r="S164" s="15">
        <v>49212</v>
      </c>
      <c r="T164" s="15">
        <v>0</v>
      </c>
      <c r="U164" s="15">
        <v>0</v>
      </c>
      <c r="V164" s="20">
        <f t="shared" si="7"/>
        <v>49212</v>
      </c>
    </row>
    <row r="165" spans="1:22" ht="15.75" x14ac:dyDescent="0.25">
      <c r="A165" s="304"/>
      <c r="B165" s="307"/>
      <c r="C165" s="307"/>
      <c r="D165" s="310"/>
      <c r="E165" s="307"/>
      <c r="F165" s="307"/>
      <c r="G165" s="307"/>
      <c r="H165" s="307"/>
      <c r="I165" s="3" t="s">
        <v>101</v>
      </c>
      <c r="J165" s="15">
        <v>0</v>
      </c>
      <c r="K165" s="15">
        <v>0</v>
      </c>
      <c r="L165" s="15">
        <v>0</v>
      </c>
      <c r="M165" s="15">
        <v>0</v>
      </c>
      <c r="N165" s="15">
        <v>0</v>
      </c>
      <c r="O165" s="15">
        <v>0</v>
      </c>
      <c r="P165" s="15">
        <v>0</v>
      </c>
      <c r="Q165" s="14">
        <v>0</v>
      </c>
      <c r="R165" s="14">
        <v>0</v>
      </c>
      <c r="S165" s="15">
        <v>0</v>
      </c>
      <c r="T165" s="15">
        <v>0</v>
      </c>
      <c r="U165" s="15">
        <v>0</v>
      </c>
      <c r="V165" s="20">
        <f t="shared" si="7"/>
        <v>0</v>
      </c>
    </row>
    <row r="166" spans="1:22" ht="15.75" x14ac:dyDescent="0.25">
      <c r="A166" s="304"/>
      <c r="B166" s="307"/>
      <c r="C166" s="307"/>
      <c r="D166" s="310"/>
      <c r="E166" s="307"/>
      <c r="F166" s="307"/>
      <c r="G166" s="307"/>
      <c r="H166" s="307"/>
      <c r="I166" s="3" t="s">
        <v>71</v>
      </c>
      <c r="J166" s="15">
        <v>0</v>
      </c>
      <c r="K166" s="15">
        <v>0</v>
      </c>
      <c r="L166" s="15">
        <v>0</v>
      </c>
      <c r="M166" s="15">
        <v>0</v>
      </c>
      <c r="N166" s="15">
        <v>0</v>
      </c>
      <c r="O166" s="15">
        <v>0</v>
      </c>
      <c r="P166" s="15">
        <v>0</v>
      </c>
      <c r="Q166" s="14">
        <v>0</v>
      </c>
      <c r="R166" s="14">
        <v>0</v>
      </c>
      <c r="S166" s="15">
        <v>0</v>
      </c>
      <c r="T166" s="15">
        <v>0</v>
      </c>
      <c r="U166" s="15">
        <v>0</v>
      </c>
      <c r="V166" s="20">
        <f t="shared" si="7"/>
        <v>0</v>
      </c>
    </row>
    <row r="167" spans="1:22" ht="15.75" x14ac:dyDescent="0.25">
      <c r="A167" s="304"/>
      <c r="B167" s="307"/>
      <c r="C167" s="307"/>
      <c r="D167" s="310"/>
      <c r="E167" s="307"/>
      <c r="F167" s="307"/>
      <c r="G167" s="307"/>
      <c r="H167" s="307"/>
      <c r="I167" s="3" t="s">
        <v>97</v>
      </c>
      <c r="J167" s="15">
        <v>0</v>
      </c>
      <c r="K167" s="15">
        <v>0</v>
      </c>
      <c r="L167" s="15">
        <v>24626</v>
      </c>
      <c r="M167" s="15">
        <v>38022</v>
      </c>
      <c r="N167" s="15">
        <v>78980</v>
      </c>
      <c r="O167" s="15">
        <v>28407</v>
      </c>
      <c r="P167" s="15">
        <v>21538</v>
      </c>
      <c r="Q167" s="14">
        <v>0</v>
      </c>
      <c r="R167" s="14">
        <v>0</v>
      </c>
      <c r="S167" s="15">
        <v>0</v>
      </c>
      <c r="T167" s="15">
        <v>29305</v>
      </c>
      <c r="U167" s="15">
        <v>0</v>
      </c>
      <c r="V167" s="20">
        <f t="shared" si="7"/>
        <v>220878</v>
      </c>
    </row>
    <row r="168" spans="1:22" ht="15.75" x14ac:dyDescent="0.25">
      <c r="A168" s="304"/>
      <c r="B168" s="307"/>
      <c r="C168" s="307"/>
      <c r="D168" s="310"/>
      <c r="E168" s="307"/>
      <c r="F168" s="307"/>
      <c r="G168" s="307"/>
      <c r="H168" s="307"/>
      <c r="I168" s="3" t="s">
        <v>102</v>
      </c>
      <c r="J168" s="34">
        <v>0</v>
      </c>
      <c r="K168" s="15">
        <v>0</v>
      </c>
      <c r="L168" s="15">
        <v>0</v>
      </c>
      <c r="M168" s="15">
        <v>0</v>
      </c>
      <c r="N168" s="15">
        <v>0</v>
      </c>
      <c r="O168" s="15">
        <v>0</v>
      </c>
      <c r="P168" s="15">
        <v>0</v>
      </c>
      <c r="Q168" s="14">
        <v>0</v>
      </c>
      <c r="R168" s="14">
        <v>0</v>
      </c>
      <c r="S168" s="15">
        <v>0</v>
      </c>
      <c r="T168" s="15">
        <v>0</v>
      </c>
      <c r="U168" s="15">
        <v>0</v>
      </c>
      <c r="V168" s="20">
        <f t="shared" si="7"/>
        <v>0</v>
      </c>
    </row>
    <row r="169" spans="1:22" ht="16.5" thickBot="1" x14ac:dyDescent="0.3">
      <c r="A169" s="305"/>
      <c r="B169" s="308"/>
      <c r="C169" s="308"/>
      <c r="D169" s="311"/>
      <c r="E169" s="308"/>
      <c r="F169" s="308"/>
      <c r="G169" s="308"/>
      <c r="H169" s="308"/>
      <c r="I169" s="39" t="s">
        <v>95</v>
      </c>
      <c r="J169" s="50">
        <v>0</v>
      </c>
      <c r="K169" s="30">
        <v>0</v>
      </c>
      <c r="L169" s="30">
        <v>0</v>
      </c>
      <c r="M169" s="30">
        <v>0</v>
      </c>
      <c r="N169" s="30">
        <v>0</v>
      </c>
      <c r="O169" s="26">
        <v>0</v>
      </c>
      <c r="P169" s="26">
        <v>0</v>
      </c>
      <c r="Q169" s="50">
        <v>0</v>
      </c>
      <c r="R169" s="50">
        <v>0</v>
      </c>
      <c r="S169" s="30">
        <v>0</v>
      </c>
      <c r="T169" s="30">
        <v>0</v>
      </c>
      <c r="U169" s="30">
        <v>0</v>
      </c>
      <c r="V169" s="31">
        <f t="shared" si="7"/>
        <v>0</v>
      </c>
    </row>
    <row r="170" spans="1:22" ht="16.5" thickBot="1" x14ac:dyDescent="0.3">
      <c r="A170" s="43"/>
      <c r="B170" s="37"/>
      <c r="C170" s="37"/>
      <c r="D170" s="37"/>
      <c r="E170" s="37"/>
      <c r="F170" s="37"/>
      <c r="G170" s="37"/>
      <c r="H170" s="37"/>
      <c r="I170" s="37"/>
      <c r="J170" s="59"/>
      <c r="K170" s="28"/>
      <c r="L170" s="28"/>
      <c r="M170" s="28"/>
      <c r="N170" s="28"/>
      <c r="O170" s="28"/>
      <c r="P170" s="28"/>
      <c r="Q170" s="61"/>
      <c r="R170" s="53"/>
      <c r="S170" s="28"/>
      <c r="T170" s="28"/>
      <c r="U170" s="28"/>
      <c r="V170" s="29">
        <f>SUM(V163:V169)</f>
        <v>468057</v>
      </c>
    </row>
    <row r="171" spans="1:22" ht="15.75" customHeight="1" x14ac:dyDescent="0.25">
      <c r="A171" s="320" t="s">
        <v>125</v>
      </c>
      <c r="B171" s="312" t="s">
        <v>168</v>
      </c>
      <c r="C171" s="306" t="s">
        <v>86</v>
      </c>
      <c r="D171" s="309">
        <v>58.7</v>
      </c>
      <c r="E171" s="312" t="s">
        <v>158</v>
      </c>
      <c r="F171" s="306" t="s">
        <v>42</v>
      </c>
      <c r="G171" s="312" t="s">
        <v>159</v>
      </c>
      <c r="H171" s="306" t="s">
        <v>42</v>
      </c>
      <c r="I171" s="35" t="s">
        <v>94</v>
      </c>
      <c r="J171" s="13">
        <v>0</v>
      </c>
      <c r="K171" s="13">
        <v>0</v>
      </c>
      <c r="L171" s="13">
        <v>0</v>
      </c>
      <c r="M171" s="13">
        <v>0</v>
      </c>
      <c r="N171" s="13">
        <v>0</v>
      </c>
      <c r="O171" s="13">
        <v>0</v>
      </c>
      <c r="P171" s="13">
        <v>0</v>
      </c>
      <c r="Q171" s="12">
        <v>0</v>
      </c>
      <c r="R171" s="12">
        <v>0</v>
      </c>
      <c r="S171" s="13">
        <v>0</v>
      </c>
      <c r="T171" s="13">
        <v>0</v>
      </c>
      <c r="U171" s="13">
        <v>0</v>
      </c>
      <c r="V171" s="21">
        <f t="shared" ref="V171:V176" si="8">SUM(J171:U171)</f>
        <v>0</v>
      </c>
    </row>
    <row r="172" spans="1:22" ht="15.75" x14ac:dyDescent="0.25">
      <c r="A172" s="321"/>
      <c r="B172" s="307"/>
      <c r="C172" s="307"/>
      <c r="D172" s="310"/>
      <c r="E172" s="313"/>
      <c r="F172" s="307"/>
      <c r="G172" s="313"/>
      <c r="H172" s="307"/>
      <c r="I172" s="3" t="s">
        <v>92</v>
      </c>
      <c r="J172" s="15">
        <v>0</v>
      </c>
      <c r="K172" s="15">
        <v>0</v>
      </c>
      <c r="L172" s="15">
        <v>0</v>
      </c>
      <c r="M172" s="15">
        <v>0</v>
      </c>
      <c r="N172" s="15">
        <v>0</v>
      </c>
      <c r="O172" s="15">
        <v>0</v>
      </c>
      <c r="P172" s="15">
        <v>0</v>
      </c>
      <c r="Q172" s="14">
        <v>0</v>
      </c>
      <c r="R172" s="14">
        <v>0</v>
      </c>
      <c r="S172" s="15">
        <v>0</v>
      </c>
      <c r="T172" s="15">
        <v>20694</v>
      </c>
      <c r="U172" s="15">
        <v>0</v>
      </c>
      <c r="V172" s="20">
        <f t="shared" si="8"/>
        <v>20694</v>
      </c>
    </row>
    <row r="173" spans="1:22" ht="15.75" x14ac:dyDescent="0.25">
      <c r="A173" s="321"/>
      <c r="B173" s="307"/>
      <c r="C173" s="307"/>
      <c r="D173" s="310"/>
      <c r="E173" s="313"/>
      <c r="F173" s="307"/>
      <c r="G173" s="313"/>
      <c r="H173" s="307"/>
      <c r="I173" s="3" t="s">
        <v>91</v>
      </c>
      <c r="J173" s="15">
        <v>122618</v>
      </c>
      <c r="K173" s="15">
        <v>143501</v>
      </c>
      <c r="L173" s="15">
        <v>73847</v>
      </c>
      <c r="M173" s="15">
        <v>87625</v>
      </c>
      <c r="N173" s="15">
        <v>63087</v>
      </c>
      <c r="O173" s="15">
        <v>132885</v>
      </c>
      <c r="P173" s="15">
        <v>44581</v>
      </c>
      <c r="Q173" s="14">
        <v>57879</v>
      </c>
      <c r="R173" s="14">
        <v>40271</v>
      </c>
      <c r="S173" s="15">
        <v>57008</v>
      </c>
      <c r="T173" s="15">
        <v>53131</v>
      </c>
      <c r="U173" s="15">
        <v>104884</v>
      </c>
      <c r="V173" s="20">
        <f t="shared" si="8"/>
        <v>981317</v>
      </c>
    </row>
    <row r="174" spans="1:22" ht="15.75" x14ac:dyDescent="0.25">
      <c r="A174" s="321"/>
      <c r="B174" s="307"/>
      <c r="C174" s="307"/>
      <c r="D174" s="310"/>
      <c r="E174" s="313"/>
      <c r="F174" s="307"/>
      <c r="G174" s="313"/>
      <c r="H174" s="307"/>
      <c r="I174" s="3" t="s">
        <v>93</v>
      </c>
      <c r="J174" s="15">
        <v>224618</v>
      </c>
      <c r="K174" s="15">
        <v>196876</v>
      </c>
      <c r="L174" s="15">
        <v>230287</v>
      </c>
      <c r="M174" s="15">
        <v>204710</v>
      </c>
      <c r="N174" s="15">
        <v>235300</v>
      </c>
      <c r="O174" s="15">
        <v>237934</v>
      </c>
      <c r="P174" s="15">
        <v>245380</v>
      </c>
      <c r="Q174" s="14">
        <v>244858</v>
      </c>
      <c r="R174" s="14">
        <v>242263</v>
      </c>
      <c r="S174" s="15">
        <v>263167</v>
      </c>
      <c r="T174" s="15">
        <v>188693</v>
      </c>
      <c r="U174" s="15">
        <v>207801</v>
      </c>
      <c r="V174" s="20">
        <f t="shared" si="8"/>
        <v>2721887</v>
      </c>
    </row>
    <row r="175" spans="1:22" ht="15.75" x14ac:dyDescent="0.25">
      <c r="A175" s="321"/>
      <c r="B175" s="307"/>
      <c r="C175" s="307"/>
      <c r="D175" s="310"/>
      <c r="E175" s="313"/>
      <c r="F175" s="307"/>
      <c r="G175" s="313"/>
      <c r="H175" s="307"/>
      <c r="I175" s="3" t="s">
        <v>96</v>
      </c>
      <c r="J175" s="14">
        <v>0</v>
      </c>
      <c r="K175" s="15">
        <v>0</v>
      </c>
      <c r="L175" s="15">
        <v>0</v>
      </c>
      <c r="M175" s="15">
        <v>0</v>
      </c>
      <c r="N175" s="15">
        <v>0</v>
      </c>
      <c r="O175" s="15">
        <v>0</v>
      </c>
      <c r="P175" s="15">
        <v>0</v>
      </c>
      <c r="Q175" s="14">
        <v>0</v>
      </c>
      <c r="R175" s="14">
        <v>0</v>
      </c>
      <c r="S175" s="15">
        <v>0</v>
      </c>
      <c r="T175" s="15">
        <v>0</v>
      </c>
      <c r="U175" s="15">
        <v>0</v>
      </c>
      <c r="V175" s="20">
        <f t="shared" si="8"/>
        <v>0</v>
      </c>
    </row>
    <row r="176" spans="1:22" ht="16.5" thickBot="1" x14ac:dyDescent="0.3">
      <c r="A176" s="322"/>
      <c r="B176" s="308"/>
      <c r="C176" s="308"/>
      <c r="D176" s="311"/>
      <c r="E176" s="314"/>
      <c r="F176" s="308"/>
      <c r="G176" s="314"/>
      <c r="H176" s="308"/>
      <c r="I176" s="39" t="s">
        <v>90</v>
      </c>
      <c r="J176" s="50">
        <v>0</v>
      </c>
      <c r="K176" s="30">
        <v>0</v>
      </c>
      <c r="L176" s="30">
        <v>0</v>
      </c>
      <c r="M176" s="30">
        <v>0</v>
      </c>
      <c r="N176" s="30">
        <v>0</v>
      </c>
      <c r="O176" s="30">
        <v>0</v>
      </c>
      <c r="P176" s="30">
        <v>0</v>
      </c>
      <c r="Q176" s="50">
        <v>0</v>
      </c>
      <c r="R176" s="50">
        <v>0</v>
      </c>
      <c r="S176" s="30">
        <v>0</v>
      </c>
      <c r="T176" s="30">
        <v>100</v>
      </c>
      <c r="U176" s="30">
        <v>0</v>
      </c>
      <c r="V176" s="31">
        <f t="shared" si="8"/>
        <v>100</v>
      </c>
    </row>
    <row r="177" spans="1:22" ht="16.5" thickBot="1" x14ac:dyDescent="0.3">
      <c r="A177" s="36"/>
      <c r="B177" s="37"/>
      <c r="C177" s="44"/>
      <c r="D177" s="44"/>
      <c r="E177" s="37"/>
      <c r="F177" s="37"/>
      <c r="G177" s="37"/>
      <c r="H177" s="37"/>
      <c r="I177" s="37"/>
      <c r="J177" s="59"/>
      <c r="K177" s="28"/>
      <c r="L177" s="28"/>
      <c r="M177" s="28"/>
      <c r="N177" s="28"/>
      <c r="O177" s="28"/>
      <c r="P177" s="28"/>
      <c r="Q177" s="61"/>
      <c r="R177" s="53"/>
      <c r="S177" s="28"/>
      <c r="T177" s="28"/>
      <c r="U177" s="28"/>
      <c r="V177" s="29">
        <f>SUM(V171:V176)</f>
        <v>3723998</v>
      </c>
    </row>
    <row r="178" spans="1:22" ht="15.75" x14ac:dyDescent="0.25">
      <c r="A178" s="320" t="s">
        <v>126</v>
      </c>
      <c r="B178" s="312" t="s">
        <v>169</v>
      </c>
      <c r="C178" s="306" t="s">
        <v>86</v>
      </c>
      <c r="D178" s="309">
        <v>36.200000000000003</v>
      </c>
      <c r="E178" s="306" t="s">
        <v>10</v>
      </c>
      <c r="F178" s="306" t="s">
        <v>42</v>
      </c>
      <c r="G178" s="312" t="s">
        <v>158</v>
      </c>
      <c r="H178" s="306" t="s">
        <v>42</v>
      </c>
      <c r="I178" s="3" t="s">
        <v>92</v>
      </c>
      <c r="J178" s="15">
        <v>179244</v>
      </c>
      <c r="K178" s="15">
        <v>179875</v>
      </c>
      <c r="L178" s="15">
        <v>233201</v>
      </c>
      <c r="M178" s="15">
        <v>233392</v>
      </c>
      <c r="N178" s="15">
        <v>263893</v>
      </c>
      <c r="O178" s="15">
        <v>167426</v>
      </c>
      <c r="P178" s="15">
        <v>238664</v>
      </c>
      <c r="Q178" s="14">
        <v>265867</v>
      </c>
      <c r="R178" s="14">
        <v>182928</v>
      </c>
      <c r="S178" s="15">
        <v>161786</v>
      </c>
      <c r="T178" s="15">
        <v>198220</v>
      </c>
      <c r="U178" s="15">
        <v>230019</v>
      </c>
      <c r="V178" s="20">
        <f>SUM(J178:U178)</f>
        <v>2534515</v>
      </c>
    </row>
    <row r="179" spans="1:22" ht="15.75" x14ac:dyDescent="0.25">
      <c r="A179" s="321"/>
      <c r="B179" s="307"/>
      <c r="C179" s="307"/>
      <c r="D179" s="310"/>
      <c r="E179" s="307"/>
      <c r="F179" s="307"/>
      <c r="G179" s="313"/>
      <c r="H179" s="307"/>
      <c r="I179" s="3" t="s">
        <v>91</v>
      </c>
      <c r="J179" s="15">
        <v>215030</v>
      </c>
      <c r="K179" s="15">
        <v>153293</v>
      </c>
      <c r="L179" s="15">
        <v>172987</v>
      </c>
      <c r="M179" s="15">
        <v>198156</v>
      </c>
      <c r="N179" s="15">
        <v>226761</v>
      </c>
      <c r="O179" s="15">
        <v>249465</v>
      </c>
      <c r="P179" s="15">
        <v>178437</v>
      </c>
      <c r="Q179" s="14">
        <v>178299</v>
      </c>
      <c r="R179" s="14">
        <v>190716</v>
      </c>
      <c r="S179" s="15">
        <v>130326</v>
      </c>
      <c r="T179" s="15">
        <v>204065</v>
      </c>
      <c r="U179" s="15">
        <v>153684</v>
      </c>
      <c r="V179" s="20">
        <f>SUM(J179:U179)</f>
        <v>2251219</v>
      </c>
    </row>
    <row r="180" spans="1:22" ht="15.75" customHeight="1" x14ac:dyDescent="0.25">
      <c r="A180" s="321"/>
      <c r="B180" s="307"/>
      <c r="C180" s="307"/>
      <c r="D180" s="310"/>
      <c r="E180" s="307"/>
      <c r="F180" s="307"/>
      <c r="G180" s="313"/>
      <c r="H180" s="307"/>
      <c r="I180" s="3" t="s">
        <v>93</v>
      </c>
      <c r="J180" s="15">
        <v>110185</v>
      </c>
      <c r="K180" s="15">
        <v>100086</v>
      </c>
      <c r="L180" s="15">
        <v>88213</v>
      </c>
      <c r="M180" s="15">
        <v>130756</v>
      </c>
      <c r="N180" s="15">
        <v>116082</v>
      </c>
      <c r="O180" s="15">
        <v>99883</v>
      </c>
      <c r="P180" s="15">
        <v>132536</v>
      </c>
      <c r="Q180" s="14">
        <v>138619</v>
      </c>
      <c r="R180" s="14">
        <v>123643</v>
      </c>
      <c r="S180" s="15">
        <v>144383</v>
      </c>
      <c r="T180" s="15">
        <v>79324</v>
      </c>
      <c r="U180" s="15">
        <v>131217</v>
      </c>
      <c r="V180" s="20">
        <f>SUM(J180:U180)</f>
        <v>1394927</v>
      </c>
    </row>
    <row r="181" spans="1:22" ht="15.75" customHeight="1" x14ac:dyDescent="0.25">
      <c r="A181" s="321"/>
      <c r="B181" s="307"/>
      <c r="C181" s="307"/>
      <c r="D181" s="310"/>
      <c r="E181" s="307"/>
      <c r="F181" s="307"/>
      <c r="G181" s="313"/>
      <c r="H181" s="307"/>
      <c r="I181" s="16" t="s">
        <v>111</v>
      </c>
      <c r="J181" s="26">
        <v>0</v>
      </c>
      <c r="K181" s="26">
        <v>0</v>
      </c>
      <c r="L181" s="26">
        <v>0</v>
      </c>
      <c r="M181" s="26">
        <v>0</v>
      </c>
      <c r="N181" s="26">
        <v>0</v>
      </c>
      <c r="O181" s="26">
        <v>0</v>
      </c>
      <c r="P181" s="26">
        <v>0</v>
      </c>
      <c r="Q181" s="49">
        <v>0</v>
      </c>
      <c r="R181" s="49">
        <v>0</v>
      </c>
      <c r="S181" s="26">
        <v>0</v>
      </c>
      <c r="T181" s="26">
        <v>0</v>
      </c>
      <c r="U181" s="26">
        <v>0</v>
      </c>
      <c r="V181" s="27">
        <f>SUM(J181:U181)</f>
        <v>0</v>
      </c>
    </row>
    <row r="182" spans="1:22" ht="16.5" thickBot="1" x14ac:dyDescent="0.3">
      <c r="A182" s="322"/>
      <c r="B182" s="308"/>
      <c r="C182" s="308"/>
      <c r="D182" s="311"/>
      <c r="E182" s="308"/>
      <c r="F182" s="308"/>
      <c r="G182" s="314"/>
      <c r="H182" s="308"/>
      <c r="I182" s="16" t="s">
        <v>90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49">
        <v>0</v>
      </c>
      <c r="R182" s="49">
        <v>0</v>
      </c>
      <c r="S182" s="26">
        <v>0</v>
      </c>
      <c r="T182" s="26">
        <v>0</v>
      </c>
      <c r="U182" s="26">
        <v>0</v>
      </c>
      <c r="V182" s="27">
        <f>SUM(J182:U182)</f>
        <v>0</v>
      </c>
    </row>
    <row r="183" spans="1:22" ht="16.5" thickBot="1" x14ac:dyDescent="0.3">
      <c r="A183" s="36"/>
      <c r="B183" s="37"/>
      <c r="C183" s="37"/>
      <c r="D183" s="37"/>
      <c r="E183" s="37"/>
      <c r="F183" s="37"/>
      <c r="G183" s="37"/>
      <c r="H183" s="37"/>
      <c r="I183" s="37"/>
      <c r="J183" s="59"/>
      <c r="K183" s="28"/>
      <c r="L183" s="28"/>
      <c r="M183" s="28"/>
      <c r="N183" s="28"/>
      <c r="O183" s="28"/>
      <c r="P183" s="28"/>
      <c r="Q183" s="61"/>
      <c r="R183" s="53"/>
      <c r="S183" s="28"/>
      <c r="T183" s="28"/>
      <c r="U183" s="28"/>
      <c r="V183" s="29">
        <f>SUM(V178:V182)</f>
        <v>6180661</v>
      </c>
    </row>
    <row r="184" spans="1:22" ht="16.5" customHeight="1" x14ac:dyDescent="0.25">
      <c r="A184" s="320" t="s">
        <v>127</v>
      </c>
      <c r="B184" s="312" t="s">
        <v>170</v>
      </c>
      <c r="C184" s="306" t="s">
        <v>86</v>
      </c>
      <c r="D184" s="309">
        <v>24.7</v>
      </c>
      <c r="E184" s="312" t="s">
        <v>159</v>
      </c>
      <c r="F184" s="306" t="s">
        <v>42</v>
      </c>
      <c r="G184" s="312" t="s">
        <v>155</v>
      </c>
      <c r="H184" s="306" t="s">
        <v>42</v>
      </c>
      <c r="I184" s="35" t="s">
        <v>94</v>
      </c>
      <c r="J184" s="13">
        <v>0</v>
      </c>
      <c r="K184" s="13">
        <v>0</v>
      </c>
      <c r="L184" s="13">
        <v>0</v>
      </c>
      <c r="M184" s="13">
        <v>0</v>
      </c>
      <c r="N184" s="13">
        <v>0</v>
      </c>
      <c r="O184" s="13">
        <v>0</v>
      </c>
      <c r="P184" s="13">
        <v>0</v>
      </c>
      <c r="Q184" s="12">
        <v>0</v>
      </c>
      <c r="R184" s="12">
        <v>0</v>
      </c>
      <c r="S184" s="13">
        <v>0</v>
      </c>
      <c r="T184" s="13">
        <v>0</v>
      </c>
      <c r="U184" s="13">
        <v>0</v>
      </c>
      <c r="V184" s="21">
        <f t="shared" ref="V184:V189" si="9">SUM(J184:U184)</f>
        <v>0</v>
      </c>
    </row>
    <row r="185" spans="1:22" ht="15.75" x14ac:dyDescent="0.25">
      <c r="A185" s="321"/>
      <c r="B185" s="307"/>
      <c r="C185" s="307"/>
      <c r="D185" s="310"/>
      <c r="E185" s="313"/>
      <c r="F185" s="307"/>
      <c r="G185" s="307"/>
      <c r="H185" s="307"/>
      <c r="I185" s="3" t="s">
        <v>92</v>
      </c>
      <c r="J185" s="15">
        <v>0</v>
      </c>
      <c r="K185" s="15">
        <v>0</v>
      </c>
      <c r="L185" s="15">
        <v>0</v>
      </c>
      <c r="M185" s="15">
        <v>0</v>
      </c>
      <c r="N185" s="15">
        <v>0</v>
      </c>
      <c r="O185" s="15">
        <v>0</v>
      </c>
      <c r="P185" s="15">
        <v>0</v>
      </c>
      <c r="Q185" s="14">
        <v>0</v>
      </c>
      <c r="R185" s="14">
        <v>0</v>
      </c>
      <c r="S185" s="15">
        <v>0</v>
      </c>
      <c r="T185" s="15">
        <v>14540</v>
      </c>
      <c r="U185" s="15">
        <v>0</v>
      </c>
      <c r="V185" s="20">
        <f t="shared" si="9"/>
        <v>14540</v>
      </c>
    </row>
    <row r="186" spans="1:22" ht="15.75" x14ac:dyDescent="0.25">
      <c r="A186" s="321"/>
      <c r="B186" s="307"/>
      <c r="C186" s="307"/>
      <c r="D186" s="310"/>
      <c r="E186" s="313"/>
      <c r="F186" s="307"/>
      <c r="G186" s="307"/>
      <c r="H186" s="307"/>
      <c r="I186" s="3" t="s">
        <v>91</v>
      </c>
      <c r="J186" s="15">
        <v>51356</v>
      </c>
      <c r="K186" s="15">
        <v>79254</v>
      </c>
      <c r="L186" s="15">
        <v>26427</v>
      </c>
      <c r="M186" s="15">
        <v>26983</v>
      </c>
      <c r="N186" s="15">
        <v>13789</v>
      </c>
      <c r="O186" s="15">
        <v>33371</v>
      </c>
      <c r="P186" s="15">
        <v>12211</v>
      </c>
      <c r="Q186" s="14">
        <v>6583</v>
      </c>
      <c r="R186" s="14">
        <v>4540</v>
      </c>
      <c r="S186" s="15">
        <v>11778</v>
      </c>
      <c r="T186" s="15">
        <v>18137</v>
      </c>
      <c r="U186" s="15">
        <v>60895</v>
      </c>
      <c r="V186" s="20">
        <f t="shared" si="9"/>
        <v>345324</v>
      </c>
    </row>
    <row r="187" spans="1:22" ht="15.75" x14ac:dyDescent="0.25">
      <c r="A187" s="321"/>
      <c r="B187" s="307"/>
      <c r="C187" s="307"/>
      <c r="D187" s="310"/>
      <c r="E187" s="313"/>
      <c r="F187" s="307"/>
      <c r="G187" s="307"/>
      <c r="H187" s="307"/>
      <c r="I187" s="3" t="s">
        <v>93</v>
      </c>
      <c r="J187" s="15">
        <v>223944</v>
      </c>
      <c r="K187" s="15">
        <v>196644</v>
      </c>
      <c r="L187" s="15">
        <v>230039</v>
      </c>
      <c r="M187" s="15">
        <v>204277</v>
      </c>
      <c r="N187" s="15">
        <v>234562</v>
      </c>
      <c r="O187" s="15">
        <v>237335</v>
      </c>
      <c r="P187" s="15">
        <v>245073</v>
      </c>
      <c r="Q187" s="14">
        <v>244348</v>
      </c>
      <c r="R187" s="14">
        <v>241492</v>
      </c>
      <c r="S187" s="15">
        <v>262236</v>
      </c>
      <c r="T187" s="15">
        <v>188206</v>
      </c>
      <c r="U187" s="15">
        <v>207393</v>
      </c>
      <c r="V187" s="20">
        <f t="shared" si="9"/>
        <v>2715549</v>
      </c>
    </row>
    <row r="188" spans="1:22" ht="15.75" x14ac:dyDescent="0.25">
      <c r="A188" s="321"/>
      <c r="B188" s="307"/>
      <c r="C188" s="307"/>
      <c r="D188" s="310"/>
      <c r="E188" s="313"/>
      <c r="F188" s="307"/>
      <c r="G188" s="307"/>
      <c r="H188" s="307"/>
      <c r="I188" s="3" t="s">
        <v>90</v>
      </c>
      <c r="J188" s="15">
        <v>0</v>
      </c>
      <c r="K188" s="15">
        <v>0</v>
      </c>
      <c r="L188" s="15">
        <v>0</v>
      </c>
      <c r="M188" s="15">
        <v>0</v>
      </c>
      <c r="N188" s="15">
        <v>0</v>
      </c>
      <c r="O188" s="15">
        <v>0</v>
      </c>
      <c r="P188" s="15">
        <v>0</v>
      </c>
      <c r="Q188" s="14">
        <v>0</v>
      </c>
      <c r="R188" s="14">
        <v>0</v>
      </c>
      <c r="S188" s="15">
        <v>0</v>
      </c>
      <c r="T188" s="15">
        <v>100</v>
      </c>
      <c r="U188" s="15">
        <v>0</v>
      </c>
      <c r="V188" s="20">
        <f t="shared" si="9"/>
        <v>100</v>
      </c>
    </row>
    <row r="189" spans="1:22" ht="16.5" thickBot="1" x14ac:dyDescent="0.3">
      <c r="A189" s="322"/>
      <c r="B189" s="308"/>
      <c r="C189" s="308"/>
      <c r="D189" s="311"/>
      <c r="E189" s="314"/>
      <c r="F189" s="308"/>
      <c r="G189" s="308"/>
      <c r="H189" s="308"/>
      <c r="I189" s="3" t="s">
        <v>95</v>
      </c>
      <c r="J189" s="15">
        <v>0</v>
      </c>
      <c r="K189" s="15">
        <v>949</v>
      </c>
      <c r="L189" s="15">
        <v>0</v>
      </c>
      <c r="M189" s="15">
        <v>0</v>
      </c>
      <c r="N189" s="15">
        <v>0</v>
      </c>
      <c r="O189" s="15">
        <v>0</v>
      </c>
      <c r="P189" s="15">
        <v>0</v>
      </c>
      <c r="Q189" s="14">
        <v>0</v>
      </c>
      <c r="R189" s="14">
        <v>0</v>
      </c>
      <c r="S189" s="15">
        <v>0</v>
      </c>
      <c r="T189" s="15">
        <v>0</v>
      </c>
      <c r="U189" s="15">
        <v>0</v>
      </c>
      <c r="V189" s="20">
        <f t="shared" si="9"/>
        <v>949</v>
      </c>
    </row>
    <row r="190" spans="1:22" ht="16.5" thickBot="1" x14ac:dyDescent="0.3">
      <c r="A190" s="43"/>
      <c r="B190" s="37"/>
      <c r="C190" s="37"/>
      <c r="D190" s="37"/>
      <c r="E190" s="37"/>
      <c r="F190" s="37"/>
      <c r="G190" s="37"/>
      <c r="H190" s="37"/>
      <c r="I190" s="37"/>
      <c r="J190" s="59"/>
      <c r="K190" s="28"/>
      <c r="L190" s="28"/>
      <c r="M190" s="28"/>
      <c r="N190" s="28"/>
      <c r="O190" s="28"/>
      <c r="P190" s="28"/>
      <c r="Q190" s="61"/>
      <c r="R190" s="53"/>
      <c r="S190" s="28"/>
      <c r="T190" s="28"/>
      <c r="U190" s="28"/>
      <c r="V190" s="29">
        <f>SUM(V184:V189)</f>
        <v>3076462</v>
      </c>
    </row>
    <row r="191" spans="1:22" ht="15.75" x14ac:dyDescent="0.25">
      <c r="A191" s="303">
        <v>719</v>
      </c>
      <c r="B191" s="306" t="s">
        <v>55</v>
      </c>
      <c r="C191" s="306" t="s">
        <v>87</v>
      </c>
      <c r="D191" s="309">
        <v>120.3</v>
      </c>
      <c r="E191" s="306" t="s">
        <v>10</v>
      </c>
      <c r="F191" s="306" t="s">
        <v>42</v>
      </c>
      <c r="G191" s="312" t="s">
        <v>155</v>
      </c>
      <c r="H191" s="306" t="s">
        <v>42</v>
      </c>
      <c r="I191" s="35" t="s">
        <v>92</v>
      </c>
      <c r="J191" s="13">
        <v>0</v>
      </c>
      <c r="K191" s="13">
        <v>0</v>
      </c>
      <c r="L191" s="13">
        <v>0</v>
      </c>
      <c r="M191" s="13">
        <v>0</v>
      </c>
      <c r="N191" s="13">
        <v>0</v>
      </c>
      <c r="O191" s="13">
        <v>0</v>
      </c>
      <c r="P191" s="13">
        <v>0</v>
      </c>
      <c r="Q191" s="13">
        <v>0</v>
      </c>
      <c r="R191" s="12">
        <v>0</v>
      </c>
      <c r="S191" s="13">
        <v>0</v>
      </c>
      <c r="T191" s="13">
        <v>0</v>
      </c>
      <c r="U191" s="13">
        <v>0</v>
      </c>
      <c r="V191" s="21">
        <f t="shared" ref="V191:V198" si="10">SUM(J191:U191)</f>
        <v>0</v>
      </c>
    </row>
    <row r="192" spans="1:22" ht="15.75" x14ac:dyDescent="0.25">
      <c r="A192" s="304"/>
      <c r="B192" s="307"/>
      <c r="C192" s="307"/>
      <c r="D192" s="310"/>
      <c r="E192" s="307"/>
      <c r="F192" s="307"/>
      <c r="G192" s="313"/>
      <c r="H192" s="307"/>
      <c r="I192" s="35" t="s">
        <v>98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1776</v>
      </c>
      <c r="P192" s="13">
        <v>0</v>
      </c>
      <c r="Q192" s="13">
        <v>0</v>
      </c>
      <c r="R192" s="12">
        <v>15235</v>
      </c>
      <c r="S192" s="13">
        <v>13384</v>
      </c>
      <c r="T192" s="13">
        <v>0</v>
      </c>
      <c r="U192" s="13">
        <v>2011</v>
      </c>
      <c r="V192" s="21">
        <f t="shared" si="10"/>
        <v>32406</v>
      </c>
    </row>
    <row r="193" spans="1:22" ht="15.75" x14ac:dyDescent="0.25">
      <c r="A193" s="304"/>
      <c r="B193" s="307"/>
      <c r="C193" s="307"/>
      <c r="D193" s="310"/>
      <c r="E193" s="307"/>
      <c r="F193" s="307"/>
      <c r="G193" s="307"/>
      <c r="H193" s="307"/>
      <c r="I193" s="3" t="s">
        <v>75</v>
      </c>
      <c r="J193" s="15">
        <v>0</v>
      </c>
      <c r="K193" s="15">
        <v>0</v>
      </c>
      <c r="L193" s="15">
        <v>0</v>
      </c>
      <c r="M193" s="15">
        <v>0</v>
      </c>
      <c r="N193" s="15">
        <v>0</v>
      </c>
      <c r="O193" s="15">
        <v>0</v>
      </c>
      <c r="P193" s="15">
        <v>0</v>
      </c>
      <c r="Q193" s="15">
        <v>0</v>
      </c>
      <c r="R193" s="14">
        <v>0</v>
      </c>
      <c r="S193" s="15">
        <v>77598</v>
      </c>
      <c r="T193" s="15">
        <v>0</v>
      </c>
      <c r="U193" s="15">
        <v>0</v>
      </c>
      <c r="V193" s="20">
        <f t="shared" si="10"/>
        <v>77598</v>
      </c>
    </row>
    <row r="194" spans="1:22" ht="15.75" x14ac:dyDescent="0.25">
      <c r="A194" s="304"/>
      <c r="B194" s="307"/>
      <c r="C194" s="307"/>
      <c r="D194" s="310"/>
      <c r="E194" s="307"/>
      <c r="F194" s="307"/>
      <c r="G194" s="307"/>
      <c r="H194" s="307"/>
      <c r="I194" s="3" t="s">
        <v>101</v>
      </c>
      <c r="J194" s="15">
        <v>0</v>
      </c>
      <c r="K194" s="15">
        <v>0</v>
      </c>
      <c r="L194" s="15">
        <v>0</v>
      </c>
      <c r="M194" s="15">
        <v>0</v>
      </c>
      <c r="N194" s="15">
        <v>0</v>
      </c>
      <c r="O194" s="15">
        <v>0</v>
      </c>
      <c r="P194" s="15">
        <v>0</v>
      </c>
      <c r="Q194" s="15">
        <v>0</v>
      </c>
      <c r="R194" s="14">
        <v>0</v>
      </c>
      <c r="S194" s="15">
        <v>0</v>
      </c>
      <c r="T194" s="15">
        <v>0</v>
      </c>
      <c r="U194" s="15">
        <v>0</v>
      </c>
      <c r="V194" s="20">
        <f t="shared" si="10"/>
        <v>0</v>
      </c>
    </row>
    <row r="195" spans="1:22" ht="15.75" x14ac:dyDescent="0.25">
      <c r="A195" s="304"/>
      <c r="B195" s="307"/>
      <c r="C195" s="307"/>
      <c r="D195" s="310"/>
      <c r="E195" s="307"/>
      <c r="F195" s="307"/>
      <c r="G195" s="307"/>
      <c r="H195" s="307"/>
      <c r="I195" s="3" t="s">
        <v>71</v>
      </c>
      <c r="J195" s="15">
        <v>0</v>
      </c>
      <c r="K195" s="15">
        <v>0</v>
      </c>
      <c r="L195" s="15">
        <v>0</v>
      </c>
      <c r="M195" s="15">
        <v>0</v>
      </c>
      <c r="N195" s="15">
        <v>0</v>
      </c>
      <c r="O195" s="15">
        <v>0</v>
      </c>
      <c r="P195" s="15">
        <v>0</v>
      </c>
      <c r="Q195" s="15">
        <v>0</v>
      </c>
      <c r="R195" s="14">
        <v>0</v>
      </c>
      <c r="S195" s="15">
        <v>0</v>
      </c>
      <c r="T195" s="15">
        <v>0</v>
      </c>
      <c r="U195" s="15">
        <v>0</v>
      </c>
      <c r="V195" s="20">
        <f t="shared" si="10"/>
        <v>0</v>
      </c>
    </row>
    <row r="196" spans="1:22" ht="15.75" x14ac:dyDescent="0.25">
      <c r="A196" s="304"/>
      <c r="B196" s="307"/>
      <c r="C196" s="307"/>
      <c r="D196" s="310"/>
      <c r="E196" s="307"/>
      <c r="F196" s="307"/>
      <c r="G196" s="307"/>
      <c r="H196" s="307"/>
      <c r="I196" s="3" t="s">
        <v>97</v>
      </c>
      <c r="J196" s="15">
        <v>269652</v>
      </c>
      <c r="K196" s="15">
        <v>229768</v>
      </c>
      <c r="L196" s="15">
        <v>236814</v>
      </c>
      <c r="M196" s="15">
        <v>227141</v>
      </c>
      <c r="N196" s="15">
        <v>218739</v>
      </c>
      <c r="O196" s="15">
        <v>238454</v>
      </c>
      <c r="P196" s="15">
        <v>273642</v>
      </c>
      <c r="Q196" s="14">
        <v>294679</v>
      </c>
      <c r="R196" s="14">
        <v>265385</v>
      </c>
      <c r="S196" s="15">
        <v>138148</v>
      </c>
      <c r="T196" s="15">
        <v>276854</v>
      </c>
      <c r="U196" s="15">
        <v>273466</v>
      </c>
      <c r="V196" s="20">
        <f t="shared" si="10"/>
        <v>2942742</v>
      </c>
    </row>
    <row r="197" spans="1:22" ht="15.75" x14ac:dyDescent="0.25">
      <c r="A197" s="304"/>
      <c r="B197" s="307"/>
      <c r="C197" s="307"/>
      <c r="D197" s="310"/>
      <c r="E197" s="307"/>
      <c r="F197" s="307"/>
      <c r="G197" s="307"/>
      <c r="H197" s="307"/>
      <c r="I197" s="3" t="s">
        <v>96</v>
      </c>
      <c r="J197" s="15">
        <v>0</v>
      </c>
      <c r="K197" s="15">
        <v>0</v>
      </c>
      <c r="L197" s="15">
        <v>0</v>
      </c>
      <c r="M197" s="15">
        <v>0</v>
      </c>
      <c r="N197" s="15">
        <v>0</v>
      </c>
      <c r="O197" s="15">
        <v>0</v>
      </c>
      <c r="P197" s="15">
        <v>0</v>
      </c>
      <c r="Q197" s="14">
        <v>0</v>
      </c>
      <c r="R197" s="14">
        <v>0</v>
      </c>
      <c r="S197" s="15">
        <v>0</v>
      </c>
      <c r="T197" s="15">
        <v>0</v>
      </c>
      <c r="U197" s="15">
        <v>0</v>
      </c>
      <c r="V197" s="20">
        <f t="shared" si="10"/>
        <v>0</v>
      </c>
    </row>
    <row r="198" spans="1:22" ht="16.5" thickBot="1" x14ac:dyDescent="0.3">
      <c r="A198" s="305"/>
      <c r="B198" s="308"/>
      <c r="C198" s="308"/>
      <c r="D198" s="311"/>
      <c r="E198" s="308"/>
      <c r="F198" s="308"/>
      <c r="G198" s="308"/>
      <c r="H198" s="308"/>
      <c r="I198" s="39" t="s">
        <v>102</v>
      </c>
      <c r="J198" s="50">
        <v>0</v>
      </c>
      <c r="K198" s="30">
        <v>0</v>
      </c>
      <c r="L198" s="30">
        <v>0</v>
      </c>
      <c r="M198" s="30">
        <v>0</v>
      </c>
      <c r="N198" s="30">
        <v>0</v>
      </c>
      <c r="O198" s="30">
        <v>0</v>
      </c>
      <c r="P198" s="30">
        <v>0</v>
      </c>
      <c r="Q198" s="50">
        <v>0</v>
      </c>
      <c r="R198" s="50">
        <v>0</v>
      </c>
      <c r="S198" s="30">
        <v>5461</v>
      </c>
      <c r="T198" s="30">
        <v>0</v>
      </c>
      <c r="U198" s="30">
        <v>0</v>
      </c>
      <c r="V198" s="31">
        <f t="shared" si="10"/>
        <v>5461</v>
      </c>
    </row>
    <row r="199" spans="1:22" ht="16.5" thickBot="1" x14ac:dyDescent="0.3">
      <c r="A199" s="36"/>
      <c r="B199" s="37"/>
      <c r="C199" s="37"/>
      <c r="D199" s="37"/>
      <c r="E199" s="37"/>
      <c r="F199" s="37"/>
      <c r="G199" s="37"/>
      <c r="H199" s="37"/>
      <c r="I199" s="37"/>
      <c r="J199" s="59"/>
      <c r="K199" s="28"/>
      <c r="L199" s="28"/>
      <c r="M199" s="28"/>
      <c r="N199" s="28"/>
      <c r="O199" s="28"/>
      <c r="P199" s="28"/>
      <c r="Q199" s="61"/>
      <c r="R199" s="53"/>
      <c r="S199" s="28"/>
      <c r="T199" s="28"/>
      <c r="U199" s="28"/>
      <c r="V199" s="29">
        <f>SUM(V191:V198)</f>
        <v>3058207</v>
      </c>
    </row>
    <row r="200" spans="1:22" ht="16.149999999999999" customHeight="1" x14ac:dyDescent="0.25">
      <c r="A200" s="320" t="s">
        <v>128</v>
      </c>
      <c r="B200" s="312" t="s">
        <v>54</v>
      </c>
      <c r="C200" s="306" t="s">
        <v>87</v>
      </c>
      <c r="D200" s="309">
        <v>82.2</v>
      </c>
      <c r="E200" s="312" t="s">
        <v>160</v>
      </c>
      <c r="F200" s="306" t="s">
        <v>42</v>
      </c>
      <c r="G200" s="312" t="s">
        <v>158</v>
      </c>
      <c r="H200" s="306" t="s">
        <v>42</v>
      </c>
      <c r="I200" s="3" t="s">
        <v>92</v>
      </c>
      <c r="J200" s="15">
        <v>333007</v>
      </c>
      <c r="K200" s="15">
        <v>300830</v>
      </c>
      <c r="L200" s="15">
        <v>287266</v>
      </c>
      <c r="M200" s="15">
        <v>312673</v>
      </c>
      <c r="N200" s="15">
        <v>290813</v>
      </c>
      <c r="O200" s="15">
        <v>243093</v>
      </c>
      <c r="P200" s="15">
        <v>212895</v>
      </c>
      <c r="Q200" s="14">
        <v>236757</v>
      </c>
      <c r="R200" s="14">
        <v>161280</v>
      </c>
      <c r="S200" s="15">
        <v>245792</v>
      </c>
      <c r="T200" s="15">
        <v>295576</v>
      </c>
      <c r="U200" s="15">
        <v>314595</v>
      </c>
      <c r="V200" s="20">
        <f t="shared" ref="V200:V205" si="11">SUM(J200:U200)</f>
        <v>3234577</v>
      </c>
    </row>
    <row r="201" spans="1:22" ht="15.75" x14ac:dyDescent="0.25">
      <c r="A201" s="321"/>
      <c r="B201" s="307"/>
      <c r="C201" s="307"/>
      <c r="D201" s="310"/>
      <c r="E201" s="313"/>
      <c r="F201" s="307"/>
      <c r="G201" s="313"/>
      <c r="H201" s="307"/>
      <c r="I201" s="3" t="s">
        <v>98</v>
      </c>
      <c r="J201" s="15">
        <v>0</v>
      </c>
      <c r="K201" s="15">
        <v>0</v>
      </c>
      <c r="L201" s="15">
        <v>0</v>
      </c>
      <c r="M201" s="15">
        <v>0</v>
      </c>
      <c r="N201" s="15">
        <v>0</v>
      </c>
      <c r="O201" s="15">
        <v>0</v>
      </c>
      <c r="P201" s="15">
        <v>0</v>
      </c>
      <c r="Q201" s="14">
        <v>0</v>
      </c>
      <c r="R201" s="14">
        <v>0</v>
      </c>
      <c r="S201" s="15">
        <v>0</v>
      </c>
      <c r="T201" s="15">
        <v>0</v>
      </c>
      <c r="U201" s="15">
        <v>0</v>
      </c>
      <c r="V201" s="20">
        <f t="shared" si="11"/>
        <v>0</v>
      </c>
    </row>
    <row r="202" spans="1:22" ht="15.75" x14ac:dyDescent="0.25">
      <c r="A202" s="321"/>
      <c r="B202" s="307"/>
      <c r="C202" s="307"/>
      <c r="D202" s="310"/>
      <c r="E202" s="313"/>
      <c r="F202" s="307"/>
      <c r="G202" s="313"/>
      <c r="H202" s="307"/>
      <c r="I202" s="3" t="s">
        <v>91</v>
      </c>
      <c r="J202" s="15">
        <v>0</v>
      </c>
      <c r="K202" s="15">
        <v>33449</v>
      </c>
      <c r="L202" s="15">
        <v>114430</v>
      </c>
      <c r="M202" s="15">
        <v>146662</v>
      </c>
      <c r="N202" s="15">
        <v>154432</v>
      </c>
      <c r="O202" s="15">
        <v>184379</v>
      </c>
      <c r="P202" s="15">
        <v>170242</v>
      </c>
      <c r="Q202" s="14">
        <v>180035</v>
      </c>
      <c r="R202" s="14">
        <v>163047</v>
      </c>
      <c r="S202" s="15">
        <v>114557</v>
      </c>
      <c r="T202" s="15">
        <v>88726</v>
      </c>
      <c r="U202" s="15">
        <v>74469</v>
      </c>
      <c r="V202" s="20">
        <f t="shared" si="11"/>
        <v>1424428</v>
      </c>
    </row>
    <row r="203" spans="1:22" ht="15.75" x14ac:dyDescent="0.25">
      <c r="A203" s="321"/>
      <c r="B203" s="307"/>
      <c r="C203" s="307"/>
      <c r="D203" s="310"/>
      <c r="E203" s="313"/>
      <c r="F203" s="307"/>
      <c r="G203" s="313"/>
      <c r="H203" s="307"/>
      <c r="I203" s="3" t="s">
        <v>93</v>
      </c>
      <c r="J203" s="15">
        <v>112060</v>
      </c>
      <c r="K203" s="15">
        <v>72473</v>
      </c>
      <c r="L203" s="15">
        <v>52315</v>
      </c>
      <c r="M203" s="15">
        <v>0</v>
      </c>
      <c r="N203" s="15">
        <v>0</v>
      </c>
      <c r="O203" s="15">
        <v>0</v>
      </c>
      <c r="P203" s="15">
        <v>21508</v>
      </c>
      <c r="Q203" s="14">
        <v>25654</v>
      </c>
      <c r="R203" s="14">
        <v>21772</v>
      </c>
      <c r="S203" s="15">
        <v>49688</v>
      </c>
      <c r="T203" s="15">
        <v>575</v>
      </c>
      <c r="U203" s="15">
        <v>313</v>
      </c>
      <c r="V203" s="20">
        <f t="shared" si="11"/>
        <v>356358</v>
      </c>
    </row>
    <row r="204" spans="1:22" ht="15.75" x14ac:dyDescent="0.25">
      <c r="A204" s="321"/>
      <c r="B204" s="307"/>
      <c r="C204" s="307"/>
      <c r="D204" s="310"/>
      <c r="E204" s="313"/>
      <c r="F204" s="307"/>
      <c r="G204" s="313"/>
      <c r="H204" s="307"/>
      <c r="I204" s="16" t="s">
        <v>111</v>
      </c>
      <c r="J204" s="34">
        <v>0</v>
      </c>
      <c r="K204" s="15">
        <v>0</v>
      </c>
      <c r="L204" s="15">
        <v>0</v>
      </c>
      <c r="M204" s="15">
        <v>0</v>
      </c>
      <c r="N204" s="15">
        <v>0</v>
      </c>
      <c r="O204" s="15">
        <v>0</v>
      </c>
      <c r="P204" s="15">
        <v>0</v>
      </c>
      <c r="Q204" s="14">
        <v>0</v>
      </c>
      <c r="R204" s="14">
        <v>0</v>
      </c>
      <c r="S204" s="15">
        <v>0</v>
      </c>
      <c r="T204" s="15">
        <v>0</v>
      </c>
      <c r="U204" s="15">
        <v>0</v>
      </c>
      <c r="V204" s="20">
        <f t="shared" si="11"/>
        <v>0</v>
      </c>
    </row>
    <row r="205" spans="1:22" ht="16.5" thickBot="1" x14ac:dyDescent="0.3">
      <c r="A205" s="322"/>
      <c r="B205" s="308"/>
      <c r="C205" s="308"/>
      <c r="D205" s="311"/>
      <c r="E205" s="314"/>
      <c r="F205" s="308"/>
      <c r="G205" s="314"/>
      <c r="H205" s="308"/>
      <c r="I205" s="66" t="s">
        <v>90</v>
      </c>
      <c r="J205" s="50">
        <v>36861</v>
      </c>
      <c r="K205" s="30">
        <v>15053</v>
      </c>
      <c r="L205" s="30">
        <v>36757</v>
      </c>
      <c r="M205" s="30">
        <v>25098</v>
      </c>
      <c r="N205" s="30">
        <v>37238</v>
      </c>
      <c r="O205" s="30">
        <v>31247</v>
      </c>
      <c r="P205" s="30">
        <v>42042</v>
      </c>
      <c r="Q205" s="50">
        <v>40750</v>
      </c>
      <c r="R205" s="50">
        <v>41945</v>
      </c>
      <c r="S205" s="30">
        <v>80920</v>
      </c>
      <c r="T205" s="30">
        <v>77245</v>
      </c>
      <c r="U205" s="30">
        <v>41560</v>
      </c>
      <c r="V205" s="31">
        <f t="shared" si="11"/>
        <v>506716</v>
      </c>
    </row>
    <row r="206" spans="1:22" ht="16.5" thickBot="1" x14ac:dyDescent="0.3">
      <c r="A206" s="36"/>
      <c r="B206" s="37"/>
      <c r="C206" s="37"/>
      <c r="D206" s="37"/>
      <c r="E206" s="37"/>
      <c r="F206" s="37"/>
      <c r="G206" s="37"/>
      <c r="H206" s="37"/>
      <c r="I206" s="63"/>
      <c r="J206" s="59"/>
      <c r="K206" s="28"/>
      <c r="L206" s="28"/>
      <c r="M206" s="28"/>
      <c r="N206" s="28"/>
      <c r="O206" s="28"/>
      <c r="P206" s="28"/>
      <c r="Q206" s="61"/>
      <c r="R206" s="53"/>
      <c r="S206" s="28"/>
      <c r="T206" s="28"/>
      <c r="U206" s="28"/>
      <c r="V206" s="29">
        <f>SUM(V200:V205)</f>
        <v>5522079</v>
      </c>
    </row>
    <row r="207" spans="1:22" ht="15.75" x14ac:dyDescent="0.25">
      <c r="A207" s="320" t="s">
        <v>129</v>
      </c>
      <c r="B207" s="312" t="s">
        <v>167</v>
      </c>
      <c r="C207" s="306" t="s">
        <v>87</v>
      </c>
      <c r="D207" s="309">
        <v>152.69999999999999</v>
      </c>
      <c r="E207" s="312" t="s">
        <v>158</v>
      </c>
      <c r="F207" s="306" t="s">
        <v>42</v>
      </c>
      <c r="G207" s="312" t="s">
        <v>100</v>
      </c>
      <c r="H207" s="306" t="s">
        <v>42</v>
      </c>
      <c r="I207" s="35" t="s">
        <v>94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2">
        <v>0</v>
      </c>
      <c r="R207" s="12">
        <v>0</v>
      </c>
      <c r="S207" s="13">
        <v>0</v>
      </c>
      <c r="T207" s="13">
        <v>0</v>
      </c>
      <c r="U207" s="13">
        <v>0</v>
      </c>
      <c r="V207" s="21">
        <f t="shared" ref="V207:V214" si="12">SUM(J207:U207)</f>
        <v>0</v>
      </c>
    </row>
    <row r="208" spans="1:22" ht="15.75" x14ac:dyDescent="0.25">
      <c r="A208" s="321"/>
      <c r="B208" s="307"/>
      <c r="C208" s="307"/>
      <c r="D208" s="310"/>
      <c r="E208" s="313"/>
      <c r="F208" s="307"/>
      <c r="G208" s="307"/>
      <c r="H208" s="307"/>
      <c r="I208" s="3" t="s">
        <v>92</v>
      </c>
      <c r="J208" s="15">
        <v>22379</v>
      </c>
      <c r="K208" s="15">
        <v>58665</v>
      </c>
      <c r="L208" s="15">
        <v>69894</v>
      </c>
      <c r="M208" s="15">
        <v>9020</v>
      </c>
      <c r="N208" s="15">
        <v>66412</v>
      </c>
      <c r="O208" s="15">
        <v>24859</v>
      </c>
      <c r="P208" s="15">
        <v>2381</v>
      </c>
      <c r="Q208" s="14">
        <v>54967</v>
      </c>
      <c r="R208" s="14">
        <v>77085</v>
      </c>
      <c r="S208" s="15">
        <v>22274</v>
      </c>
      <c r="T208" s="15">
        <v>18849</v>
      </c>
      <c r="U208" s="15">
        <v>0</v>
      </c>
      <c r="V208" s="20">
        <f t="shared" si="12"/>
        <v>426785</v>
      </c>
    </row>
    <row r="209" spans="1:22" ht="15.75" x14ac:dyDescent="0.25">
      <c r="A209" s="321"/>
      <c r="B209" s="307"/>
      <c r="C209" s="307"/>
      <c r="D209" s="310"/>
      <c r="E209" s="313"/>
      <c r="F209" s="307"/>
      <c r="G209" s="307"/>
      <c r="H209" s="307"/>
      <c r="I209" s="3" t="s">
        <v>91</v>
      </c>
      <c r="J209" s="15">
        <v>0</v>
      </c>
      <c r="K209" s="15">
        <v>0</v>
      </c>
      <c r="L209" s="15">
        <v>0</v>
      </c>
      <c r="M209" s="15">
        <v>0</v>
      </c>
      <c r="N209" s="15">
        <v>0</v>
      </c>
      <c r="O209" s="15">
        <v>0</v>
      </c>
      <c r="P209" s="15">
        <v>0</v>
      </c>
      <c r="Q209" s="14">
        <v>0</v>
      </c>
      <c r="R209" s="14">
        <v>0</v>
      </c>
      <c r="S209" s="15">
        <v>0</v>
      </c>
      <c r="T209" s="15">
        <v>0</v>
      </c>
      <c r="U209" s="15">
        <v>0</v>
      </c>
      <c r="V209" s="20">
        <f t="shared" si="12"/>
        <v>0</v>
      </c>
    </row>
    <row r="210" spans="1:22" ht="15.75" x14ac:dyDescent="0.25">
      <c r="A210" s="321"/>
      <c r="B210" s="307"/>
      <c r="C210" s="307"/>
      <c r="D210" s="310"/>
      <c r="E210" s="313"/>
      <c r="F210" s="307"/>
      <c r="G210" s="307"/>
      <c r="H210" s="307"/>
      <c r="I210" s="3" t="s">
        <v>70</v>
      </c>
      <c r="J210" s="15">
        <v>0</v>
      </c>
      <c r="K210" s="15">
        <v>0</v>
      </c>
      <c r="L210" s="15">
        <v>0</v>
      </c>
      <c r="M210" s="15">
        <v>0</v>
      </c>
      <c r="N210" s="15">
        <v>0</v>
      </c>
      <c r="O210" s="15">
        <v>0</v>
      </c>
      <c r="P210" s="15">
        <v>0</v>
      </c>
      <c r="Q210" s="14">
        <v>0</v>
      </c>
      <c r="R210" s="14">
        <v>0</v>
      </c>
      <c r="S210" s="15">
        <v>0</v>
      </c>
      <c r="T210" s="15">
        <v>0</v>
      </c>
      <c r="U210" s="15">
        <v>0</v>
      </c>
      <c r="V210" s="20">
        <f t="shared" si="12"/>
        <v>0</v>
      </c>
    </row>
    <row r="211" spans="1:22" ht="15.75" x14ac:dyDescent="0.25">
      <c r="A211" s="321"/>
      <c r="B211" s="307"/>
      <c r="C211" s="307"/>
      <c r="D211" s="310"/>
      <c r="E211" s="313"/>
      <c r="F211" s="307"/>
      <c r="G211" s="307"/>
      <c r="H211" s="307"/>
      <c r="I211" s="16" t="s">
        <v>93</v>
      </c>
      <c r="J211" s="34">
        <v>0</v>
      </c>
      <c r="K211" s="15">
        <v>0</v>
      </c>
      <c r="L211" s="15">
        <v>0</v>
      </c>
      <c r="M211" s="15">
        <v>0</v>
      </c>
      <c r="N211" s="15">
        <v>0</v>
      </c>
      <c r="O211" s="15">
        <v>0</v>
      </c>
      <c r="P211" s="15">
        <v>0</v>
      </c>
      <c r="Q211" s="14">
        <v>0</v>
      </c>
      <c r="R211" s="14">
        <v>0</v>
      </c>
      <c r="S211" s="15">
        <v>271</v>
      </c>
      <c r="T211" s="15">
        <v>0</v>
      </c>
      <c r="U211" s="15">
        <v>0</v>
      </c>
      <c r="V211" s="20">
        <f t="shared" si="12"/>
        <v>271</v>
      </c>
    </row>
    <row r="212" spans="1:22" ht="15.75" x14ac:dyDescent="0.25">
      <c r="A212" s="321"/>
      <c r="B212" s="307"/>
      <c r="C212" s="307"/>
      <c r="D212" s="310"/>
      <c r="E212" s="313"/>
      <c r="F212" s="307"/>
      <c r="G212" s="307"/>
      <c r="H212" s="307"/>
      <c r="I212" s="16" t="s">
        <v>96</v>
      </c>
      <c r="J212" s="34">
        <v>0</v>
      </c>
      <c r="K212" s="15">
        <v>0</v>
      </c>
      <c r="L212" s="15">
        <v>0</v>
      </c>
      <c r="M212" s="15">
        <v>0</v>
      </c>
      <c r="N212" s="15">
        <v>0</v>
      </c>
      <c r="O212" s="15">
        <v>0</v>
      </c>
      <c r="P212" s="15">
        <v>0</v>
      </c>
      <c r="Q212" s="14">
        <v>0</v>
      </c>
      <c r="R212" s="14">
        <v>0</v>
      </c>
      <c r="S212" s="15">
        <v>0</v>
      </c>
      <c r="T212" s="15">
        <v>0</v>
      </c>
      <c r="U212" s="15">
        <v>0</v>
      </c>
      <c r="V212" s="20">
        <f t="shared" si="12"/>
        <v>0</v>
      </c>
    </row>
    <row r="213" spans="1:22" ht="15.75" x14ac:dyDescent="0.25">
      <c r="A213" s="321"/>
      <c r="B213" s="307"/>
      <c r="C213" s="307"/>
      <c r="D213" s="310"/>
      <c r="E213" s="313"/>
      <c r="F213" s="307"/>
      <c r="G213" s="307"/>
      <c r="H213" s="307"/>
      <c r="I213" s="3" t="s">
        <v>90</v>
      </c>
      <c r="J213" s="14">
        <v>0</v>
      </c>
      <c r="K213" s="15">
        <v>0</v>
      </c>
      <c r="L213" s="15">
        <v>0</v>
      </c>
      <c r="M213" s="15">
        <v>0</v>
      </c>
      <c r="N213" s="15">
        <v>0</v>
      </c>
      <c r="O213" s="15">
        <v>0</v>
      </c>
      <c r="P213" s="15">
        <v>0</v>
      </c>
      <c r="Q213" s="14">
        <v>0</v>
      </c>
      <c r="R213" s="14">
        <v>0</v>
      </c>
      <c r="S213" s="15">
        <v>0</v>
      </c>
      <c r="T213" s="15">
        <v>0</v>
      </c>
      <c r="U213" s="15">
        <v>0</v>
      </c>
      <c r="V213" s="20">
        <f t="shared" si="12"/>
        <v>0</v>
      </c>
    </row>
    <row r="214" spans="1:22" ht="16.5" thickBot="1" x14ac:dyDescent="0.3">
      <c r="A214" s="322"/>
      <c r="B214" s="308"/>
      <c r="C214" s="308"/>
      <c r="D214" s="311"/>
      <c r="E214" s="314"/>
      <c r="F214" s="308"/>
      <c r="G214" s="308"/>
      <c r="H214" s="308"/>
      <c r="I214" s="70" t="s">
        <v>95</v>
      </c>
      <c r="J214" s="50">
        <v>0</v>
      </c>
      <c r="K214" s="30">
        <v>0</v>
      </c>
      <c r="L214" s="30">
        <v>0</v>
      </c>
      <c r="M214" s="30">
        <v>0</v>
      </c>
      <c r="N214" s="30">
        <v>0</v>
      </c>
      <c r="O214" s="30">
        <v>0</v>
      </c>
      <c r="P214" s="30">
        <v>0</v>
      </c>
      <c r="Q214" s="50">
        <v>0</v>
      </c>
      <c r="R214" s="50">
        <v>0</v>
      </c>
      <c r="S214" s="30">
        <v>0</v>
      </c>
      <c r="T214" s="30">
        <v>0</v>
      </c>
      <c r="U214" s="30">
        <v>0</v>
      </c>
      <c r="V214" s="31">
        <f t="shared" si="12"/>
        <v>0</v>
      </c>
    </row>
    <row r="215" spans="1:22" ht="16.5" thickBot="1" x14ac:dyDescent="0.3">
      <c r="A215" s="36"/>
      <c r="B215" s="37"/>
      <c r="C215" s="37"/>
      <c r="D215" s="37"/>
      <c r="E215" s="37"/>
      <c r="F215" s="37"/>
      <c r="G215" s="37"/>
      <c r="H215" s="37"/>
      <c r="I215" s="37"/>
      <c r="J215" s="59"/>
      <c r="K215" s="28"/>
      <c r="L215" s="28"/>
      <c r="M215" s="28"/>
      <c r="N215" s="28"/>
      <c r="O215" s="28"/>
      <c r="P215" s="28"/>
      <c r="Q215" s="61"/>
      <c r="R215" s="53"/>
      <c r="S215" s="28"/>
      <c r="T215" s="28"/>
      <c r="U215" s="28"/>
      <c r="V215" s="29">
        <f>SUM(V207:V214)</f>
        <v>427056</v>
      </c>
    </row>
    <row r="216" spans="1:22" ht="15.75" x14ac:dyDescent="0.25">
      <c r="A216" s="304">
        <v>1366</v>
      </c>
      <c r="B216" s="307" t="s">
        <v>55</v>
      </c>
      <c r="C216" s="307" t="s">
        <v>85</v>
      </c>
      <c r="D216" s="307">
        <v>67</v>
      </c>
      <c r="E216" s="307" t="s">
        <v>10</v>
      </c>
      <c r="F216" s="307" t="s">
        <v>42</v>
      </c>
      <c r="G216" s="316" t="s">
        <v>60</v>
      </c>
      <c r="H216" s="307" t="s">
        <v>42</v>
      </c>
      <c r="I216" s="35" t="s">
        <v>92</v>
      </c>
      <c r="J216" s="13">
        <v>8758</v>
      </c>
      <c r="K216" s="13">
        <v>0</v>
      </c>
      <c r="L216" s="13">
        <v>45312</v>
      </c>
      <c r="M216" s="13">
        <v>28073</v>
      </c>
      <c r="N216" s="13">
        <v>29638</v>
      </c>
      <c r="O216" s="13">
        <v>25422</v>
      </c>
      <c r="P216" s="13">
        <v>44155</v>
      </c>
      <c r="Q216" s="12">
        <v>10573</v>
      </c>
      <c r="R216" s="12">
        <v>0</v>
      </c>
      <c r="S216" s="13">
        <v>32451</v>
      </c>
      <c r="T216" s="13">
        <v>27417</v>
      </c>
      <c r="U216" s="13">
        <v>16816</v>
      </c>
      <c r="V216" s="21">
        <f>SUM(J216:U216)</f>
        <v>268615</v>
      </c>
    </row>
    <row r="217" spans="1:22" ht="15.75" x14ac:dyDescent="0.25">
      <c r="A217" s="304"/>
      <c r="B217" s="307"/>
      <c r="C217" s="307"/>
      <c r="D217" s="307"/>
      <c r="E217" s="307"/>
      <c r="F217" s="307"/>
      <c r="G217" s="316"/>
      <c r="H217" s="307"/>
      <c r="I217" s="3" t="s">
        <v>91</v>
      </c>
      <c r="J217" s="15">
        <v>0</v>
      </c>
      <c r="K217" s="15">
        <v>0</v>
      </c>
      <c r="L217" s="15">
        <v>0</v>
      </c>
      <c r="M217" s="15">
        <v>0</v>
      </c>
      <c r="N217" s="15">
        <v>0</v>
      </c>
      <c r="O217" s="15">
        <v>0</v>
      </c>
      <c r="P217" s="15">
        <v>0</v>
      </c>
      <c r="Q217" s="14">
        <v>0</v>
      </c>
      <c r="R217" s="14">
        <v>0</v>
      </c>
      <c r="S217" s="15">
        <v>0</v>
      </c>
      <c r="T217" s="15">
        <v>0</v>
      </c>
      <c r="U217" s="15">
        <v>0</v>
      </c>
      <c r="V217" s="20">
        <f>SUM(J217:U217)</f>
        <v>0</v>
      </c>
    </row>
    <row r="218" spans="1:22" ht="15.75" x14ac:dyDescent="0.25">
      <c r="A218" s="304"/>
      <c r="B218" s="307"/>
      <c r="C218" s="307"/>
      <c r="D218" s="307"/>
      <c r="E218" s="307"/>
      <c r="F218" s="307"/>
      <c r="G218" s="316"/>
      <c r="H218" s="307"/>
      <c r="I218" s="3" t="s">
        <v>93</v>
      </c>
      <c r="J218" s="15">
        <v>0</v>
      </c>
      <c r="K218" s="15">
        <v>0</v>
      </c>
      <c r="L218" s="15">
        <v>0</v>
      </c>
      <c r="M218" s="15">
        <v>0</v>
      </c>
      <c r="N218" s="15">
        <v>0</v>
      </c>
      <c r="O218" s="15">
        <v>0</v>
      </c>
      <c r="P218" s="15">
        <v>0</v>
      </c>
      <c r="Q218" s="14">
        <v>0</v>
      </c>
      <c r="R218" s="14">
        <v>0</v>
      </c>
      <c r="S218" s="15">
        <v>0</v>
      </c>
      <c r="T218" s="15">
        <v>0</v>
      </c>
      <c r="U218" s="15">
        <v>0</v>
      </c>
      <c r="V218" s="20">
        <f>SUM(J218:U218)</f>
        <v>0</v>
      </c>
    </row>
    <row r="219" spans="1:22" ht="16.5" thickBot="1" x14ac:dyDescent="0.3">
      <c r="A219" s="304"/>
      <c r="B219" s="307"/>
      <c r="C219" s="307"/>
      <c r="D219" s="307"/>
      <c r="E219" s="307"/>
      <c r="F219" s="307"/>
      <c r="G219" s="316"/>
      <c r="H219" s="307"/>
      <c r="I219" s="16" t="s">
        <v>90</v>
      </c>
      <c r="J219" s="26">
        <v>209938</v>
      </c>
      <c r="K219" s="26">
        <v>157979</v>
      </c>
      <c r="L219" s="26">
        <v>171112</v>
      </c>
      <c r="M219" s="26">
        <v>196995</v>
      </c>
      <c r="N219" s="26">
        <v>168604</v>
      </c>
      <c r="O219" s="26">
        <v>171531</v>
      </c>
      <c r="P219" s="26">
        <v>211495</v>
      </c>
      <c r="Q219" s="49">
        <v>178224</v>
      </c>
      <c r="R219" s="49">
        <v>175543</v>
      </c>
      <c r="S219" s="26">
        <v>203062</v>
      </c>
      <c r="T219" s="26">
        <v>163940</v>
      </c>
      <c r="U219" s="26">
        <v>203005</v>
      </c>
      <c r="V219" s="27">
        <f>SUM(J219:U219)</f>
        <v>2211428</v>
      </c>
    </row>
    <row r="220" spans="1:22" ht="16.5" thickBot="1" x14ac:dyDescent="0.3">
      <c r="A220" s="36"/>
      <c r="B220" s="37"/>
      <c r="C220" s="37"/>
      <c r="D220" s="37"/>
      <c r="E220" s="37"/>
      <c r="F220" s="37"/>
      <c r="G220" s="37"/>
      <c r="H220" s="37"/>
      <c r="I220" s="37"/>
      <c r="J220" s="59"/>
      <c r="K220" s="28"/>
      <c r="L220" s="28"/>
      <c r="M220" s="28"/>
      <c r="N220" s="28"/>
      <c r="O220" s="28"/>
      <c r="P220" s="28"/>
      <c r="Q220" s="61"/>
      <c r="R220" s="53"/>
      <c r="S220" s="28"/>
      <c r="T220" s="28"/>
      <c r="U220" s="28"/>
      <c r="V220" s="29">
        <f>SUM(V216:V219)</f>
        <v>2480043</v>
      </c>
    </row>
    <row r="221" spans="1:22" ht="15.75" x14ac:dyDescent="0.25">
      <c r="A221" s="303">
        <v>1367</v>
      </c>
      <c r="B221" s="312" t="s">
        <v>166</v>
      </c>
      <c r="C221" s="306" t="s">
        <v>85</v>
      </c>
      <c r="D221" s="309">
        <v>28.6</v>
      </c>
      <c r="E221" s="315" t="s">
        <v>11</v>
      </c>
      <c r="F221" s="306" t="s">
        <v>42</v>
      </c>
      <c r="G221" s="306" t="s">
        <v>60</v>
      </c>
      <c r="H221" s="306" t="s">
        <v>42</v>
      </c>
      <c r="I221" s="2" t="s">
        <v>92</v>
      </c>
      <c r="J221" s="32">
        <v>9228</v>
      </c>
      <c r="K221" s="32">
        <v>36821</v>
      </c>
      <c r="L221" s="32">
        <v>0</v>
      </c>
      <c r="M221" s="32">
        <v>33975</v>
      </c>
      <c r="N221" s="32">
        <v>12332</v>
      </c>
      <c r="O221" s="32">
        <v>15383</v>
      </c>
      <c r="P221" s="32">
        <v>19339</v>
      </c>
      <c r="Q221" s="52">
        <v>33218</v>
      </c>
      <c r="R221" s="52">
        <v>37850</v>
      </c>
      <c r="S221" s="32">
        <v>23886</v>
      </c>
      <c r="T221" s="32">
        <v>16132</v>
      </c>
      <c r="U221" s="32">
        <v>15006</v>
      </c>
      <c r="V221" s="33">
        <f>SUM(J221:U221)</f>
        <v>253170</v>
      </c>
    </row>
    <row r="222" spans="1:22" ht="15.75" x14ac:dyDescent="0.25">
      <c r="A222" s="304"/>
      <c r="B222" s="313"/>
      <c r="C222" s="307"/>
      <c r="D222" s="310"/>
      <c r="E222" s="316"/>
      <c r="F222" s="307"/>
      <c r="G222" s="307"/>
      <c r="H222" s="307"/>
      <c r="I222" s="3" t="s">
        <v>93</v>
      </c>
      <c r="J222" s="14">
        <v>0</v>
      </c>
      <c r="K222" s="15">
        <v>0</v>
      </c>
      <c r="L222" s="15">
        <v>0</v>
      </c>
      <c r="M222" s="15">
        <v>0</v>
      </c>
      <c r="N222" s="15">
        <v>0</v>
      </c>
      <c r="O222" s="15">
        <v>0</v>
      </c>
      <c r="P222" s="15">
        <v>0</v>
      </c>
      <c r="Q222" s="14">
        <v>0</v>
      </c>
      <c r="R222" s="14">
        <v>0</v>
      </c>
      <c r="S222" s="15">
        <v>0</v>
      </c>
      <c r="T222" s="15">
        <v>0</v>
      </c>
      <c r="U222" s="15">
        <v>0</v>
      </c>
      <c r="V222" s="20">
        <f>SUM(J222:U222)</f>
        <v>0</v>
      </c>
    </row>
    <row r="223" spans="1:22" ht="16.5" thickBot="1" x14ac:dyDescent="0.3">
      <c r="A223" s="305"/>
      <c r="B223" s="307"/>
      <c r="C223" s="307"/>
      <c r="D223" s="310"/>
      <c r="E223" s="316"/>
      <c r="F223" s="307"/>
      <c r="G223" s="307"/>
      <c r="H223" s="307"/>
      <c r="I223" s="39" t="s">
        <v>90</v>
      </c>
      <c r="J223" s="50">
        <v>0</v>
      </c>
      <c r="K223" s="30">
        <v>0</v>
      </c>
      <c r="L223" s="30">
        <v>0</v>
      </c>
      <c r="M223" s="30">
        <v>0</v>
      </c>
      <c r="N223" s="30">
        <v>0</v>
      </c>
      <c r="O223" s="30">
        <v>0</v>
      </c>
      <c r="P223" s="30">
        <v>0</v>
      </c>
      <c r="Q223" s="50">
        <v>99</v>
      </c>
      <c r="R223" s="50">
        <v>0</v>
      </c>
      <c r="S223" s="30">
        <v>0</v>
      </c>
      <c r="T223" s="30">
        <v>0</v>
      </c>
      <c r="U223" s="30">
        <v>0</v>
      </c>
      <c r="V223" s="31">
        <f>SUM(J223:U223)</f>
        <v>99</v>
      </c>
    </row>
    <row r="224" spans="1:22" ht="16.5" thickBot="1" x14ac:dyDescent="0.3">
      <c r="A224" s="43"/>
      <c r="B224" s="37"/>
      <c r="C224" s="37"/>
      <c r="D224" s="37"/>
      <c r="E224" s="37"/>
      <c r="F224" s="37"/>
      <c r="G224" s="37"/>
      <c r="H224" s="37"/>
      <c r="I224" s="37"/>
      <c r="J224" s="59"/>
      <c r="K224" s="28"/>
      <c r="L224" s="28"/>
      <c r="M224" s="28"/>
      <c r="N224" s="28"/>
      <c r="O224" s="28"/>
      <c r="P224" s="28"/>
      <c r="Q224" s="61"/>
      <c r="R224" s="53"/>
      <c r="S224" s="28"/>
      <c r="T224" s="28"/>
      <c r="U224" s="28"/>
      <c r="V224" s="29">
        <f>SUM(V221:V223)</f>
        <v>253269</v>
      </c>
    </row>
    <row r="225" spans="1:22" ht="15.75" x14ac:dyDescent="0.25">
      <c r="A225" s="304">
        <v>1368</v>
      </c>
      <c r="B225" s="313" t="s">
        <v>165</v>
      </c>
      <c r="C225" s="307" t="s">
        <v>85</v>
      </c>
      <c r="D225" s="307">
        <v>29</v>
      </c>
      <c r="E225" s="316" t="s">
        <v>60</v>
      </c>
      <c r="F225" s="307" t="s">
        <v>42</v>
      </c>
      <c r="G225" s="313" t="s">
        <v>161</v>
      </c>
      <c r="H225" s="307" t="s">
        <v>42</v>
      </c>
      <c r="I225" s="35" t="s">
        <v>92</v>
      </c>
      <c r="J225" s="13">
        <v>13607</v>
      </c>
      <c r="K225" s="13">
        <v>36821</v>
      </c>
      <c r="L225" s="13">
        <v>45312</v>
      </c>
      <c r="M225" s="13">
        <v>49835</v>
      </c>
      <c r="N225" s="13">
        <v>41970</v>
      </c>
      <c r="O225" s="13">
        <v>40805</v>
      </c>
      <c r="P225" s="13">
        <v>51203</v>
      </c>
      <c r="Q225" s="13">
        <v>39553</v>
      </c>
      <c r="R225" s="12">
        <v>37850</v>
      </c>
      <c r="S225" s="13">
        <v>56337</v>
      </c>
      <c r="T225" s="13">
        <v>43548</v>
      </c>
      <c r="U225" s="13">
        <v>31822</v>
      </c>
      <c r="V225" s="21">
        <f>SUM(J225:U225)</f>
        <v>488663</v>
      </c>
    </row>
    <row r="226" spans="1:22" ht="15.75" x14ac:dyDescent="0.25">
      <c r="A226" s="304"/>
      <c r="B226" s="307"/>
      <c r="C226" s="307"/>
      <c r="D226" s="307"/>
      <c r="E226" s="316"/>
      <c r="F226" s="307"/>
      <c r="G226" s="307"/>
      <c r="H226" s="307"/>
      <c r="I226" s="3" t="s">
        <v>91</v>
      </c>
      <c r="J226" s="15">
        <v>0</v>
      </c>
      <c r="K226" s="15">
        <v>0</v>
      </c>
      <c r="L226" s="15">
        <v>0</v>
      </c>
      <c r="M226" s="15">
        <v>0</v>
      </c>
      <c r="N226" s="15">
        <v>0</v>
      </c>
      <c r="O226" s="15">
        <v>0</v>
      </c>
      <c r="P226" s="15">
        <v>0</v>
      </c>
      <c r="Q226" s="15">
        <v>0</v>
      </c>
      <c r="R226" s="14">
        <v>0</v>
      </c>
      <c r="S226" s="15">
        <v>0</v>
      </c>
      <c r="T226" s="15">
        <v>0</v>
      </c>
      <c r="U226" s="15">
        <v>0</v>
      </c>
      <c r="V226" s="20">
        <f>SUM(J226:U226)</f>
        <v>0</v>
      </c>
    </row>
    <row r="227" spans="1:22" ht="15.75" x14ac:dyDescent="0.25">
      <c r="A227" s="304"/>
      <c r="B227" s="307"/>
      <c r="C227" s="307"/>
      <c r="D227" s="307"/>
      <c r="E227" s="82"/>
      <c r="F227" s="307"/>
      <c r="G227" s="307"/>
      <c r="H227" s="307"/>
      <c r="I227" s="16" t="s">
        <v>93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49">
        <v>0</v>
      </c>
      <c r="S227" s="26">
        <v>0</v>
      </c>
      <c r="T227" s="26">
        <v>0</v>
      </c>
      <c r="U227" s="26">
        <v>0</v>
      </c>
      <c r="V227" s="27">
        <f>SUM(J227:U227)</f>
        <v>0</v>
      </c>
    </row>
    <row r="228" spans="1:22" ht="16.5" thickBot="1" x14ac:dyDescent="0.3">
      <c r="A228" s="305"/>
      <c r="B228" s="308"/>
      <c r="C228" s="308"/>
      <c r="D228" s="308"/>
      <c r="E228" s="22"/>
      <c r="F228" s="308"/>
      <c r="G228" s="308"/>
      <c r="H228" s="308"/>
      <c r="I228" s="16" t="s">
        <v>90</v>
      </c>
      <c r="J228" s="24">
        <v>179175</v>
      </c>
      <c r="K228" s="24">
        <v>157968</v>
      </c>
      <c r="L228" s="24">
        <v>170638</v>
      </c>
      <c r="M228" s="24">
        <v>172827</v>
      </c>
      <c r="N228" s="24">
        <v>168914</v>
      </c>
      <c r="O228" s="24">
        <v>172529</v>
      </c>
      <c r="P228" s="24">
        <v>195343</v>
      </c>
      <c r="Q228" s="24">
        <v>177612</v>
      </c>
      <c r="R228" s="23">
        <v>166470</v>
      </c>
      <c r="S228" s="24">
        <v>196208</v>
      </c>
      <c r="T228" s="24">
        <v>170170</v>
      </c>
      <c r="U228" s="24">
        <v>198371</v>
      </c>
      <c r="V228" s="25">
        <f>SUM(J228:U228)</f>
        <v>2126225</v>
      </c>
    </row>
    <row r="229" spans="1:22" ht="16.5" thickBot="1" x14ac:dyDescent="0.3">
      <c r="A229" s="43"/>
      <c r="B229" s="37"/>
      <c r="C229" s="37"/>
      <c r="D229" s="37"/>
      <c r="E229" s="37"/>
      <c r="F229" s="37"/>
      <c r="G229" s="37"/>
      <c r="H229" s="37"/>
      <c r="I229" s="37"/>
      <c r="J229" s="59"/>
      <c r="K229" s="28"/>
      <c r="L229" s="28"/>
      <c r="M229" s="28"/>
      <c r="N229" s="28"/>
      <c r="O229" s="28"/>
      <c r="P229" s="28"/>
      <c r="Q229" s="61"/>
      <c r="R229" s="53"/>
      <c r="S229" s="28"/>
      <c r="T229" s="28"/>
      <c r="U229" s="28"/>
      <c r="V229" s="29">
        <f>SUM(V225:V228)</f>
        <v>2614888</v>
      </c>
    </row>
    <row r="230" spans="1:22" ht="15.75" x14ac:dyDescent="0.25">
      <c r="A230" s="303">
        <v>2069</v>
      </c>
      <c r="B230" s="306" t="s">
        <v>131</v>
      </c>
      <c r="C230" s="306" t="s">
        <v>83</v>
      </c>
      <c r="D230" s="309">
        <v>278.75</v>
      </c>
      <c r="E230" s="315" t="s">
        <v>132</v>
      </c>
      <c r="F230" s="306" t="s">
        <v>133</v>
      </c>
      <c r="G230" s="312" t="s">
        <v>162</v>
      </c>
      <c r="H230" s="306" t="s">
        <v>133</v>
      </c>
      <c r="I230" s="3" t="s">
        <v>103</v>
      </c>
      <c r="J230" s="65">
        <v>78077</v>
      </c>
      <c r="K230" s="32">
        <v>105551</v>
      </c>
      <c r="L230" s="32">
        <v>81786</v>
      </c>
      <c r="M230" s="32">
        <v>74767</v>
      </c>
      <c r="N230" s="32">
        <v>84218</v>
      </c>
      <c r="O230" s="32">
        <v>76150</v>
      </c>
      <c r="P230" s="32">
        <v>81438</v>
      </c>
      <c r="Q230" s="52">
        <v>75979</v>
      </c>
      <c r="R230" s="52">
        <v>76510</v>
      </c>
      <c r="S230" s="32">
        <v>78720</v>
      </c>
      <c r="T230" s="32">
        <v>62389</v>
      </c>
      <c r="U230" s="32">
        <v>0</v>
      </c>
      <c r="V230" s="33">
        <f>SUM(J230:U230)</f>
        <v>875585</v>
      </c>
    </row>
    <row r="231" spans="1:22" ht="16.5" thickBot="1" x14ac:dyDescent="0.3">
      <c r="A231" s="305"/>
      <c r="B231" s="308"/>
      <c r="C231" s="308"/>
      <c r="D231" s="311"/>
      <c r="E231" s="317"/>
      <c r="F231" s="308"/>
      <c r="G231" s="314"/>
      <c r="H231" s="308"/>
      <c r="I231" s="16"/>
      <c r="J231" s="50"/>
      <c r="K231" s="30"/>
      <c r="L231" s="30"/>
      <c r="M231" s="30"/>
      <c r="N231" s="30"/>
      <c r="O231" s="30"/>
      <c r="P231" s="30"/>
      <c r="Q231" s="50"/>
      <c r="R231" s="50"/>
      <c r="S231" s="30"/>
      <c r="T231" s="30"/>
      <c r="U231" s="30"/>
      <c r="V231" s="31"/>
    </row>
    <row r="232" spans="1:22" ht="16.5" thickBot="1" x14ac:dyDescent="0.3">
      <c r="A232" s="43"/>
      <c r="B232" s="37"/>
      <c r="C232" s="37"/>
      <c r="D232" s="37"/>
      <c r="E232" s="37"/>
      <c r="F232" s="37"/>
      <c r="G232" s="37"/>
      <c r="H232" s="37"/>
      <c r="I232" s="37"/>
      <c r="J232" s="59"/>
      <c r="K232" s="81"/>
      <c r="L232" s="28"/>
      <c r="M232" s="28"/>
      <c r="N232" s="28"/>
      <c r="O232" s="28"/>
      <c r="P232" s="28"/>
      <c r="Q232" s="61"/>
      <c r="R232" s="53"/>
      <c r="S232" s="28"/>
      <c r="T232" s="28"/>
      <c r="U232" s="28"/>
      <c r="V232" s="29">
        <f>SUM(V230:V231)</f>
        <v>875585</v>
      </c>
    </row>
    <row r="233" spans="1:22" ht="16.5" thickBot="1" x14ac:dyDescent="0.3">
      <c r="A233" s="73"/>
      <c r="B233" s="74"/>
      <c r="C233" s="74"/>
      <c r="D233" s="74"/>
      <c r="E233" s="74"/>
      <c r="F233" s="74"/>
      <c r="G233" s="74"/>
      <c r="H233" s="75"/>
      <c r="I233" s="75"/>
      <c r="J233" s="76"/>
      <c r="K233" s="76"/>
      <c r="L233" s="76"/>
      <c r="M233" s="76"/>
      <c r="N233" s="76"/>
      <c r="O233" s="76"/>
      <c r="P233" s="76"/>
      <c r="Q233" s="76"/>
      <c r="R233" s="76"/>
      <c r="S233" s="76"/>
      <c r="T233" s="76"/>
      <c r="U233" s="76"/>
      <c r="V233" s="72">
        <f>V232+V229+V224+V220+V215+V206+V199+V190+V183+V177+V170+V162+V156+V149+V141+V136+V127+V121+V116+V109+V101+V89+V84+V79+V73+V70+V68+V66+V61+V57+V52+V42+V36+V34+V31+V28+V26+V24+V18+V12</f>
        <v>66235064</v>
      </c>
    </row>
    <row r="236" spans="1:22" x14ac:dyDescent="0.2">
      <c r="A236" s="6" t="s">
        <v>135</v>
      </c>
    </row>
    <row r="237" spans="1:22" x14ac:dyDescent="0.2">
      <c r="A237" s="6" t="s">
        <v>121</v>
      </c>
    </row>
    <row r="238" spans="1:22" x14ac:dyDescent="0.2">
      <c r="A238" s="6" t="s">
        <v>122</v>
      </c>
    </row>
    <row r="239" spans="1:22" x14ac:dyDescent="0.2">
      <c r="A239" s="68" t="s">
        <v>109</v>
      </c>
    </row>
    <row r="240" spans="1:22" x14ac:dyDescent="0.2">
      <c r="A240" s="68" t="s">
        <v>120</v>
      </c>
    </row>
    <row r="241" spans="1:1" x14ac:dyDescent="0.2">
      <c r="A241" s="68" t="s">
        <v>118</v>
      </c>
    </row>
    <row r="242" spans="1:1" x14ac:dyDescent="0.2">
      <c r="A242" s="68" t="s">
        <v>130</v>
      </c>
    </row>
    <row r="243" spans="1:1" x14ac:dyDescent="0.2">
      <c r="A243" s="68" t="s">
        <v>108</v>
      </c>
    </row>
    <row r="244" spans="1:1" x14ac:dyDescent="0.2">
      <c r="A244" s="68" t="s">
        <v>117</v>
      </c>
    </row>
    <row r="245" spans="1:1" x14ac:dyDescent="0.2">
      <c r="A245" s="68" t="s">
        <v>124</v>
      </c>
    </row>
    <row r="246" spans="1:1" x14ac:dyDescent="0.2">
      <c r="A246" s="68" t="s">
        <v>116</v>
      </c>
    </row>
    <row r="247" spans="1:1" x14ac:dyDescent="0.2">
      <c r="A247" s="68" t="s">
        <v>107</v>
      </c>
    </row>
    <row r="248" spans="1:1" x14ac:dyDescent="0.2">
      <c r="A248" s="68" t="s">
        <v>119</v>
      </c>
    </row>
    <row r="249" spans="1:1" x14ac:dyDescent="0.2">
      <c r="A249" s="68" t="s">
        <v>110</v>
      </c>
    </row>
  </sheetData>
  <mergeCells count="288">
    <mergeCell ref="H58:H60"/>
    <mergeCell ref="A29:A30"/>
    <mergeCell ref="B29:B30"/>
    <mergeCell ref="C29:C30"/>
    <mergeCell ref="D29:D30"/>
    <mergeCell ref="A62:A65"/>
    <mergeCell ref="B62:B65"/>
    <mergeCell ref="C62:C65"/>
    <mergeCell ref="D62:D65"/>
    <mergeCell ref="E62:E65"/>
    <mergeCell ref="C37:C41"/>
    <mergeCell ref="H43:H51"/>
    <mergeCell ref="H37:H41"/>
    <mergeCell ref="H29:H30"/>
    <mergeCell ref="H62:H65"/>
    <mergeCell ref="H53:H56"/>
    <mergeCell ref="G53:G56"/>
    <mergeCell ref="D58:D60"/>
    <mergeCell ref="E58:E60"/>
    <mergeCell ref="F58:F60"/>
    <mergeCell ref="G58:G60"/>
    <mergeCell ref="F62:F65"/>
    <mergeCell ref="G62:G65"/>
    <mergeCell ref="C43:C51"/>
    <mergeCell ref="A90:A100"/>
    <mergeCell ref="A110:A115"/>
    <mergeCell ref="B110:B115"/>
    <mergeCell ref="A117:A120"/>
    <mergeCell ref="A102:A108"/>
    <mergeCell ref="C74:C78"/>
    <mergeCell ref="F74:F78"/>
    <mergeCell ref="H142:H148"/>
    <mergeCell ref="H128:H135"/>
    <mergeCell ref="D128:D135"/>
    <mergeCell ref="G128:G135"/>
    <mergeCell ref="E128:E135"/>
    <mergeCell ref="F128:F135"/>
    <mergeCell ref="E85:E88"/>
    <mergeCell ref="G90:G100"/>
    <mergeCell ref="F117:F120"/>
    <mergeCell ref="E117:E120"/>
    <mergeCell ref="G85:G88"/>
    <mergeCell ref="E122:E126"/>
    <mergeCell ref="D117:D120"/>
    <mergeCell ref="A128:A135"/>
    <mergeCell ref="B122:B126"/>
    <mergeCell ref="A142:A148"/>
    <mergeCell ref="B85:B88"/>
    <mergeCell ref="E13:E17"/>
    <mergeCell ref="F13:F17"/>
    <mergeCell ref="G13:G17"/>
    <mergeCell ref="E37:E41"/>
    <mergeCell ref="F37:F41"/>
    <mergeCell ref="G37:G41"/>
    <mergeCell ref="E29:E30"/>
    <mergeCell ref="F29:F30"/>
    <mergeCell ref="G29:G30"/>
    <mergeCell ref="C58:C60"/>
    <mergeCell ref="F122:F126"/>
    <mergeCell ref="E137:E140"/>
    <mergeCell ref="E110:E115"/>
    <mergeCell ref="F110:F115"/>
    <mergeCell ref="E80:E83"/>
    <mergeCell ref="C71:C72"/>
    <mergeCell ref="D80:D83"/>
    <mergeCell ref="F85:F88"/>
    <mergeCell ref="D74:D78"/>
    <mergeCell ref="E71:E72"/>
    <mergeCell ref="G216:G219"/>
    <mergeCell ref="H216:H219"/>
    <mergeCell ref="D216:D219"/>
    <mergeCell ref="E216:E219"/>
    <mergeCell ref="F216:F219"/>
    <mergeCell ref="H207:H214"/>
    <mergeCell ref="D163:D169"/>
    <mergeCell ref="E163:E169"/>
    <mergeCell ref="F163:F169"/>
    <mergeCell ref="F207:F214"/>
    <mergeCell ref="G207:G214"/>
    <mergeCell ref="D207:D214"/>
    <mergeCell ref="F191:F198"/>
    <mergeCell ref="D171:D176"/>
    <mergeCell ref="H200:H205"/>
    <mergeCell ref="F184:F189"/>
    <mergeCell ref="G184:G189"/>
    <mergeCell ref="H184:H189"/>
    <mergeCell ref="G191:G198"/>
    <mergeCell ref="F200:F205"/>
    <mergeCell ref="H191:H198"/>
    <mergeCell ref="E191:E198"/>
    <mergeCell ref="H178:H182"/>
    <mergeCell ref="E178:E182"/>
    <mergeCell ref="H157:H161"/>
    <mergeCell ref="H163:H169"/>
    <mergeCell ref="E142:E148"/>
    <mergeCell ref="A85:A88"/>
    <mergeCell ref="D13:D17"/>
    <mergeCell ref="D37:D41"/>
    <mergeCell ref="H13:H17"/>
    <mergeCell ref="D43:D51"/>
    <mergeCell ref="E53:E56"/>
    <mergeCell ref="D53:D56"/>
    <mergeCell ref="C53:C56"/>
    <mergeCell ref="C110:C115"/>
    <mergeCell ref="D110:D115"/>
    <mergeCell ref="E19:E23"/>
    <mergeCell ref="C13:C17"/>
    <mergeCell ref="E43:E51"/>
    <mergeCell ref="F43:F51"/>
    <mergeCell ref="C90:C100"/>
    <mergeCell ref="D90:D100"/>
    <mergeCell ref="G71:G72"/>
    <mergeCell ref="G43:G51"/>
    <mergeCell ref="E90:E100"/>
    <mergeCell ref="F53:F56"/>
    <mergeCell ref="F71:F72"/>
    <mergeCell ref="A43:A51"/>
    <mergeCell ref="B43:B51"/>
    <mergeCell ref="B74:B78"/>
    <mergeCell ref="A53:A56"/>
    <mergeCell ref="A13:A17"/>
    <mergeCell ref="B13:B17"/>
    <mergeCell ref="B7:B11"/>
    <mergeCell ref="B71:B72"/>
    <mergeCell ref="A80:A83"/>
    <mergeCell ref="A37:A41"/>
    <mergeCell ref="B37:B41"/>
    <mergeCell ref="B53:B56"/>
    <mergeCell ref="A58:A60"/>
    <mergeCell ref="B58:B60"/>
    <mergeCell ref="A71:A72"/>
    <mergeCell ref="A74:A78"/>
    <mergeCell ref="I5:I6"/>
    <mergeCell ref="E5:E6"/>
    <mergeCell ref="G5:G6"/>
    <mergeCell ref="F5:F6"/>
    <mergeCell ref="H5:H6"/>
    <mergeCell ref="H7:H11"/>
    <mergeCell ref="B5:D5"/>
    <mergeCell ref="A5:A6"/>
    <mergeCell ref="A7:A11"/>
    <mergeCell ref="D7:D11"/>
    <mergeCell ref="E7:E11"/>
    <mergeCell ref="F7:F11"/>
    <mergeCell ref="G7:G11"/>
    <mergeCell ref="B90:B100"/>
    <mergeCell ref="C85:C88"/>
    <mergeCell ref="B80:B83"/>
    <mergeCell ref="C80:C83"/>
    <mergeCell ref="C117:C120"/>
    <mergeCell ref="F90:F100"/>
    <mergeCell ref="J5:U5"/>
    <mergeCell ref="A32:A33"/>
    <mergeCell ref="B32:B33"/>
    <mergeCell ref="C32:C33"/>
    <mergeCell ref="D32:D33"/>
    <mergeCell ref="E32:E33"/>
    <mergeCell ref="F32:F33"/>
    <mergeCell ref="G32:G33"/>
    <mergeCell ref="H32:H33"/>
    <mergeCell ref="F19:F23"/>
    <mergeCell ref="G19:G23"/>
    <mergeCell ref="H19:H23"/>
    <mergeCell ref="A19:A23"/>
    <mergeCell ref="B19:B23"/>
    <mergeCell ref="C19:C23"/>
    <mergeCell ref="D19:D23"/>
    <mergeCell ref="C7:C11"/>
    <mergeCell ref="H90:H100"/>
    <mergeCell ref="H71:H72"/>
    <mergeCell ref="H74:H78"/>
    <mergeCell ref="G80:G83"/>
    <mergeCell ref="H80:H83"/>
    <mergeCell ref="E74:E78"/>
    <mergeCell ref="G74:G78"/>
    <mergeCell ref="D85:D88"/>
    <mergeCell ref="D71:D72"/>
    <mergeCell ref="H85:H88"/>
    <mergeCell ref="F80:F83"/>
    <mergeCell ref="E207:E214"/>
    <mergeCell ref="A225:A228"/>
    <mergeCell ref="A216:A219"/>
    <mergeCell ref="B216:B219"/>
    <mergeCell ref="A221:A223"/>
    <mergeCell ref="B221:B223"/>
    <mergeCell ref="A184:A189"/>
    <mergeCell ref="B191:B198"/>
    <mergeCell ref="B178:B182"/>
    <mergeCell ref="C178:C182"/>
    <mergeCell ref="D178:D182"/>
    <mergeCell ref="D225:D228"/>
    <mergeCell ref="C225:C228"/>
    <mergeCell ref="A207:A214"/>
    <mergeCell ref="B207:B214"/>
    <mergeCell ref="D191:D198"/>
    <mergeCell ref="E184:E189"/>
    <mergeCell ref="B225:B228"/>
    <mergeCell ref="C216:C219"/>
    <mergeCell ref="C184:C189"/>
    <mergeCell ref="E200:E205"/>
    <mergeCell ref="B184:B189"/>
    <mergeCell ref="G163:G169"/>
    <mergeCell ref="G150:G155"/>
    <mergeCell ref="B142:B148"/>
    <mergeCell ref="C142:C148"/>
    <mergeCell ref="F142:F148"/>
    <mergeCell ref="D142:D148"/>
    <mergeCell ref="A150:A155"/>
    <mergeCell ref="B150:B155"/>
    <mergeCell ref="D150:D155"/>
    <mergeCell ref="B157:B161"/>
    <mergeCell ref="A157:A161"/>
    <mergeCell ref="C157:C161"/>
    <mergeCell ref="C163:C169"/>
    <mergeCell ref="G142:G148"/>
    <mergeCell ref="F157:F161"/>
    <mergeCell ref="E157:E161"/>
    <mergeCell ref="G157:G161"/>
    <mergeCell ref="A163:A169"/>
    <mergeCell ref="B163:B169"/>
    <mergeCell ref="F150:F155"/>
    <mergeCell ref="E150:E155"/>
    <mergeCell ref="A171:A176"/>
    <mergeCell ref="D184:D189"/>
    <mergeCell ref="C207:C214"/>
    <mergeCell ref="A200:A205"/>
    <mergeCell ref="B200:B205"/>
    <mergeCell ref="C200:C205"/>
    <mergeCell ref="C191:C198"/>
    <mergeCell ref="A191:A198"/>
    <mergeCell ref="D122:D126"/>
    <mergeCell ref="D200:D205"/>
    <mergeCell ref="B171:B176"/>
    <mergeCell ref="C171:C176"/>
    <mergeCell ref="C150:C155"/>
    <mergeCell ref="D157:D161"/>
    <mergeCell ref="D137:D140"/>
    <mergeCell ref="A178:A182"/>
    <mergeCell ref="A122:A126"/>
    <mergeCell ref="A137:A140"/>
    <mergeCell ref="G200:G205"/>
    <mergeCell ref="G122:G126"/>
    <mergeCell ref="H150:H155"/>
    <mergeCell ref="E102:E108"/>
    <mergeCell ref="F102:F108"/>
    <mergeCell ref="G102:G108"/>
    <mergeCell ref="H102:H108"/>
    <mergeCell ref="B102:B108"/>
    <mergeCell ref="C102:C108"/>
    <mergeCell ref="D102:D108"/>
    <mergeCell ref="G110:G115"/>
    <mergeCell ref="C137:C140"/>
    <mergeCell ref="B128:B135"/>
    <mergeCell ref="C128:C135"/>
    <mergeCell ref="B117:B120"/>
    <mergeCell ref="H122:H126"/>
    <mergeCell ref="B137:B140"/>
    <mergeCell ref="F137:F140"/>
    <mergeCell ref="G137:G140"/>
    <mergeCell ref="H137:H140"/>
    <mergeCell ref="C122:C126"/>
    <mergeCell ref="H110:H115"/>
    <mergeCell ref="G117:G120"/>
    <mergeCell ref="H117:H120"/>
    <mergeCell ref="F178:F182"/>
    <mergeCell ref="G178:G182"/>
    <mergeCell ref="E171:E176"/>
    <mergeCell ref="F171:F176"/>
    <mergeCell ref="G171:G176"/>
    <mergeCell ref="H171:H176"/>
    <mergeCell ref="A230:A231"/>
    <mergeCell ref="B230:B231"/>
    <mergeCell ref="C230:C231"/>
    <mergeCell ref="D230:D231"/>
    <mergeCell ref="E230:E231"/>
    <mergeCell ref="F230:F231"/>
    <mergeCell ref="G230:G231"/>
    <mergeCell ref="H230:H231"/>
    <mergeCell ref="G221:G223"/>
    <mergeCell ref="H221:H223"/>
    <mergeCell ref="C221:C223"/>
    <mergeCell ref="D221:D223"/>
    <mergeCell ref="E221:E223"/>
    <mergeCell ref="F221:F223"/>
    <mergeCell ref="H225:H228"/>
    <mergeCell ref="E225:E226"/>
    <mergeCell ref="F225:F228"/>
    <mergeCell ref="G225:G228"/>
  </mergeCells>
  <phoneticPr fontId="0" type="noConversion"/>
  <printOptions horizontalCentered="1"/>
  <pageMargins left="0.19685039370078741" right="0.19685039370078741" top="0.39370078740157483" bottom="0.39370078740157483" header="0.51181102362204722" footer="0.51181102362204722"/>
  <pageSetup paperSize="9" scale="63" orientation="portrait" r:id="rId1"/>
  <headerFooter alignWithMargins="0">
    <oddFooter>&amp;C&amp;P/&amp;N_x000D_&amp;1#&amp;"Arial Black"&amp;11&amp;K737373 PÚBLICA</oddFooter>
  </headerFooter>
  <rowBreaks count="3" manualBreakCount="3">
    <brk id="79" max="21" man="1"/>
    <brk id="149" max="21" man="1"/>
    <brk id="215" max="21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Planilha11"/>
  <dimension ref="A1:V251"/>
  <sheetViews>
    <sheetView zoomScale="70" zoomScaleNormal="70" workbookViewId="0">
      <pane xSplit="9" topLeftCell="J1" activePane="topRight" state="frozen"/>
      <selection pane="topRight" activeCell="J5" sqref="J5:U5"/>
    </sheetView>
  </sheetViews>
  <sheetFormatPr defaultRowHeight="12.75" x14ac:dyDescent="0.2"/>
  <cols>
    <col min="1" max="1" width="10.5703125" style="4" bestFit="1" customWidth="1"/>
    <col min="2" max="2" width="13.28515625" style="4" customWidth="1"/>
    <col min="3" max="3" width="12.140625" style="4" customWidth="1"/>
    <col min="4" max="4" width="5.42578125" style="4" customWidth="1"/>
    <col min="5" max="5" width="20.85546875" style="4" customWidth="1"/>
    <col min="6" max="6" width="4.7109375" style="4" customWidth="1"/>
    <col min="7" max="7" width="21.85546875" style="4" customWidth="1"/>
    <col min="8" max="8" width="4.7109375" style="5" bestFit="1" customWidth="1"/>
    <col min="9" max="9" width="29.85546875" style="5" customWidth="1"/>
    <col min="10" max="21" width="13.28515625" customWidth="1"/>
    <col min="22" max="22" width="15.28515625" customWidth="1"/>
  </cols>
  <sheetData>
    <row r="1" spans="1:22" ht="21" customHeight="1" x14ac:dyDescent="0.25">
      <c r="A1" s="7" t="s">
        <v>136</v>
      </c>
    </row>
    <row r="2" spans="1:22" ht="15.75" customHeight="1" x14ac:dyDescent="0.2"/>
    <row r="3" spans="1:22" ht="15.75" customHeight="1" x14ac:dyDescent="0.25">
      <c r="A3" s="17" t="s">
        <v>137</v>
      </c>
    </row>
    <row r="4" spans="1:22" ht="15.75" customHeight="1" thickBot="1" x14ac:dyDescent="0.25"/>
    <row r="5" spans="1:22" ht="21" customHeight="1" thickBot="1" x14ac:dyDescent="0.3">
      <c r="A5" s="329" t="s">
        <v>61</v>
      </c>
      <c r="B5" s="336" t="s">
        <v>0</v>
      </c>
      <c r="C5" s="337"/>
      <c r="D5" s="338"/>
      <c r="E5" s="333" t="s">
        <v>72</v>
      </c>
      <c r="F5" s="335" t="s">
        <v>29</v>
      </c>
      <c r="G5" s="333" t="s">
        <v>72</v>
      </c>
      <c r="H5" s="335" t="s">
        <v>29</v>
      </c>
      <c r="I5" s="331" t="s">
        <v>1</v>
      </c>
      <c r="J5" s="339">
        <v>2010</v>
      </c>
      <c r="K5" s="340"/>
      <c r="L5" s="340"/>
      <c r="M5" s="340"/>
      <c r="N5" s="340"/>
      <c r="O5" s="340"/>
      <c r="P5" s="340"/>
      <c r="Q5" s="340"/>
      <c r="R5" s="340"/>
      <c r="S5" s="340"/>
      <c r="T5" s="340"/>
      <c r="U5" s="341"/>
      <c r="V5" s="8" t="s">
        <v>62</v>
      </c>
    </row>
    <row r="6" spans="1:22" ht="21.75" customHeight="1" thickBot="1" x14ac:dyDescent="0.3">
      <c r="A6" s="330"/>
      <c r="B6" s="1" t="s">
        <v>28</v>
      </c>
      <c r="C6" s="18" t="s">
        <v>78</v>
      </c>
      <c r="D6" s="18" t="s">
        <v>76</v>
      </c>
      <c r="E6" s="334"/>
      <c r="F6" s="334"/>
      <c r="G6" s="334"/>
      <c r="H6" s="334"/>
      <c r="I6" s="332"/>
      <c r="J6" s="9">
        <v>1</v>
      </c>
      <c r="K6" s="9">
        <v>2</v>
      </c>
      <c r="L6" s="9">
        <v>3</v>
      </c>
      <c r="M6" s="9">
        <v>4</v>
      </c>
      <c r="N6" s="9">
        <v>5</v>
      </c>
      <c r="O6" s="80">
        <v>6</v>
      </c>
      <c r="P6" s="9">
        <v>7</v>
      </c>
      <c r="Q6" s="9">
        <v>8</v>
      </c>
      <c r="R6" s="9">
        <v>9</v>
      </c>
      <c r="S6" s="80">
        <v>10</v>
      </c>
      <c r="T6" s="9">
        <v>11</v>
      </c>
      <c r="U6" s="10">
        <v>12</v>
      </c>
      <c r="V6" s="11">
        <v>2010</v>
      </c>
    </row>
    <row r="7" spans="1:22" ht="15.75" x14ac:dyDescent="0.25">
      <c r="A7" s="303">
        <v>480</v>
      </c>
      <c r="B7" s="306" t="s">
        <v>32</v>
      </c>
      <c r="C7" s="306" t="s">
        <v>77</v>
      </c>
      <c r="D7" s="306">
        <v>75</v>
      </c>
      <c r="E7" s="306" t="s">
        <v>64</v>
      </c>
      <c r="F7" s="306" t="s">
        <v>31</v>
      </c>
      <c r="G7" s="306" t="s">
        <v>140</v>
      </c>
      <c r="H7" s="306" t="s">
        <v>31</v>
      </c>
      <c r="I7" s="3" t="s">
        <v>92</v>
      </c>
      <c r="J7" s="15">
        <v>45662</v>
      </c>
      <c r="K7" s="15">
        <v>38600</v>
      </c>
      <c r="L7" s="15">
        <v>46007</v>
      </c>
      <c r="M7" s="15">
        <v>45562</v>
      </c>
      <c r="N7" s="15">
        <v>46891</v>
      </c>
      <c r="O7" s="15">
        <v>46919</v>
      </c>
      <c r="P7" s="15">
        <v>45842</v>
      </c>
      <c r="Q7" s="32">
        <v>42100</v>
      </c>
      <c r="R7" s="52">
        <v>42971</v>
      </c>
      <c r="S7" s="32">
        <v>43316</v>
      </c>
      <c r="T7" s="32">
        <v>39156</v>
      </c>
      <c r="U7" s="32">
        <v>41962</v>
      </c>
      <c r="V7" s="33">
        <f>SUM(J7:U7)</f>
        <v>524988</v>
      </c>
    </row>
    <row r="8" spans="1:22" ht="15.75" customHeight="1" x14ac:dyDescent="0.25">
      <c r="A8" s="304"/>
      <c r="B8" s="307"/>
      <c r="C8" s="307"/>
      <c r="D8" s="307"/>
      <c r="E8" s="307"/>
      <c r="F8" s="307"/>
      <c r="G8" s="307"/>
      <c r="H8" s="307"/>
      <c r="I8" s="3" t="s">
        <v>103</v>
      </c>
      <c r="J8" s="15">
        <v>15158</v>
      </c>
      <c r="K8" s="15">
        <v>11812</v>
      </c>
      <c r="L8" s="15">
        <v>5216</v>
      </c>
      <c r="M8" s="15">
        <v>8490</v>
      </c>
      <c r="N8" s="15">
        <v>14051</v>
      </c>
      <c r="O8" s="15">
        <v>12220</v>
      </c>
      <c r="P8" s="15">
        <v>11925</v>
      </c>
      <c r="Q8" s="15">
        <v>7845</v>
      </c>
      <c r="R8" s="14">
        <v>6772</v>
      </c>
      <c r="S8" s="15">
        <v>6336</v>
      </c>
      <c r="T8" s="15">
        <v>7627</v>
      </c>
      <c r="U8" s="15">
        <v>12889</v>
      </c>
      <c r="V8" s="20">
        <f>SUM(J8:U8)</f>
        <v>120341</v>
      </c>
    </row>
    <row r="9" spans="1:22" ht="15.75" x14ac:dyDescent="0.25">
      <c r="A9" s="304"/>
      <c r="B9" s="307"/>
      <c r="C9" s="307"/>
      <c r="D9" s="307"/>
      <c r="E9" s="307"/>
      <c r="F9" s="307"/>
      <c r="G9" s="307"/>
      <c r="H9" s="307"/>
      <c r="I9" s="3" t="s">
        <v>91</v>
      </c>
      <c r="J9" s="15">
        <v>14164</v>
      </c>
      <c r="K9" s="15">
        <v>13055</v>
      </c>
      <c r="L9" s="15">
        <v>11802</v>
      </c>
      <c r="M9" s="15">
        <v>11928</v>
      </c>
      <c r="N9" s="15">
        <v>11918</v>
      </c>
      <c r="O9" s="15">
        <v>10966</v>
      </c>
      <c r="P9" s="15">
        <v>11362</v>
      </c>
      <c r="Q9" s="15">
        <v>8306</v>
      </c>
      <c r="R9" s="14">
        <v>10033</v>
      </c>
      <c r="S9" s="15">
        <v>11240</v>
      </c>
      <c r="T9" s="15">
        <v>10327</v>
      </c>
      <c r="U9" s="15">
        <v>11560</v>
      </c>
      <c r="V9" s="20">
        <f>SUM(J9:U9)</f>
        <v>136661</v>
      </c>
    </row>
    <row r="10" spans="1:22" ht="15.75" x14ac:dyDescent="0.25">
      <c r="A10" s="304"/>
      <c r="B10" s="307"/>
      <c r="C10" s="307"/>
      <c r="D10" s="307"/>
      <c r="E10" s="307"/>
      <c r="F10" s="307"/>
      <c r="G10" s="307"/>
      <c r="H10" s="307"/>
      <c r="I10" s="3" t="s">
        <v>90</v>
      </c>
      <c r="J10" s="34">
        <v>306</v>
      </c>
      <c r="K10" s="15">
        <v>244</v>
      </c>
      <c r="L10" s="15">
        <v>299</v>
      </c>
      <c r="M10" s="15">
        <v>246</v>
      </c>
      <c r="N10" s="15">
        <v>270</v>
      </c>
      <c r="O10" s="15">
        <v>287</v>
      </c>
      <c r="P10" s="15">
        <v>301</v>
      </c>
      <c r="Q10" s="15">
        <v>244</v>
      </c>
      <c r="R10" s="14">
        <v>298</v>
      </c>
      <c r="S10" s="15">
        <v>362</v>
      </c>
      <c r="T10" s="15">
        <v>293</v>
      </c>
      <c r="U10" s="15">
        <v>247</v>
      </c>
      <c r="V10" s="20">
        <f>SUM(J10:U10)</f>
        <v>3397</v>
      </c>
    </row>
    <row r="11" spans="1:22" ht="16.5" thickBot="1" x14ac:dyDescent="0.3">
      <c r="A11" s="305"/>
      <c r="B11" s="308"/>
      <c r="C11" s="308"/>
      <c r="D11" s="308"/>
      <c r="E11" s="308"/>
      <c r="F11" s="308"/>
      <c r="G11" s="308"/>
      <c r="H11" s="308"/>
      <c r="I11" s="39" t="s">
        <v>95</v>
      </c>
      <c r="J11" s="30">
        <v>0</v>
      </c>
      <c r="K11" s="30">
        <v>0</v>
      </c>
      <c r="L11" s="30">
        <v>0</v>
      </c>
      <c r="M11" s="30">
        <v>0</v>
      </c>
      <c r="N11" s="30">
        <v>0</v>
      </c>
      <c r="O11" s="30">
        <v>0</v>
      </c>
      <c r="P11" s="30">
        <v>0</v>
      </c>
      <c r="Q11" s="30">
        <v>0</v>
      </c>
      <c r="R11" s="50">
        <v>0</v>
      </c>
      <c r="S11" s="30">
        <v>0</v>
      </c>
      <c r="T11" s="30">
        <v>0</v>
      </c>
      <c r="U11" s="30">
        <v>0</v>
      </c>
      <c r="V11" s="31">
        <f>SUM(J11:U11)</f>
        <v>0</v>
      </c>
    </row>
    <row r="12" spans="1:22" ht="16.5" thickBot="1" x14ac:dyDescent="0.3">
      <c r="A12" s="36"/>
      <c r="B12" s="37"/>
      <c r="C12" s="37"/>
      <c r="D12" s="37"/>
      <c r="E12" s="37"/>
      <c r="F12" s="37"/>
      <c r="G12" s="37"/>
      <c r="H12" s="37"/>
      <c r="I12" s="37"/>
      <c r="J12" s="59"/>
      <c r="K12" s="28"/>
      <c r="L12" s="28"/>
      <c r="M12" s="28"/>
      <c r="N12" s="28"/>
      <c r="O12" s="28"/>
      <c r="P12" s="28"/>
      <c r="Q12" s="61"/>
      <c r="R12" s="53"/>
      <c r="S12" s="28"/>
      <c r="T12" s="28"/>
      <c r="U12" s="28"/>
      <c r="V12" s="29">
        <f>SUM(V7:V11)</f>
        <v>785387</v>
      </c>
    </row>
    <row r="13" spans="1:22" ht="15.75" x14ac:dyDescent="0.25">
      <c r="A13" s="303">
        <v>481</v>
      </c>
      <c r="B13" s="306" t="s">
        <v>32</v>
      </c>
      <c r="C13" s="306" t="s">
        <v>77</v>
      </c>
      <c r="D13" s="306">
        <v>94</v>
      </c>
      <c r="E13" s="306" t="s">
        <v>64</v>
      </c>
      <c r="F13" s="306" t="s">
        <v>31</v>
      </c>
      <c r="G13" s="306" t="s">
        <v>141</v>
      </c>
      <c r="H13" s="306" t="s">
        <v>31</v>
      </c>
      <c r="I13" s="35" t="s">
        <v>92</v>
      </c>
      <c r="J13" s="13">
        <v>26330</v>
      </c>
      <c r="K13" s="13">
        <v>26822</v>
      </c>
      <c r="L13" s="13">
        <v>23554</v>
      </c>
      <c r="M13" s="13">
        <v>25752</v>
      </c>
      <c r="N13" s="13">
        <v>30814</v>
      </c>
      <c r="O13" s="13">
        <v>25812</v>
      </c>
      <c r="P13" s="13">
        <v>31181</v>
      </c>
      <c r="Q13" s="12">
        <v>33705</v>
      </c>
      <c r="R13" s="12">
        <v>33692</v>
      </c>
      <c r="S13" s="13">
        <v>38128</v>
      </c>
      <c r="T13" s="13">
        <v>36484</v>
      </c>
      <c r="U13" s="13">
        <v>43563</v>
      </c>
      <c r="V13" s="21">
        <f>SUM(J13:U13)</f>
        <v>375837</v>
      </c>
    </row>
    <row r="14" spans="1:22" ht="15.75" customHeight="1" x14ac:dyDescent="0.25">
      <c r="A14" s="304"/>
      <c r="B14" s="307"/>
      <c r="C14" s="307"/>
      <c r="D14" s="307"/>
      <c r="E14" s="307"/>
      <c r="F14" s="307"/>
      <c r="G14" s="307"/>
      <c r="H14" s="307"/>
      <c r="I14" s="3" t="s">
        <v>103</v>
      </c>
      <c r="J14" s="34">
        <v>8239</v>
      </c>
      <c r="K14" s="15">
        <v>7532</v>
      </c>
      <c r="L14" s="15">
        <v>11334</v>
      </c>
      <c r="M14" s="15">
        <v>5555</v>
      </c>
      <c r="N14" s="15">
        <v>5720</v>
      </c>
      <c r="O14" s="15">
        <v>5440</v>
      </c>
      <c r="P14" s="15">
        <v>5227</v>
      </c>
      <c r="Q14" s="14">
        <v>7883</v>
      </c>
      <c r="R14" s="14">
        <v>11147</v>
      </c>
      <c r="S14" s="15">
        <v>10049</v>
      </c>
      <c r="T14" s="15">
        <v>9965</v>
      </c>
      <c r="U14" s="15">
        <v>6056</v>
      </c>
      <c r="V14" s="20">
        <f>SUM(J14:U14)</f>
        <v>94147</v>
      </c>
    </row>
    <row r="15" spans="1:22" ht="15.75" x14ac:dyDescent="0.25">
      <c r="A15" s="304"/>
      <c r="B15" s="307"/>
      <c r="C15" s="307"/>
      <c r="D15" s="307"/>
      <c r="E15" s="307"/>
      <c r="F15" s="307"/>
      <c r="G15" s="307"/>
      <c r="H15" s="307"/>
      <c r="I15" s="3" t="s">
        <v>91</v>
      </c>
      <c r="J15" s="34">
        <v>13415</v>
      </c>
      <c r="K15" s="15">
        <v>13667</v>
      </c>
      <c r="L15" s="15">
        <v>13739</v>
      </c>
      <c r="M15" s="15">
        <v>13983</v>
      </c>
      <c r="N15" s="15">
        <v>10061</v>
      </c>
      <c r="O15" s="15">
        <v>10583</v>
      </c>
      <c r="P15" s="15">
        <v>9551</v>
      </c>
      <c r="Q15" s="14">
        <v>12278</v>
      </c>
      <c r="R15" s="14">
        <v>10956</v>
      </c>
      <c r="S15" s="15">
        <v>12982</v>
      </c>
      <c r="T15" s="15">
        <v>13534</v>
      </c>
      <c r="U15" s="15">
        <v>13481</v>
      </c>
      <c r="V15" s="20">
        <f>SUM(J15:U15)</f>
        <v>148230</v>
      </c>
    </row>
    <row r="16" spans="1:22" ht="15.75" x14ac:dyDescent="0.25">
      <c r="A16" s="304"/>
      <c r="B16" s="307"/>
      <c r="C16" s="307"/>
      <c r="D16" s="307"/>
      <c r="E16" s="307"/>
      <c r="F16" s="307"/>
      <c r="G16" s="307"/>
      <c r="H16" s="307"/>
      <c r="I16" s="3" t="s">
        <v>90</v>
      </c>
      <c r="J16" s="34">
        <v>305</v>
      </c>
      <c r="K16" s="15">
        <v>285</v>
      </c>
      <c r="L16" s="15">
        <v>314</v>
      </c>
      <c r="M16" s="15">
        <v>308</v>
      </c>
      <c r="N16" s="15">
        <v>336</v>
      </c>
      <c r="O16" s="15">
        <v>284</v>
      </c>
      <c r="P16" s="15">
        <v>302</v>
      </c>
      <c r="Q16" s="15">
        <v>376</v>
      </c>
      <c r="R16" s="14">
        <v>292</v>
      </c>
      <c r="S16" s="15">
        <v>332</v>
      </c>
      <c r="T16" s="15">
        <v>300</v>
      </c>
      <c r="U16" s="15">
        <v>290</v>
      </c>
      <c r="V16" s="20">
        <f>SUM(J16:U16)</f>
        <v>3724</v>
      </c>
    </row>
    <row r="17" spans="1:22" ht="16.5" thickBot="1" x14ac:dyDescent="0.3">
      <c r="A17" s="305"/>
      <c r="B17" s="308"/>
      <c r="C17" s="308"/>
      <c r="D17" s="308"/>
      <c r="E17" s="308"/>
      <c r="F17" s="308"/>
      <c r="G17" s="308"/>
      <c r="H17" s="308"/>
      <c r="I17" s="39" t="s">
        <v>95</v>
      </c>
      <c r="J17" s="50">
        <v>0</v>
      </c>
      <c r="K17" s="30">
        <v>0</v>
      </c>
      <c r="L17" s="30">
        <v>0</v>
      </c>
      <c r="M17" s="30">
        <v>0</v>
      </c>
      <c r="N17" s="30">
        <v>0</v>
      </c>
      <c r="O17" s="30">
        <v>0</v>
      </c>
      <c r="P17" s="30">
        <v>0</v>
      </c>
      <c r="Q17" s="50">
        <v>0</v>
      </c>
      <c r="R17" s="50">
        <v>0</v>
      </c>
      <c r="S17" s="30">
        <v>0</v>
      </c>
      <c r="T17" s="30">
        <v>0</v>
      </c>
      <c r="U17" s="30">
        <v>0</v>
      </c>
      <c r="V17" s="31">
        <f>SUM(J17:U17)</f>
        <v>0</v>
      </c>
    </row>
    <row r="18" spans="1:22" ht="16.5" thickBot="1" x14ac:dyDescent="0.3">
      <c r="A18" s="36"/>
      <c r="B18" s="37"/>
      <c r="C18" s="37"/>
      <c r="D18" s="37"/>
      <c r="E18" s="37"/>
      <c r="F18" s="37"/>
      <c r="G18" s="37"/>
      <c r="H18" s="37"/>
      <c r="I18" s="37"/>
      <c r="J18" s="59"/>
      <c r="K18" s="28"/>
      <c r="L18" s="28"/>
      <c r="M18" s="28"/>
      <c r="N18" s="28"/>
      <c r="O18" s="28"/>
      <c r="P18" s="28"/>
      <c r="Q18" s="61"/>
      <c r="R18" s="53"/>
      <c r="S18" s="28"/>
      <c r="T18" s="28"/>
      <c r="U18" s="28"/>
      <c r="V18" s="29">
        <f>SUM(V13:V17)</f>
        <v>621938</v>
      </c>
    </row>
    <row r="19" spans="1:22" ht="16.149999999999999" customHeight="1" x14ac:dyDescent="0.25">
      <c r="A19" s="303">
        <v>482</v>
      </c>
      <c r="B19" s="306" t="s">
        <v>32</v>
      </c>
      <c r="C19" s="306" t="s">
        <v>79</v>
      </c>
      <c r="D19" s="306">
        <v>225</v>
      </c>
      <c r="E19" s="312" t="s">
        <v>142</v>
      </c>
      <c r="F19" s="306" t="s">
        <v>31</v>
      </c>
      <c r="G19" s="306" t="s">
        <v>64</v>
      </c>
      <c r="H19" s="306" t="s">
        <v>31</v>
      </c>
      <c r="I19" s="35" t="s">
        <v>92</v>
      </c>
      <c r="J19" s="13">
        <v>71992</v>
      </c>
      <c r="K19" s="13">
        <v>65422</v>
      </c>
      <c r="L19" s="13">
        <v>69561</v>
      </c>
      <c r="M19" s="13">
        <v>71314</v>
      </c>
      <c r="N19" s="13">
        <v>77705</v>
      </c>
      <c r="O19" s="13">
        <v>72731</v>
      </c>
      <c r="P19" s="13">
        <v>77023</v>
      </c>
      <c r="Q19" s="12">
        <v>75805</v>
      </c>
      <c r="R19" s="12">
        <v>76663</v>
      </c>
      <c r="S19" s="13">
        <v>81444</v>
      </c>
      <c r="T19" s="13">
        <v>75640</v>
      </c>
      <c r="U19" s="13">
        <v>85525</v>
      </c>
      <c r="V19" s="21">
        <f>SUM(J19:U19)</f>
        <v>900825</v>
      </c>
    </row>
    <row r="20" spans="1:22" ht="16.149999999999999" customHeight="1" x14ac:dyDescent="0.25">
      <c r="A20" s="304"/>
      <c r="B20" s="307"/>
      <c r="C20" s="307"/>
      <c r="D20" s="307"/>
      <c r="E20" s="313"/>
      <c r="F20" s="307"/>
      <c r="G20" s="307"/>
      <c r="H20" s="307"/>
      <c r="I20" s="3" t="s">
        <v>103</v>
      </c>
      <c r="J20" s="15">
        <v>23397</v>
      </c>
      <c r="K20" s="15">
        <v>19344</v>
      </c>
      <c r="L20" s="15">
        <v>16550</v>
      </c>
      <c r="M20" s="15">
        <v>14045</v>
      </c>
      <c r="N20" s="15">
        <v>19771</v>
      </c>
      <c r="O20" s="15">
        <v>17660</v>
      </c>
      <c r="P20" s="15">
        <v>17152</v>
      </c>
      <c r="Q20" s="14">
        <v>15728</v>
      </c>
      <c r="R20" s="14">
        <v>17919</v>
      </c>
      <c r="S20" s="15">
        <v>16385</v>
      </c>
      <c r="T20" s="15">
        <v>17592</v>
      </c>
      <c r="U20" s="15">
        <v>18945</v>
      </c>
      <c r="V20" s="20">
        <f>SUM(J20:U20)</f>
        <v>214488</v>
      </c>
    </row>
    <row r="21" spans="1:22" ht="16.149999999999999" customHeight="1" x14ac:dyDescent="0.25">
      <c r="A21" s="304"/>
      <c r="B21" s="307"/>
      <c r="C21" s="307"/>
      <c r="D21" s="307"/>
      <c r="E21" s="313"/>
      <c r="F21" s="307"/>
      <c r="G21" s="307"/>
      <c r="H21" s="307"/>
      <c r="I21" s="3" t="s">
        <v>91</v>
      </c>
      <c r="J21" s="15">
        <v>27579</v>
      </c>
      <c r="K21" s="15">
        <v>26722</v>
      </c>
      <c r="L21" s="15">
        <v>25541</v>
      </c>
      <c r="M21" s="15">
        <v>25911</v>
      </c>
      <c r="N21" s="15">
        <v>21979</v>
      </c>
      <c r="O21" s="15">
        <v>21549</v>
      </c>
      <c r="P21" s="15">
        <v>20913</v>
      </c>
      <c r="Q21" s="14">
        <v>20584</v>
      </c>
      <c r="R21" s="14">
        <v>20989</v>
      </c>
      <c r="S21" s="15">
        <v>24222</v>
      </c>
      <c r="T21" s="15">
        <v>23861</v>
      </c>
      <c r="U21" s="15">
        <v>25041</v>
      </c>
      <c r="V21" s="20">
        <f>SUM(J21:U21)</f>
        <v>284891</v>
      </c>
    </row>
    <row r="22" spans="1:22" ht="16.149999999999999" customHeight="1" x14ac:dyDescent="0.25">
      <c r="A22" s="304"/>
      <c r="B22" s="307"/>
      <c r="C22" s="307"/>
      <c r="D22" s="307"/>
      <c r="E22" s="313"/>
      <c r="F22" s="307"/>
      <c r="G22" s="307"/>
      <c r="H22" s="307"/>
      <c r="I22" s="3" t="s">
        <v>90</v>
      </c>
      <c r="J22" s="34">
        <v>611</v>
      </c>
      <c r="K22" s="15">
        <v>529</v>
      </c>
      <c r="L22" s="15">
        <v>613</v>
      </c>
      <c r="M22" s="15">
        <v>554</v>
      </c>
      <c r="N22" s="15">
        <v>606</v>
      </c>
      <c r="O22" s="15">
        <v>571</v>
      </c>
      <c r="P22" s="15">
        <v>603</v>
      </c>
      <c r="Q22" s="15">
        <v>620</v>
      </c>
      <c r="R22" s="14">
        <v>590</v>
      </c>
      <c r="S22" s="15">
        <v>694</v>
      </c>
      <c r="T22" s="15">
        <v>593</v>
      </c>
      <c r="U22" s="15">
        <v>537</v>
      </c>
      <c r="V22" s="20">
        <f>SUM(J22:U22)</f>
        <v>7121</v>
      </c>
    </row>
    <row r="23" spans="1:22" ht="16.149999999999999" customHeight="1" thickBot="1" x14ac:dyDescent="0.3">
      <c r="A23" s="305"/>
      <c r="B23" s="308"/>
      <c r="C23" s="308"/>
      <c r="D23" s="308"/>
      <c r="E23" s="314"/>
      <c r="F23" s="308"/>
      <c r="G23" s="308"/>
      <c r="H23" s="308"/>
      <c r="I23" s="39" t="s">
        <v>95</v>
      </c>
      <c r="J23" s="30">
        <v>0</v>
      </c>
      <c r="K23" s="30">
        <v>0</v>
      </c>
      <c r="L23" s="30">
        <v>0</v>
      </c>
      <c r="M23" s="30">
        <v>0</v>
      </c>
      <c r="N23" s="30">
        <v>0</v>
      </c>
      <c r="O23" s="30">
        <v>0</v>
      </c>
      <c r="P23" s="30">
        <v>0</v>
      </c>
      <c r="Q23" s="62">
        <v>0</v>
      </c>
      <c r="R23" s="50">
        <v>0</v>
      </c>
      <c r="S23" s="30">
        <v>0</v>
      </c>
      <c r="T23" s="30">
        <v>0</v>
      </c>
      <c r="U23" s="30">
        <v>0</v>
      </c>
      <c r="V23" s="31">
        <f>SUM(J23:U23)</f>
        <v>0</v>
      </c>
    </row>
    <row r="24" spans="1:22" ht="16.5" thickBot="1" x14ac:dyDescent="0.3">
      <c r="A24" s="36"/>
      <c r="B24" s="37"/>
      <c r="C24" s="37"/>
      <c r="D24" s="37"/>
      <c r="E24" s="37"/>
      <c r="F24" s="37"/>
      <c r="G24" s="37"/>
      <c r="H24" s="37"/>
      <c r="I24" s="37"/>
      <c r="J24" s="59"/>
      <c r="K24" s="28"/>
      <c r="L24" s="28"/>
      <c r="M24" s="28"/>
      <c r="N24" s="28"/>
      <c r="O24" s="28"/>
      <c r="P24" s="28"/>
      <c r="Q24" s="61"/>
      <c r="R24" s="53"/>
      <c r="S24" s="28"/>
      <c r="T24" s="28"/>
      <c r="U24" s="28"/>
      <c r="V24" s="29">
        <f>SUM(V19:V23)</f>
        <v>1407325</v>
      </c>
    </row>
    <row r="25" spans="1:22" ht="16.5" customHeight="1" thickBot="1" x14ac:dyDescent="0.3">
      <c r="A25" s="38">
        <v>500</v>
      </c>
      <c r="B25" s="39" t="s">
        <v>30</v>
      </c>
      <c r="C25" s="39" t="s">
        <v>80</v>
      </c>
      <c r="D25" s="39">
        <v>36</v>
      </c>
      <c r="E25" s="39" t="s">
        <v>20</v>
      </c>
      <c r="F25" s="39" t="s">
        <v>31</v>
      </c>
      <c r="G25" s="39" t="s">
        <v>138</v>
      </c>
      <c r="H25" s="39" t="s">
        <v>31</v>
      </c>
      <c r="I25" s="39" t="s">
        <v>93</v>
      </c>
      <c r="J25" s="60">
        <v>133289</v>
      </c>
      <c r="K25" s="30">
        <v>142167</v>
      </c>
      <c r="L25" s="30">
        <v>177427</v>
      </c>
      <c r="M25" s="30">
        <v>131542</v>
      </c>
      <c r="N25" s="30">
        <v>159816</v>
      </c>
      <c r="O25" s="30">
        <v>157864</v>
      </c>
      <c r="P25" s="30">
        <v>169242</v>
      </c>
      <c r="Q25" s="23">
        <v>162412</v>
      </c>
      <c r="R25" s="50">
        <v>152455</v>
      </c>
      <c r="S25" s="30">
        <v>165400</v>
      </c>
      <c r="T25" s="30">
        <v>155955</v>
      </c>
      <c r="U25" s="30">
        <v>158917</v>
      </c>
      <c r="V25" s="31">
        <f>SUM(J25:U25)</f>
        <v>1866486</v>
      </c>
    </row>
    <row r="26" spans="1:22" ht="16.5" thickBot="1" x14ac:dyDescent="0.3">
      <c r="A26" s="40"/>
      <c r="B26" s="37"/>
      <c r="C26" s="37"/>
      <c r="D26" s="37"/>
      <c r="E26" s="37"/>
      <c r="F26" s="37"/>
      <c r="G26" s="37"/>
      <c r="H26" s="37"/>
      <c r="I26" s="37"/>
      <c r="J26" s="59"/>
      <c r="K26" s="28"/>
      <c r="L26" s="28"/>
      <c r="M26" s="28"/>
      <c r="N26" s="28"/>
      <c r="O26" s="28"/>
      <c r="P26" s="28"/>
      <c r="Q26" s="61"/>
      <c r="R26" s="53"/>
      <c r="S26" s="28"/>
      <c r="T26" s="28"/>
      <c r="U26" s="28"/>
      <c r="V26" s="29">
        <f>SUM(V25)</f>
        <v>1866486</v>
      </c>
    </row>
    <row r="27" spans="1:22" ht="15.75" x14ac:dyDescent="0.25">
      <c r="A27" s="69">
        <v>501</v>
      </c>
      <c r="B27" s="67" t="s">
        <v>30</v>
      </c>
      <c r="C27" s="67" t="s">
        <v>81</v>
      </c>
      <c r="D27" s="67">
        <v>36</v>
      </c>
      <c r="E27" s="67" t="s">
        <v>20</v>
      </c>
      <c r="F27" s="67" t="s">
        <v>31</v>
      </c>
      <c r="G27" s="67" t="s">
        <v>139</v>
      </c>
      <c r="H27" s="67" t="s">
        <v>31</v>
      </c>
      <c r="I27" s="35" t="s">
        <v>98</v>
      </c>
      <c r="J27" s="13">
        <v>0</v>
      </c>
      <c r="K27" s="13">
        <v>475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14">
        <v>0</v>
      </c>
      <c r="R27" s="12">
        <v>0</v>
      </c>
      <c r="S27" s="13">
        <v>0</v>
      </c>
      <c r="T27" s="13">
        <v>0</v>
      </c>
      <c r="U27" s="13">
        <v>0</v>
      </c>
      <c r="V27" s="21">
        <f>SUM(J27:U27)</f>
        <v>475</v>
      </c>
    </row>
    <row r="28" spans="1:22" ht="16.5" thickBot="1" x14ac:dyDescent="0.3">
      <c r="A28" s="83"/>
      <c r="B28" s="57"/>
      <c r="C28" s="57"/>
      <c r="D28" s="57"/>
      <c r="E28" s="57"/>
      <c r="F28" s="57"/>
      <c r="G28" s="57"/>
      <c r="H28" s="57"/>
      <c r="I28" s="39" t="s">
        <v>97</v>
      </c>
      <c r="J28" s="50">
        <v>0</v>
      </c>
      <c r="K28" s="30">
        <v>7559</v>
      </c>
      <c r="L28" s="30">
        <v>0</v>
      </c>
      <c r="M28" s="30">
        <v>0</v>
      </c>
      <c r="N28" s="30">
        <v>0</v>
      </c>
      <c r="O28" s="30">
        <v>0</v>
      </c>
      <c r="P28" s="30">
        <v>0</v>
      </c>
      <c r="Q28" s="50">
        <v>0</v>
      </c>
      <c r="R28" s="50">
        <v>10636</v>
      </c>
      <c r="S28" s="30">
        <v>0</v>
      </c>
      <c r="T28" s="30">
        <v>0</v>
      </c>
      <c r="U28" s="30">
        <v>8983</v>
      </c>
      <c r="V28" s="31"/>
    </row>
    <row r="29" spans="1:22" ht="16.5" thickBot="1" x14ac:dyDescent="0.3">
      <c r="A29" s="40"/>
      <c r="B29" s="37"/>
      <c r="C29" s="37"/>
      <c r="D29" s="37"/>
      <c r="E29" s="37"/>
      <c r="F29" s="37"/>
      <c r="G29" s="37"/>
      <c r="H29" s="37"/>
      <c r="I29" s="37"/>
      <c r="J29" s="59"/>
      <c r="K29" s="28"/>
      <c r="L29" s="28"/>
      <c r="M29" s="28"/>
      <c r="N29" s="28"/>
      <c r="O29" s="28"/>
      <c r="P29" s="28"/>
      <c r="Q29" s="61"/>
      <c r="R29" s="53"/>
      <c r="S29" s="28"/>
      <c r="T29" s="28"/>
      <c r="U29" s="28"/>
      <c r="V29" s="29">
        <f>SUM(V27:V27)</f>
        <v>475</v>
      </c>
    </row>
    <row r="30" spans="1:22" ht="16.5" customHeight="1" x14ac:dyDescent="0.25">
      <c r="A30" s="303">
        <v>502</v>
      </c>
      <c r="B30" s="306" t="s">
        <v>30</v>
      </c>
      <c r="C30" s="306" t="s">
        <v>77</v>
      </c>
      <c r="D30" s="306">
        <v>36</v>
      </c>
      <c r="E30" s="306" t="s">
        <v>138</v>
      </c>
      <c r="F30" s="306" t="s">
        <v>31</v>
      </c>
      <c r="G30" s="306" t="s">
        <v>20</v>
      </c>
      <c r="H30" s="306" t="s">
        <v>31</v>
      </c>
      <c r="I30" s="2" t="s">
        <v>93</v>
      </c>
      <c r="J30" s="65">
        <v>0</v>
      </c>
      <c r="K30" s="32">
        <v>0</v>
      </c>
      <c r="L30" s="32">
        <v>0</v>
      </c>
      <c r="M30" s="32">
        <v>0</v>
      </c>
      <c r="N30" s="32">
        <v>0</v>
      </c>
      <c r="O30" s="32">
        <v>0</v>
      </c>
      <c r="P30" s="32">
        <v>0</v>
      </c>
      <c r="Q30" s="52">
        <v>0</v>
      </c>
      <c r="R30" s="52">
        <v>0</v>
      </c>
      <c r="S30" s="32">
        <v>0</v>
      </c>
      <c r="T30" s="32">
        <v>0</v>
      </c>
      <c r="U30" s="32">
        <v>0</v>
      </c>
      <c r="V30" s="33">
        <f>SUM(J30:U30)</f>
        <v>0</v>
      </c>
    </row>
    <row r="31" spans="1:22" ht="16.5" customHeight="1" thickBot="1" x14ac:dyDescent="0.3">
      <c r="A31" s="305"/>
      <c r="B31" s="308"/>
      <c r="C31" s="308"/>
      <c r="D31" s="308"/>
      <c r="E31" s="308"/>
      <c r="F31" s="308"/>
      <c r="G31" s="308"/>
      <c r="H31" s="308"/>
      <c r="I31" s="39" t="s">
        <v>171</v>
      </c>
      <c r="J31" s="50">
        <v>0</v>
      </c>
      <c r="K31" s="30">
        <v>0</v>
      </c>
      <c r="L31" s="30">
        <v>0</v>
      </c>
      <c r="M31" s="30">
        <v>0</v>
      </c>
      <c r="N31" s="30">
        <v>0</v>
      </c>
      <c r="O31" s="30">
        <v>0</v>
      </c>
      <c r="P31" s="30">
        <v>0</v>
      </c>
      <c r="Q31" s="62">
        <v>0</v>
      </c>
      <c r="R31" s="50">
        <v>0</v>
      </c>
      <c r="S31" s="30">
        <v>0</v>
      </c>
      <c r="T31" s="30">
        <v>0</v>
      </c>
      <c r="U31" s="30">
        <v>0</v>
      </c>
      <c r="V31" s="31">
        <f>SUM(J31:U31)</f>
        <v>0</v>
      </c>
    </row>
    <row r="32" spans="1:22" ht="16.5" thickBot="1" x14ac:dyDescent="0.3">
      <c r="A32" s="40"/>
      <c r="B32" s="37"/>
      <c r="C32" s="37"/>
      <c r="D32" s="37"/>
      <c r="E32" s="37"/>
      <c r="F32" s="37"/>
      <c r="G32" s="37"/>
      <c r="H32" s="37"/>
      <c r="I32" s="37"/>
      <c r="J32" s="59"/>
      <c r="K32" s="28"/>
      <c r="L32" s="28"/>
      <c r="M32" s="28"/>
      <c r="N32" s="28"/>
      <c r="O32" s="28"/>
      <c r="P32" s="28"/>
      <c r="Q32" s="61"/>
      <c r="R32" s="53"/>
      <c r="S32" s="28"/>
      <c r="T32" s="28"/>
      <c r="U32" s="28"/>
      <c r="V32" s="29">
        <f>SUM(V30:V31)</f>
        <v>0</v>
      </c>
    </row>
    <row r="33" spans="1:22" ht="15.75" x14ac:dyDescent="0.25">
      <c r="A33" s="303">
        <v>525</v>
      </c>
      <c r="B33" s="306" t="s">
        <v>33</v>
      </c>
      <c r="C33" s="306" t="s">
        <v>81</v>
      </c>
      <c r="D33" s="306">
        <v>15</v>
      </c>
      <c r="E33" s="306" t="s">
        <v>143</v>
      </c>
      <c r="F33" s="306" t="s">
        <v>34</v>
      </c>
      <c r="G33" s="306" t="s">
        <v>25</v>
      </c>
      <c r="H33" s="306" t="s">
        <v>34</v>
      </c>
      <c r="I33" s="56" t="s">
        <v>92</v>
      </c>
      <c r="J33" s="65">
        <v>152240</v>
      </c>
      <c r="K33" s="32">
        <v>154483</v>
      </c>
      <c r="L33" s="32">
        <v>198578</v>
      </c>
      <c r="M33" s="32">
        <v>189268</v>
      </c>
      <c r="N33" s="32">
        <v>192926</v>
      </c>
      <c r="O33" s="32">
        <v>201045</v>
      </c>
      <c r="P33" s="32">
        <v>218351</v>
      </c>
      <c r="Q33" s="52">
        <v>208501</v>
      </c>
      <c r="R33" s="52">
        <v>216730</v>
      </c>
      <c r="S33" s="32">
        <v>236537</v>
      </c>
      <c r="T33" s="32">
        <v>206366</v>
      </c>
      <c r="U33" s="32">
        <v>196441</v>
      </c>
      <c r="V33" s="33">
        <f>SUM(J33:U33)</f>
        <v>2371466</v>
      </c>
    </row>
    <row r="34" spans="1:22" ht="16.5" thickBot="1" x14ac:dyDescent="0.3">
      <c r="A34" s="305"/>
      <c r="B34" s="308"/>
      <c r="C34" s="308"/>
      <c r="D34" s="308"/>
      <c r="E34" s="308"/>
      <c r="F34" s="308"/>
      <c r="G34" s="308"/>
      <c r="H34" s="308"/>
      <c r="I34" s="3" t="s">
        <v>103</v>
      </c>
      <c r="J34" s="50">
        <v>0</v>
      </c>
      <c r="K34" s="30">
        <v>0</v>
      </c>
      <c r="L34" s="30">
        <v>0</v>
      </c>
      <c r="M34" s="30">
        <v>0</v>
      </c>
      <c r="N34" s="30">
        <v>0</v>
      </c>
      <c r="O34" s="30">
        <v>0</v>
      </c>
      <c r="P34" s="30">
        <v>0</v>
      </c>
      <c r="Q34" s="62">
        <v>0</v>
      </c>
      <c r="R34" s="50">
        <v>0</v>
      </c>
      <c r="S34" s="30">
        <v>0</v>
      </c>
      <c r="T34" s="30">
        <v>0</v>
      </c>
      <c r="U34" s="30">
        <v>0</v>
      </c>
      <c r="V34" s="31">
        <f>SUM(J34:U34)</f>
        <v>0</v>
      </c>
    </row>
    <row r="35" spans="1:22" ht="16.5" thickBot="1" x14ac:dyDescent="0.3">
      <c r="A35" s="40"/>
      <c r="B35" s="37"/>
      <c r="C35" s="37"/>
      <c r="D35" s="37"/>
      <c r="E35" s="37"/>
      <c r="F35" s="37"/>
      <c r="G35" s="37"/>
      <c r="H35" s="37"/>
      <c r="I35" s="37"/>
      <c r="J35" s="59"/>
      <c r="K35" s="28"/>
      <c r="L35" s="28"/>
      <c r="M35" s="28"/>
      <c r="N35" s="28"/>
      <c r="O35" s="28"/>
      <c r="P35" s="28"/>
      <c r="Q35" s="61"/>
      <c r="R35" s="53"/>
      <c r="S35" s="28"/>
      <c r="T35" s="28"/>
      <c r="U35" s="28"/>
      <c r="V35" s="29">
        <f>SUM(V33:V34)</f>
        <v>2371466</v>
      </c>
    </row>
    <row r="36" spans="1:22" ht="16.5" thickBot="1" x14ac:dyDescent="0.3">
      <c r="A36" s="38">
        <v>526</v>
      </c>
      <c r="B36" s="39" t="s">
        <v>33</v>
      </c>
      <c r="C36" s="39" t="s">
        <v>82</v>
      </c>
      <c r="D36" s="39">
        <v>15</v>
      </c>
      <c r="E36" s="39" t="s">
        <v>143</v>
      </c>
      <c r="F36" s="39" t="s">
        <v>34</v>
      </c>
      <c r="G36" s="39" t="s">
        <v>25</v>
      </c>
      <c r="H36" s="39" t="s">
        <v>34</v>
      </c>
      <c r="I36" s="39" t="s">
        <v>91</v>
      </c>
      <c r="J36" s="30">
        <v>60932</v>
      </c>
      <c r="K36" s="30">
        <v>65875</v>
      </c>
      <c r="L36" s="30">
        <v>65540</v>
      </c>
      <c r="M36" s="30">
        <v>65373</v>
      </c>
      <c r="N36" s="30">
        <v>53556</v>
      </c>
      <c r="O36" s="30">
        <v>58451</v>
      </c>
      <c r="P36" s="30">
        <v>60888</v>
      </c>
      <c r="Q36" s="23">
        <v>61820</v>
      </c>
      <c r="R36" s="50">
        <v>64746</v>
      </c>
      <c r="S36" s="30">
        <v>66503</v>
      </c>
      <c r="T36" s="30">
        <v>64641</v>
      </c>
      <c r="U36" s="30">
        <v>71227</v>
      </c>
      <c r="V36" s="31">
        <f>SUM(J36:U36)</f>
        <v>759552</v>
      </c>
    </row>
    <row r="37" spans="1:22" ht="16.5" thickBot="1" x14ac:dyDescent="0.3">
      <c r="A37" s="36"/>
      <c r="B37" s="37"/>
      <c r="C37" s="37"/>
      <c r="D37" s="37"/>
      <c r="E37" s="37"/>
      <c r="F37" s="37"/>
      <c r="G37" s="37"/>
      <c r="H37" s="37"/>
      <c r="I37" s="37"/>
      <c r="J37" s="59"/>
      <c r="K37" s="28"/>
      <c r="L37" s="28"/>
      <c r="M37" s="28"/>
      <c r="N37" s="28"/>
      <c r="O37" s="28"/>
      <c r="P37" s="28"/>
      <c r="Q37" s="61"/>
      <c r="R37" s="53"/>
      <c r="S37" s="28"/>
      <c r="T37" s="28"/>
      <c r="U37" s="28"/>
      <c r="V37" s="29">
        <f>SUM(V36)</f>
        <v>759552</v>
      </c>
    </row>
    <row r="38" spans="1:22" ht="15.75" x14ac:dyDescent="0.25">
      <c r="A38" s="303">
        <v>537</v>
      </c>
      <c r="B38" s="306" t="s">
        <v>35</v>
      </c>
      <c r="C38" s="306" t="s">
        <v>83</v>
      </c>
      <c r="D38" s="309">
        <v>363.9</v>
      </c>
      <c r="E38" s="306" t="s">
        <v>16</v>
      </c>
      <c r="F38" s="306" t="s">
        <v>36</v>
      </c>
      <c r="G38" s="312" t="s">
        <v>144</v>
      </c>
      <c r="H38" s="306" t="s">
        <v>37</v>
      </c>
      <c r="I38" s="35" t="s">
        <v>92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4">
        <v>0</v>
      </c>
      <c r="R38" s="12">
        <v>0</v>
      </c>
      <c r="S38" s="13">
        <v>0</v>
      </c>
      <c r="T38" s="13">
        <v>0</v>
      </c>
      <c r="U38" s="13">
        <v>0</v>
      </c>
      <c r="V38" s="21">
        <f>SUM(J38:U38)</f>
        <v>0</v>
      </c>
    </row>
    <row r="39" spans="1:22" ht="15.75" x14ac:dyDescent="0.25">
      <c r="A39" s="304"/>
      <c r="B39" s="307"/>
      <c r="C39" s="307"/>
      <c r="D39" s="310"/>
      <c r="E39" s="307"/>
      <c r="F39" s="307"/>
      <c r="G39" s="313"/>
      <c r="H39" s="307"/>
      <c r="I39" s="3" t="s">
        <v>98</v>
      </c>
      <c r="J39" s="13">
        <v>0</v>
      </c>
      <c r="K39" s="13">
        <v>0</v>
      </c>
      <c r="L39" s="13">
        <v>0</v>
      </c>
      <c r="M39" s="13">
        <v>0</v>
      </c>
      <c r="N39" s="13">
        <v>0</v>
      </c>
      <c r="O39" s="13">
        <v>0</v>
      </c>
      <c r="P39" s="13">
        <v>0</v>
      </c>
      <c r="Q39" s="14">
        <v>0</v>
      </c>
      <c r="R39" s="12">
        <v>0</v>
      </c>
      <c r="S39" s="13">
        <v>0</v>
      </c>
      <c r="T39" s="13">
        <v>0</v>
      </c>
      <c r="U39" s="13">
        <v>0</v>
      </c>
      <c r="V39" s="21">
        <f>SUM(J39:U39)</f>
        <v>0</v>
      </c>
    </row>
    <row r="40" spans="1:22" ht="15.75" x14ac:dyDescent="0.25">
      <c r="A40" s="304"/>
      <c r="B40" s="307"/>
      <c r="C40" s="307"/>
      <c r="D40" s="310"/>
      <c r="E40" s="307"/>
      <c r="F40" s="307"/>
      <c r="G40" s="313"/>
      <c r="H40" s="307"/>
      <c r="I40" s="35" t="s">
        <v>91</v>
      </c>
      <c r="J40" s="13">
        <v>0</v>
      </c>
      <c r="K40" s="13">
        <v>0</v>
      </c>
      <c r="L40" s="13">
        <v>0</v>
      </c>
      <c r="M40" s="13">
        <v>0</v>
      </c>
      <c r="N40" s="13">
        <v>0</v>
      </c>
      <c r="O40" s="13">
        <v>0</v>
      </c>
      <c r="P40" s="13">
        <v>0</v>
      </c>
      <c r="Q40" s="14">
        <v>0</v>
      </c>
      <c r="R40" s="12">
        <v>0</v>
      </c>
      <c r="S40" s="13">
        <v>0</v>
      </c>
      <c r="T40" s="13">
        <v>0</v>
      </c>
      <c r="U40" s="13">
        <v>0</v>
      </c>
      <c r="V40" s="21">
        <f>SUM(J40:U40)</f>
        <v>0</v>
      </c>
    </row>
    <row r="41" spans="1:22" ht="15.75" x14ac:dyDescent="0.25">
      <c r="A41" s="304"/>
      <c r="B41" s="307"/>
      <c r="C41" s="307"/>
      <c r="D41" s="310"/>
      <c r="E41" s="307"/>
      <c r="F41" s="307"/>
      <c r="G41" s="307"/>
      <c r="H41" s="307"/>
      <c r="I41" s="3" t="s">
        <v>69</v>
      </c>
      <c r="J41" s="15">
        <v>0</v>
      </c>
      <c r="K41" s="15">
        <v>0</v>
      </c>
      <c r="L41" s="15">
        <v>0</v>
      </c>
      <c r="M41" s="15">
        <v>0</v>
      </c>
      <c r="N41" s="15">
        <v>0</v>
      </c>
      <c r="O41" s="15">
        <v>0</v>
      </c>
      <c r="P41" s="15">
        <v>0</v>
      </c>
      <c r="Q41" s="14">
        <v>0</v>
      </c>
      <c r="R41" s="14">
        <v>0</v>
      </c>
      <c r="S41" s="15">
        <v>0</v>
      </c>
      <c r="T41" s="15">
        <v>0</v>
      </c>
      <c r="U41" s="15">
        <v>0</v>
      </c>
      <c r="V41" s="20">
        <f>SUM(J41:U41)</f>
        <v>0</v>
      </c>
    </row>
    <row r="42" spans="1:22" ht="16.5" thickBot="1" x14ac:dyDescent="0.3">
      <c r="A42" s="305"/>
      <c r="B42" s="308"/>
      <c r="C42" s="308"/>
      <c r="D42" s="311"/>
      <c r="E42" s="308"/>
      <c r="F42" s="308"/>
      <c r="G42" s="308"/>
      <c r="H42" s="308"/>
      <c r="I42" s="16" t="s">
        <v>93</v>
      </c>
      <c r="J42" s="26">
        <v>60483</v>
      </c>
      <c r="K42" s="26">
        <v>62422</v>
      </c>
      <c r="L42" s="26">
        <v>78679</v>
      </c>
      <c r="M42" s="26">
        <v>53483</v>
      </c>
      <c r="N42" s="26">
        <v>37479</v>
      </c>
      <c r="O42" s="26">
        <v>12926</v>
      </c>
      <c r="P42" s="26">
        <v>25002</v>
      </c>
      <c r="Q42" s="23">
        <v>0</v>
      </c>
      <c r="R42" s="49">
        <v>40501</v>
      </c>
      <c r="S42" s="26">
        <v>0</v>
      </c>
      <c r="T42" s="26">
        <v>44789</v>
      </c>
      <c r="U42" s="26">
        <v>9107</v>
      </c>
      <c r="V42" s="27">
        <f>SUM(J42:U42)</f>
        <v>424871</v>
      </c>
    </row>
    <row r="43" spans="1:22" ht="16.5" thickBot="1" x14ac:dyDescent="0.3">
      <c r="A43" s="36"/>
      <c r="B43" s="37"/>
      <c r="C43" s="37"/>
      <c r="D43" s="37"/>
      <c r="E43" s="37"/>
      <c r="F43" s="37"/>
      <c r="G43" s="37"/>
      <c r="H43" s="37"/>
      <c r="I43" s="37"/>
      <c r="J43" s="59"/>
      <c r="K43" s="28"/>
      <c r="L43" s="28"/>
      <c r="M43" s="28"/>
      <c r="N43" s="28"/>
      <c r="O43" s="28"/>
      <c r="P43" s="28"/>
      <c r="Q43" s="61"/>
      <c r="R43" s="53"/>
      <c r="S43" s="28"/>
      <c r="T43" s="28"/>
      <c r="U43" s="28"/>
      <c r="V43" s="29">
        <f>SUM(V38:V42)</f>
        <v>424871</v>
      </c>
    </row>
    <row r="44" spans="1:22" ht="15.75" x14ac:dyDescent="0.25">
      <c r="A44" s="304">
        <v>541</v>
      </c>
      <c r="B44" s="307" t="s">
        <v>41</v>
      </c>
      <c r="C44" s="307" t="s">
        <v>81</v>
      </c>
      <c r="D44" s="307">
        <v>93</v>
      </c>
      <c r="E44" s="307" t="s">
        <v>7</v>
      </c>
      <c r="F44" s="307" t="s">
        <v>39</v>
      </c>
      <c r="G44" s="307" t="s">
        <v>145</v>
      </c>
      <c r="H44" s="307" t="s">
        <v>39</v>
      </c>
      <c r="I44" s="35" t="s">
        <v>94</v>
      </c>
      <c r="J44" s="13">
        <v>3023</v>
      </c>
      <c r="K44" s="13">
        <v>0</v>
      </c>
      <c r="L44" s="13">
        <v>3615</v>
      </c>
      <c r="M44" s="13">
        <v>2224</v>
      </c>
      <c r="N44" s="13">
        <v>0</v>
      </c>
      <c r="O44" s="13">
        <v>0</v>
      </c>
      <c r="P44" s="13">
        <v>0</v>
      </c>
      <c r="Q44" s="14">
        <v>0</v>
      </c>
      <c r="R44" s="12">
        <v>1216</v>
      </c>
      <c r="S44" s="13">
        <v>0</v>
      </c>
      <c r="T44" s="13">
        <v>2790</v>
      </c>
      <c r="U44" s="13">
        <v>0</v>
      </c>
      <c r="V44" s="21">
        <f t="shared" ref="V44:V52" si="0">SUM(J44:U44)</f>
        <v>12868</v>
      </c>
    </row>
    <row r="45" spans="1:22" ht="15.75" x14ac:dyDescent="0.25">
      <c r="A45" s="304"/>
      <c r="B45" s="307"/>
      <c r="C45" s="307"/>
      <c r="D45" s="307"/>
      <c r="E45" s="307"/>
      <c r="F45" s="307"/>
      <c r="G45" s="307"/>
      <c r="H45" s="307"/>
      <c r="I45" s="3" t="s">
        <v>92</v>
      </c>
      <c r="J45" s="15">
        <v>72243</v>
      </c>
      <c r="K45" s="15">
        <v>36381</v>
      </c>
      <c r="L45" s="15">
        <v>49073</v>
      </c>
      <c r="M45" s="15">
        <v>61721</v>
      </c>
      <c r="N45" s="15">
        <v>59947</v>
      </c>
      <c r="O45" s="15">
        <v>59681</v>
      </c>
      <c r="P45" s="15">
        <v>62919</v>
      </c>
      <c r="Q45" s="14">
        <v>49456</v>
      </c>
      <c r="R45" s="14">
        <v>99110</v>
      </c>
      <c r="S45" s="15">
        <v>71961</v>
      </c>
      <c r="T45" s="15">
        <v>44349</v>
      </c>
      <c r="U45" s="15">
        <v>19868</v>
      </c>
      <c r="V45" s="20">
        <f t="shared" si="0"/>
        <v>686709</v>
      </c>
    </row>
    <row r="46" spans="1:22" ht="15.75" x14ac:dyDescent="0.25">
      <c r="A46" s="304"/>
      <c r="B46" s="307"/>
      <c r="C46" s="307"/>
      <c r="D46" s="307"/>
      <c r="E46" s="307"/>
      <c r="F46" s="307"/>
      <c r="G46" s="307"/>
      <c r="H46" s="307"/>
      <c r="I46" s="3" t="s">
        <v>98</v>
      </c>
      <c r="J46" s="15">
        <v>0</v>
      </c>
      <c r="K46" s="15">
        <v>0</v>
      </c>
      <c r="L46" s="15">
        <v>0</v>
      </c>
      <c r="M46" s="15">
        <v>0</v>
      </c>
      <c r="N46" s="15">
        <v>8060</v>
      </c>
      <c r="O46" s="15">
        <v>0</v>
      </c>
      <c r="P46" s="15">
        <v>0</v>
      </c>
      <c r="Q46" s="14">
        <v>0</v>
      </c>
      <c r="R46" s="14">
        <v>0</v>
      </c>
      <c r="S46" s="15">
        <v>5084</v>
      </c>
      <c r="T46" s="15">
        <v>7323</v>
      </c>
      <c r="U46" s="15">
        <v>2027</v>
      </c>
      <c r="V46" s="20">
        <f t="shared" si="0"/>
        <v>22494</v>
      </c>
    </row>
    <row r="47" spans="1:22" ht="15.75" x14ac:dyDescent="0.25">
      <c r="A47" s="304"/>
      <c r="B47" s="307"/>
      <c r="C47" s="307"/>
      <c r="D47" s="307"/>
      <c r="E47" s="307"/>
      <c r="F47" s="307"/>
      <c r="G47" s="307"/>
      <c r="H47" s="307"/>
      <c r="I47" s="3" t="s">
        <v>103</v>
      </c>
      <c r="J47" s="15">
        <v>5839</v>
      </c>
      <c r="K47" s="15">
        <v>25361</v>
      </c>
      <c r="L47" s="15">
        <v>26502</v>
      </c>
      <c r="M47" s="15">
        <v>26616</v>
      </c>
      <c r="N47" s="15">
        <v>32224</v>
      </c>
      <c r="O47" s="15">
        <v>27261</v>
      </c>
      <c r="P47" s="15">
        <v>61760</v>
      </c>
      <c r="Q47" s="14">
        <v>87947</v>
      </c>
      <c r="R47" s="14">
        <v>33795</v>
      </c>
      <c r="S47" s="15">
        <v>29762</v>
      </c>
      <c r="T47" s="15">
        <v>23790</v>
      </c>
      <c r="U47" s="15">
        <v>27600</v>
      </c>
      <c r="V47" s="20">
        <f t="shared" si="0"/>
        <v>408457</v>
      </c>
    </row>
    <row r="48" spans="1:22" ht="15.75" x14ac:dyDescent="0.25">
      <c r="A48" s="304"/>
      <c r="B48" s="307"/>
      <c r="C48" s="307"/>
      <c r="D48" s="307"/>
      <c r="E48" s="307"/>
      <c r="F48" s="307"/>
      <c r="G48" s="307"/>
      <c r="H48" s="307"/>
      <c r="I48" s="3" t="s">
        <v>91</v>
      </c>
      <c r="J48" s="15">
        <v>41801</v>
      </c>
      <c r="K48" s="15">
        <v>71679</v>
      </c>
      <c r="L48" s="15">
        <v>59936</v>
      </c>
      <c r="M48" s="15">
        <v>26084</v>
      </c>
      <c r="N48" s="15">
        <v>24089</v>
      </c>
      <c r="O48" s="15">
        <v>16090</v>
      </c>
      <c r="P48" s="15">
        <v>37287</v>
      </c>
      <c r="Q48" s="14">
        <v>44270</v>
      </c>
      <c r="R48" s="14">
        <v>27608</v>
      </c>
      <c r="S48" s="15">
        <v>4043</v>
      </c>
      <c r="T48" s="15">
        <v>17510</v>
      </c>
      <c r="U48" s="15">
        <v>7452</v>
      </c>
      <c r="V48" s="20">
        <f t="shared" si="0"/>
        <v>377849</v>
      </c>
    </row>
    <row r="49" spans="1:22" ht="15.75" x14ac:dyDescent="0.25">
      <c r="A49" s="304"/>
      <c r="B49" s="307"/>
      <c r="C49" s="307"/>
      <c r="D49" s="307"/>
      <c r="E49" s="307"/>
      <c r="F49" s="307"/>
      <c r="G49" s="307"/>
      <c r="H49" s="307"/>
      <c r="I49" s="3" t="s">
        <v>69</v>
      </c>
      <c r="J49" s="15">
        <v>0</v>
      </c>
      <c r="K49" s="15">
        <v>0</v>
      </c>
      <c r="L49" s="15">
        <v>0</v>
      </c>
      <c r="M49" s="15">
        <v>0</v>
      </c>
      <c r="N49" s="15">
        <v>0</v>
      </c>
      <c r="O49" s="15">
        <v>0</v>
      </c>
      <c r="P49" s="15">
        <v>0</v>
      </c>
      <c r="Q49" s="14">
        <v>0</v>
      </c>
      <c r="R49" s="14">
        <v>0</v>
      </c>
      <c r="S49" s="15">
        <v>0</v>
      </c>
      <c r="T49" s="15">
        <v>0</v>
      </c>
      <c r="U49" s="15">
        <v>0</v>
      </c>
      <c r="V49" s="20">
        <f t="shared" si="0"/>
        <v>0</v>
      </c>
    </row>
    <row r="50" spans="1:22" ht="15.75" x14ac:dyDescent="0.25">
      <c r="A50" s="304"/>
      <c r="B50" s="307"/>
      <c r="C50" s="307"/>
      <c r="D50" s="307"/>
      <c r="E50" s="307"/>
      <c r="F50" s="307"/>
      <c r="G50" s="307"/>
      <c r="H50" s="307"/>
      <c r="I50" s="3" t="s">
        <v>70</v>
      </c>
      <c r="J50" s="15">
        <v>6752</v>
      </c>
      <c r="K50" s="15">
        <v>0</v>
      </c>
      <c r="L50" s="15">
        <v>8466</v>
      </c>
      <c r="M50" s="15">
        <v>1209</v>
      </c>
      <c r="N50" s="15">
        <v>6310</v>
      </c>
      <c r="O50" s="15">
        <v>0</v>
      </c>
      <c r="P50" s="15">
        <v>0</v>
      </c>
      <c r="Q50" s="14">
        <v>0</v>
      </c>
      <c r="R50" s="14">
        <v>0</v>
      </c>
      <c r="S50" s="15">
        <v>2509</v>
      </c>
      <c r="T50" s="15">
        <v>1398</v>
      </c>
      <c r="U50" s="15">
        <v>7275</v>
      </c>
      <c r="V50" s="20">
        <f t="shared" si="0"/>
        <v>33919</v>
      </c>
    </row>
    <row r="51" spans="1:22" ht="15.75" x14ac:dyDescent="0.25">
      <c r="A51" s="304"/>
      <c r="B51" s="307"/>
      <c r="C51" s="307"/>
      <c r="D51" s="307"/>
      <c r="E51" s="307"/>
      <c r="F51" s="307"/>
      <c r="G51" s="307"/>
      <c r="H51" s="307"/>
      <c r="I51" s="3" t="s">
        <v>93</v>
      </c>
      <c r="J51" s="15">
        <v>1021</v>
      </c>
      <c r="K51" s="15">
        <v>0</v>
      </c>
      <c r="L51" s="15">
        <v>93</v>
      </c>
      <c r="M51" s="15">
        <v>88</v>
      </c>
      <c r="N51" s="15">
        <v>0</v>
      </c>
      <c r="O51" s="15">
        <v>0</v>
      </c>
      <c r="P51" s="15">
        <v>3311</v>
      </c>
      <c r="Q51" s="14">
        <v>63905</v>
      </c>
      <c r="R51" s="14">
        <v>15746</v>
      </c>
      <c r="S51" s="15">
        <v>2957</v>
      </c>
      <c r="T51" s="15">
        <v>7611</v>
      </c>
      <c r="U51" s="15">
        <v>26204</v>
      </c>
      <c r="V51" s="20">
        <f t="shared" si="0"/>
        <v>120936</v>
      </c>
    </row>
    <row r="52" spans="1:22" ht="16.5" thickBot="1" x14ac:dyDescent="0.3">
      <c r="A52" s="304"/>
      <c r="B52" s="307"/>
      <c r="C52" s="307"/>
      <c r="D52" s="307"/>
      <c r="E52" s="307"/>
      <c r="F52" s="307"/>
      <c r="G52" s="307"/>
      <c r="H52" s="307"/>
      <c r="I52" s="16" t="s">
        <v>95</v>
      </c>
      <c r="J52" s="26">
        <v>0</v>
      </c>
      <c r="K52" s="26">
        <v>0</v>
      </c>
      <c r="L52" s="26">
        <v>0</v>
      </c>
      <c r="M52" s="26">
        <v>0</v>
      </c>
      <c r="N52" s="26">
        <v>0</v>
      </c>
      <c r="O52" s="26">
        <v>0</v>
      </c>
      <c r="P52" s="26">
        <v>0</v>
      </c>
      <c r="Q52" s="23">
        <v>0</v>
      </c>
      <c r="R52" s="49">
        <v>0</v>
      </c>
      <c r="S52" s="26">
        <v>0</v>
      </c>
      <c r="T52" s="26">
        <v>0</v>
      </c>
      <c r="U52" s="26">
        <v>0</v>
      </c>
      <c r="V52" s="27">
        <f t="shared" si="0"/>
        <v>0</v>
      </c>
    </row>
    <row r="53" spans="1:22" ht="16.5" thickBot="1" x14ac:dyDescent="0.3">
      <c r="A53" s="36"/>
      <c r="B53" s="37"/>
      <c r="C53" s="37"/>
      <c r="D53" s="37"/>
      <c r="E53" s="37"/>
      <c r="F53" s="37"/>
      <c r="G53" s="37"/>
      <c r="H53" s="37"/>
      <c r="I53" s="37"/>
      <c r="J53" s="59"/>
      <c r="K53" s="28"/>
      <c r="L53" s="28"/>
      <c r="M53" s="28"/>
      <c r="N53" s="28"/>
      <c r="O53" s="28"/>
      <c r="P53" s="28"/>
      <c r="Q53" s="61"/>
      <c r="R53" s="53"/>
      <c r="S53" s="28"/>
      <c r="T53" s="28"/>
      <c r="U53" s="28"/>
      <c r="V53" s="29">
        <f>SUM(V44:V52)</f>
        <v>1663232</v>
      </c>
    </row>
    <row r="54" spans="1:22" ht="15.75" x14ac:dyDescent="0.25">
      <c r="A54" s="304">
        <v>542</v>
      </c>
      <c r="B54" s="307" t="s">
        <v>38</v>
      </c>
      <c r="C54" s="307" t="s">
        <v>79</v>
      </c>
      <c r="D54" s="307">
        <v>200</v>
      </c>
      <c r="E54" s="307" t="s">
        <v>7</v>
      </c>
      <c r="F54" s="307" t="s">
        <v>39</v>
      </c>
      <c r="G54" s="307" t="s">
        <v>146</v>
      </c>
      <c r="H54" s="307" t="s">
        <v>40</v>
      </c>
      <c r="I54" s="35" t="s">
        <v>94</v>
      </c>
      <c r="J54" s="13">
        <v>40401</v>
      </c>
      <c r="K54" s="13">
        <v>22026</v>
      </c>
      <c r="L54" s="13">
        <v>24467</v>
      </c>
      <c r="M54" s="13">
        <v>26751</v>
      </c>
      <c r="N54" s="13">
        <v>31884</v>
      </c>
      <c r="O54" s="13">
        <v>26180</v>
      </c>
      <c r="P54" s="13">
        <v>33262</v>
      </c>
      <c r="Q54" s="14">
        <v>35927</v>
      </c>
      <c r="R54" s="12">
        <v>33685</v>
      </c>
      <c r="S54" s="13">
        <v>34583</v>
      </c>
      <c r="T54" s="13">
        <v>29056</v>
      </c>
      <c r="U54" s="13">
        <v>21904</v>
      </c>
      <c r="V54" s="21">
        <f>SUM(J54:U54)</f>
        <v>360126</v>
      </c>
    </row>
    <row r="55" spans="1:22" ht="15.75" x14ac:dyDescent="0.25">
      <c r="A55" s="304"/>
      <c r="B55" s="307"/>
      <c r="C55" s="307"/>
      <c r="D55" s="307"/>
      <c r="E55" s="307"/>
      <c r="F55" s="307"/>
      <c r="G55" s="307"/>
      <c r="H55" s="307"/>
      <c r="I55" s="3" t="s">
        <v>92</v>
      </c>
      <c r="J55" s="15">
        <v>65150</v>
      </c>
      <c r="K55" s="15">
        <v>72719</v>
      </c>
      <c r="L55" s="15">
        <v>89682</v>
      </c>
      <c r="M55" s="15">
        <v>84525</v>
      </c>
      <c r="N55" s="15">
        <v>87322</v>
      </c>
      <c r="O55" s="15">
        <v>77295</v>
      </c>
      <c r="P55" s="15">
        <v>93016</v>
      </c>
      <c r="Q55" s="14">
        <v>83367</v>
      </c>
      <c r="R55" s="14">
        <v>86560</v>
      </c>
      <c r="S55" s="15">
        <v>84612</v>
      </c>
      <c r="T55" s="15">
        <v>91786</v>
      </c>
      <c r="U55" s="15">
        <v>99876</v>
      </c>
      <c r="V55" s="20">
        <f>SUM(J55:U55)</f>
        <v>1015910</v>
      </c>
    </row>
    <row r="56" spans="1:22" ht="15.75" x14ac:dyDescent="0.25">
      <c r="A56" s="304"/>
      <c r="B56" s="307"/>
      <c r="C56" s="307"/>
      <c r="D56" s="307"/>
      <c r="E56" s="307"/>
      <c r="F56" s="307"/>
      <c r="G56" s="307"/>
      <c r="H56" s="307"/>
      <c r="I56" s="3" t="s">
        <v>103</v>
      </c>
      <c r="J56" s="15">
        <v>7213</v>
      </c>
      <c r="K56" s="15">
        <v>5112</v>
      </c>
      <c r="L56" s="15">
        <v>7504</v>
      </c>
      <c r="M56" s="15">
        <v>5106</v>
      </c>
      <c r="N56" s="15">
        <v>7967</v>
      </c>
      <c r="O56" s="15">
        <v>5975</v>
      </c>
      <c r="P56" s="15">
        <v>6016</v>
      </c>
      <c r="Q56" s="14">
        <v>2978</v>
      </c>
      <c r="R56" s="14">
        <v>8306</v>
      </c>
      <c r="S56" s="15">
        <v>7463</v>
      </c>
      <c r="T56" s="15">
        <v>5381</v>
      </c>
      <c r="U56" s="15">
        <v>6022</v>
      </c>
      <c r="V56" s="20">
        <f>SUM(J56:U56)</f>
        <v>75043</v>
      </c>
    </row>
    <row r="57" spans="1:22" ht="16.5" thickBot="1" x14ac:dyDescent="0.3">
      <c r="A57" s="304"/>
      <c r="B57" s="307"/>
      <c r="C57" s="307"/>
      <c r="D57" s="307"/>
      <c r="E57" s="307"/>
      <c r="F57" s="307"/>
      <c r="G57" s="307"/>
      <c r="H57" s="307"/>
      <c r="I57" s="16" t="s">
        <v>91</v>
      </c>
      <c r="J57" s="26">
        <v>83124</v>
      </c>
      <c r="K57" s="26">
        <v>86061</v>
      </c>
      <c r="L57" s="26">
        <v>86193</v>
      </c>
      <c r="M57" s="26">
        <v>81742</v>
      </c>
      <c r="N57" s="26">
        <v>75120</v>
      </c>
      <c r="O57" s="26">
        <v>75061</v>
      </c>
      <c r="P57" s="26">
        <v>72934</v>
      </c>
      <c r="Q57" s="23">
        <v>81940</v>
      </c>
      <c r="R57" s="49">
        <v>68024</v>
      </c>
      <c r="S57" s="26">
        <v>80448</v>
      </c>
      <c r="T57" s="26">
        <v>80505</v>
      </c>
      <c r="U57" s="26">
        <v>98687</v>
      </c>
      <c r="V57" s="27">
        <f>SUM(J57:U57)</f>
        <v>969839</v>
      </c>
    </row>
    <row r="58" spans="1:22" ht="16.5" thickBot="1" x14ac:dyDescent="0.3">
      <c r="A58" s="36"/>
      <c r="B58" s="37"/>
      <c r="C58" s="37"/>
      <c r="D58" s="37"/>
      <c r="E58" s="37"/>
      <c r="F58" s="37"/>
      <c r="G58" s="37"/>
      <c r="H58" s="37"/>
      <c r="I58" s="37"/>
      <c r="J58" s="59"/>
      <c r="K58" s="28"/>
      <c r="L58" s="28"/>
      <c r="M58" s="28"/>
      <c r="N58" s="28"/>
      <c r="O58" s="28"/>
      <c r="P58" s="28"/>
      <c r="Q58" s="61"/>
      <c r="R58" s="53"/>
      <c r="S58" s="28"/>
      <c r="T58" s="28"/>
      <c r="U58" s="28"/>
      <c r="V58" s="29">
        <f>SUM(V54:V57)</f>
        <v>2420918</v>
      </c>
    </row>
    <row r="59" spans="1:22" ht="15.75" x14ac:dyDescent="0.25">
      <c r="A59" s="303">
        <v>554</v>
      </c>
      <c r="B59" s="306" t="s">
        <v>43</v>
      </c>
      <c r="C59" s="306" t="s">
        <v>79</v>
      </c>
      <c r="D59" s="306">
        <v>58</v>
      </c>
      <c r="E59" s="306" t="s">
        <v>147</v>
      </c>
      <c r="F59" s="306" t="s">
        <v>37</v>
      </c>
      <c r="G59" s="312" t="s">
        <v>148</v>
      </c>
      <c r="H59" s="306" t="s">
        <v>37</v>
      </c>
      <c r="I59" s="3" t="s">
        <v>94</v>
      </c>
      <c r="J59" s="15">
        <v>996</v>
      </c>
      <c r="K59" s="15">
        <v>0</v>
      </c>
      <c r="L59" s="15">
        <v>935</v>
      </c>
      <c r="M59" s="15">
        <v>0</v>
      </c>
      <c r="N59" s="15">
        <v>995</v>
      </c>
      <c r="O59" s="15">
        <v>0</v>
      </c>
      <c r="P59" s="15">
        <v>0</v>
      </c>
      <c r="Q59" s="14">
        <v>987</v>
      </c>
      <c r="R59" s="14">
        <v>995</v>
      </c>
      <c r="S59" s="15">
        <v>0</v>
      </c>
      <c r="T59" s="15">
        <v>710</v>
      </c>
      <c r="U59" s="15">
        <v>273</v>
      </c>
      <c r="V59" s="20">
        <f>SUM(J59:U59)</f>
        <v>5891</v>
      </c>
    </row>
    <row r="60" spans="1:22" ht="15.75" x14ac:dyDescent="0.25">
      <c r="A60" s="304"/>
      <c r="B60" s="307"/>
      <c r="C60" s="307"/>
      <c r="D60" s="307"/>
      <c r="E60" s="307"/>
      <c r="F60" s="307"/>
      <c r="G60" s="313"/>
      <c r="H60" s="307"/>
      <c r="I60" s="16" t="s">
        <v>92</v>
      </c>
      <c r="J60" s="26">
        <v>15469</v>
      </c>
      <c r="K60" s="26">
        <v>4998</v>
      </c>
      <c r="L60" s="26">
        <v>15169</v>
      </c>
      <c r="M60" s="26">
        <v>9955</v>
      </c>
      <c r="N60" s="26">
        <v>20056</v>
      </c>
      <c r="O60" s="26">
        <v>9622</v>
      </c>
      <c r="P60" s="26">
        <v>19864</v>
      </c>
      <c r="Q60" s="49">
        <v>11968</v>
      </c>
      <c r="R60" s="49">
        <v>22960</v>
      </c>
      <c r="S60" s="26">
        <v>14997</v>
      </c>
      <c r="T60" s="26">
        <v>14416</v>
      </c>
      <c r="U60" s="26">
        <v>17089</v>
      </c>
      <c r="V60" s="27">
        <f>SUM(J60:U60)</f>
        <v>176563</v>
      </c>
    </row>
    <row r="61" spans="1:22" ht="16.5" thickBot="1" x14ac:dyDescent="0.3">
      <c r="A61" s="305"/>
      <c r="B61" s="308"/>
      <c r="C61" s="308"/>
      <c r="D61" s="308"/>
      <c r="E61" s="308"/>
      <c r="F61" s="308"/>
      <c r="G61" s="308"/>
      <c r="H61" s="308"/>
      <c r="I61" s="16" t="s">
        <v>91</v>
      </c>
      <c r="J61" s="26">
        <v>8382</v>
      </c>
      <c r="K61" s="26">
        <v>1633</v>
      </c>
      <c r="L61" s="26">
        <v>8428</v>
      </c>
      <c r="M61" s="26">
        <v>8173</v>
      </c>
      <c r="N61" s="26">
        <v>9438</v>
      </c>
      <c r="O61" s="26">
        <v>260</v>
      </c>
      <c r="P61" s="26">
        <v>13759</v>
      </c>
      <c r="Q61" s="23">
        <v>4304</v>
      </c>
      <c r="R61" s="49">
        <v>7741</v>
      </c>
      <c r="S61" s="26">
        <v>2666</v>
      </c>
      <c r="T61" s="26">
        <v>5648</v>
      </c>
      <c r="U61" s="26">
        <v>6495</v>
      </c>
      <c r="V61" s="27">
        <f>SUM(J61:U61)</f>
        <v>76927</v>
      </c>
    </row>
    <row r="62" spans="1:22" ht="16.5" thickBot="1" x14ac:dyDescent="0.3">
      <c r="A62" s="36"/>
      <c r="B62" s="37"/>
      <c r="C62" s="37"/>
      <c r="D62" s="37"/>
      <c r="E62" s="37"/>
      <c r="F62" s="37"/>
      <c r="G62" s="37"/>
      <c r="H62" s="37"/>
      <c r="I62" s="37"/>
      <c r="J62" s="59"/>
      <c r="K62" s="28"/>
      <c r="L62" s="28"/>
      <c r="M62" s="28"/>
      <c r="N62" s="28"/>
      <c r="O62" s="28"/>
      <c r="P62" s="28"/>
      <c r="Q62" s="61"/>
      <c r="R62" s="53"/>
      <c r="S62" s="28"/>
      <c r="T62" s="28"/>
      <c r="U62" s="28"/>
      <c r="V62" s="29">
        <f>SUM(V59:V61)</f>
        <v>259381</v>
      </c>
    </row>
    <row r="63" spans="1:22" ht="15.75" x14ac:dyDescent="0.25">
      <c r="A63" s="303">
        <v>560</v>
      </c>
      <c r="B63" s="306" t="s">
        <v>15</v>
      </c>
      <c r="C63" s="306" t="s">
        <v>77</v>
      </c>
      <c r="D63" s="309">
        <v>17.899999999999999</v>
      </c>
      <c r="E63" s="306" t="s">
        <v>149</v>
      </c>
      <c r="F63" s="306" t="s">
        <v>37</v>
      </c>
      <c r="G63" s="306" t="s">
        <v>9</v>
      </c>
      <c r="H63" s="306" t="s">
        <v>37</v>
      </c>
      <c r="I63" s="35" t="s">
        <v>163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4">
        <v>0</v>
      </c>
      <c r="R63" s="12">
        <v>0</v>
      </c>
      <c r="S63" s="13">
        <v>0</v>
      </c>
      <c r="T63" s="13">
        <v>0</v>
      </c>
      <c r="U63" s="13">
        <v>0</v>
      </c>
      <c r="V63" s="21">
        <f>SUM(J63:U63)</f>
        <v>0</v>
      </c>
    </row>
    <row r="64" spans="1:22" ht="15.75" x14ac:dyDescent="0.25">
      <c r="A64" s="304"/>
      <c r="B64" s="307"/>
      <c r="C64" s="307"/>
      <c r="D64" s="310"/>
      <c r="E64" s="307"/>
      <c r="F64" s="307"/>
      <c r="G64" s="307"/>
      <c r="H64" s="307"/>
      <c r="I64" s="3" t="s">
        <v>103</v>
      </c>
      <c r="J64" s="14">
        <v>23740</v>
      </c>
      <c r="K64" s="15">
        <v>16347</v>
      </c>
      <c r="L64" s="15">
        <v>20445</v>
      </c>
      <c r="M64" s="15">
        <v>11862</v>
      </c>
      <c r="N64" s="15">
        <v>11287</v>
      </c>
      <c r="O64" s="15">
        <v>11047</v>
      </c>
      <c r="P64" s="15">
        <v>8433</v>
      </c>
      <c r="Q64" s="14">
        <v>6065</v>
      </c>
      <c r="R64" s="14">
        <v>8045</v>
      </c>
      <c r="S64" s="15">
        <v>11893</v>
      </c>
      <c r="T64" s="15">
        <v>12857</v>
      </c>
      <c r="U64" s="15">
        <v>4378</v>
      </c>
      <c r="V64" s="20">
        <f>SUM(J64:U64)</f>
        <v>146399</v>
      </c>
    </row>
    <row r="65" spans="1:22" ht="15.75" x14ac:dyDescent="0.25">
      <c r="A65" s="304"/>
      <c r="B65" s="307"/>
      <c r="C65" s="307"/>
      <c r="D65" s="310"/>
      <c r="E65" s="307"/>
      <c r="F65" s="307"/>
      <c r="G65" s="307"/>
      <c r="H65" s="307"/>
      <c r="I65" s="3" t="s">
        <v>172</v>
      </c>
      <c r="J65" s="14">
        <v>6035</v>
      </c>
      <c r="K65" s="15">
        <v>6046</v>
      </c>
      <c r="L65" s="15">
        <v>9206</v>
      </c>
      <c r="M65" s="15">
        <v>5154</v>
      </c>
      <c r="N65" s="15">
        <v>4362</v>
      </c>
      <c r="O65" s="15">
        <v>0</v>
      </c>
      <c r="P65" s="15">
        <v>2039</v>
      </c>
      <c r="Q65" s="14">
        <v>3236</v>
      </c>
      <c r="R65" s="14">
        <v>3226</v>
      </c>
      <c r="S65" s="15">
        <v>2439</v>
      </c>
      <c r="T65" s="15">
        <v>7775</v>
      </c>
      <c r="U65" s="15">
        <v>3047</v>
      </c>
      <c r="V65" s="20">
        <f>SUM(J65:U65)</f>
        <v>52565</v>
      </c>
    </row>
    <row r="66" spans="1:22" ht="16.5" thickBot="1" x14ac:dyDescent="0.3">
      <c r="A66" s="305"/>
      <c r="B66" s="308"/>
      <c r="C66" s="308"/>
      <c r="D66" s="311"/>
      <c r="E66" s="308"/>
      <c r="F66" s="308"/>
      <c r="G66" s="308"/>
      <c r="H66" s="308"/>
      <c r="I66" s="39" t="s">
        <v>164</v>
      </c>
      <c r="J66" s="50">
        <v>0</v>
      </c>
      <c r="K66" s="30">
        <v>0</v>
      </c>
      <c r="L66" s="30">
        <v>0</v>
      </c>
      <c r="M66" s="30">
        <v>0</v>
      </c>
      <c r="N66" s="30">
        <v>0</v>
      </c>
      <c r="O66" s="30">
        <v>0</v>
      </c>
      <c r="P66" s="30">
        <v>0</v>
      </c>
      <c r="Q66" s="50">
        <v>0</v>
      </c>
      <c r="R66" s="50">
        <v>0</v>
      </c>
      <c r="S66" s="30">
        <v>0</v>
      </c>
      <c r="T66" s="30">
        <v>0</v>
      </c>
      <c r="U66" s="30">
        <v>0</v>
      </c>
      <c r="V66" s="31">
        <f>SUM(J66:U66)</f>
        <v>0</v>
      </c>
    </row>
    <row r="67" spans="1:22" ht="16.5" thickBot="1" x14ac:dyDescent="0.3">
      <c r="A67" s="36"/>
      <c r="B67" s="37"/>
      <c r="C67" s="37"/>
      <c r="D67" s="37"/>
      <c r="E67" s="37"/>
      <c r="F67" s="37"/>
      <c r="G67" s="37"/>
      <c r="H67" s="37"/>
      <c r="I67" s="37"/>
      <c r="J67" s="59"/>
      <c r="K67" s="28"/>
      <c r="L67" s="28"/>
      <c r="M67" s="28"/>
      <c r="N67" s="28"/>
      <c r="O67" s="28"/>
      <c r="P67" s="28"/>
      <c r="Q67" s="61"/>
      <c r="R67" s="53"/>
      <c r="S67" s="28"/>
      <c r="T67" s="28"/>
      <c r="U67" s="28"/>
      <c r="V67" s="29">
        <f>SUM(V63:V66)</f>
        <v>198964</v>
      </c>
    </row>
    <row r="68" spans="1:22" ht="16.5" thickBot="1" x14ac:dyDescent="0.3">
      <c r="A68" s="19">
        <v>596</v>
      </c>
      <c r="B68" s="67" t="s">
        <v>44</v>
      </c>
      <c r="C68" s="67" t="s">
        <v>84</v>
      </c>
      <c r="D68" s="67">
        <v>26</v>
      </c>
      <c r="E68" s="67" t="s">
        <v>17</v>
      </c>
      <c r="F68" s="67" t="s">
        <v>45</v>
      </c>
      <c r="G68" s="67" t="s">
        <v>18</v>
      </c>
      <c r="H68" s="57" t="s">
        <v>45</v>
      </c>
      <c r="I68" s="39" t="s">
        <v>93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3">
        <v>0</v>
      </c>
      <c r="R68" s="23">
        <v>0</v>
      </c>
      <c r="S68" s="23">
        <v>0</v>
      </c>
      <c r="T68" s="23">
        <v>0</v>
      </c>
      <c r="U68" s="26">
        <v>0</v>
      </c>
      <c r="V68" s="27">
        <f>SUM(J68:U68)</f>
        <v>0</v>
      </c>
    </row>
    <row r="69" spans="1:22" ht="16.5" thickBot="1" x14ac:dyDescent="0.3">
      <c r="A69" s="36"/>
      <c r="B69" s="37"/>
      <c r="C69" s="37"/>
      <c r="D69" s="37"/>
      <c r="E69" s="37"/>
      <c r="F69" s="37"/>
      <c r="G69" s="37"/>
      <c r="H69" s="37"/>
      <c r="I69" s="37"/>
      <c r="J69" s="59"/>
      <c r="K69" s="28"/>
      <c r="L69" s="28"/>
      <c r="M69" s="28"/>
      <c r="N69" s="28"/>
      <c r="O69" s="28"/>
      <c r="P69" s="28"/>
      <c r="Q69" s="61"/>
      <c r="R69" s="53"/>
      <c r="S69" s="28"/>
      <c r="T69" s="28"/>
      <c r="U69" s="28"/>
      <c r="V69" s="29">
        <f>SUM(V68)</f>
        <v>0</v>
      </c>
    </row>
    <row r="70" spans="1:22" ht="16.5" thickBot="1" x14ac:dyDescent="0.3">
      <c r="A70" s="38">
        <v>597</v>
      </c>
      <c r="B70" s="39" t="s">
        <v>44</v>
      </c>
      <c r="C70" s="39" t="s">
        <v>79</v>
      </c>
      <c r="D70" s="39">
        <v>26</v>
      </c>
      <c r="E70" s="39" t="s">
        <v>18</v>
      </c>
      <c r="F70" s="39" t="s">
        <v>45</v>
      </c>
      <c r="G70" s="39" t="s">
        <v>17</v>
      </c>
      <c r="H70" s="39" t="s">
        <v>45</v>
      </c>
      <c r="I70" s="39" t="s">
        <v>93</v>
      </c>
      <c r="J70" s="30">
        <v>0</v>
      </c>
      <c r="K70" s="30">
        <v>0</v>
      </c>
      <c r="L70" s="30">
        <v>0</v>
      </c>
      <c r="M70" s="30">
        <v>0</v>
      </c>
      <c r="N70" s="30">
        <v>0</v>
      </c>
      <c r="O70" s="30">
        <v>0</v>
      </c>
      <c r="P70" s="30">
        <v>0</v>
      </c>
      <c r="Q70" s="23">
        <v>0</v>
      </c>
      <c r="R70" s="50">
        <v>0</v>
      </c>
      <c r="S70" s="30">
        <v>0</v>
      </c>
      <c r="T70" s="30">
        <v>0</v>
      </c>
      <c r="U70" s="30">
        <v>0</v>
      </c>
      <c r="V70" s="31">
        <f>SUM(J70:U70)</f>
        <v>0</v>
      </c>
    </row>
    <row r="71" spans="1:22" ht="16.5" thickBot="1" x14ac:dyDescent="0.3">
      <c r="A71" s="36"/>
      <c r="B71" s="37"/>
      <c r="C71" s="37"/>
      <c r="D71" s="37"/>
      <c r="E71" s="37"/>
      <c r="F71" s="37"/>
      <c r="G71" s="37"/>
      <c r="H71" s="37"/>
      <c r="I71" s="37"/>
      <c r="J71" s="59"/>
      <c r="K71" s="28"/>
      <c r="L71" s="28"/>
      <c r="M71" s="28"/>
      <c r="N71" s="28"/>
      <c r="O71" s="28"/>
      <c r="P71" s="28"/>
      <c r="Q71" s="61"/>
      <c r="R71" s="53"/>
      <c r="S71" s="28"/>
      <c r="T71" s="28"/>
      <c r="U71" s="28"/>
      <c r="V71" s="29">
        <f>SUM(V70)</f>
        <v>0</v>
      </c>
    </row>
    <row r="72" spans="1:22" ht="15.75" x14ac:dyDescent="0.25">
      <c r="A72" s="304">
        <v>598</v>
      </c>
      <c r="B72" s="307" t="s">
        <v>46</v>
      </c>
      <c r="C72" s="307" t="s">
        <v>84</v>
      </c>
      <c r="D72" s="307">
        <v>16</v>
      </c>
      <c r="E72" s="307" t="s">
        <v>18</v>
      </c>
      <c r="F72" s="307" t="s">
        <v>45</v>
      </c>
      <c r="G72" s="307" t="s">
        <v>150</v>
      </c>
      <c r="H72" s="307" t="s">
        <v>45</v>
      </c>
      <c r="I72" s="35" t="s">
        <v>92</v>
      </c>
      <c r="J72" s="13">
        <v>5608</v>
      </c>
      <c r="K72" s="13">
        <v>2760</v>
      </c>
      <c r="L72" s="13">
        <v>1279</v>
      </c>
      <c r="M72" s="13">
        <v>4320</v>
      </c>
      <c r="N72" s="13">
        <v>4714</v>
      </c>
      <c r="O72" s="13">
        <v>5706</v>
      </c>
      <c r="P72" s="13">
        <v>9349</v>
      </c>
      <c r="Q72" s="14">
        <v>8395</v>
      </c>
      <c r="R72" s="12">
        <v>647</v>
      </c>
      <c r="S72" s="13">
        <v>1370</v>
      </c>
      <c r="T72" s="13">
        <v>3469</v>
      </c>
      <c r="U72" s="13">
        <v>1528</v>
      </c>
      <c r="V72" s="21">
        <f>SUM(J72:U72)</f>
        <v>49145</v>
      </c>
    </row>
    <row r="73" spans="1:22" ht="16.5" thickBot="1" x14ac:dyDescent="0.3">
      <c r="A73" s="304"/>
      <c r="B73" s="307"/>
      <c r="C73" s="307"/>
      <c r="D73" s="307"/>
      <c r="E73" s="307"/>
      <c r="F73" s="307"/>
      <c r="G73" s="307"/>
      <c r="H73" s="307"/>
      <c r="I73" s="16" t="s">
        <v>98</v>
      </c>
      <c r="J73" s="26">
        <v>2811</v>
      </c>
      <c r="K73" s="26">
        <v>0</v>
      </c>
      <c r="L73" s="26">
        <v>0</v>
      </c>
      <c r="M73" s="26">
        <v>0</v>
      </c>
      <c r="N73" s="26">
        <v>0</v>
      </c>
      <c r="O73" s="26">
        <v>0</v>
      </c>
      <c r="P73" s="26">
        <v>0</v>
      </c>
      <c r="Q73" s="23">
        <v>0</v>
      </c>
      <c r="R73" s="49">
        <v>0</v>
      </c>
      <c r="S73" s="26">
        <v>0</v>
      </c>
      <c r="T73" s="26">
        <v>0</v>
      </c>
      <c r="U73" s="26">
        <v>0</v>
      </c>
      <c r="V73" s="27">
        <f>SUM(J73:U73)</f>
        <v>2811</v>
      </c>
    </row>
    <row r="74" spans="1:22" ht="16.5" thickBot="1" x14ac:dyDescent="0.3">
      <c r="A74" s="36"/>
      <c r="B74" s="37"/>
      <c r="C74" s="37"/>
      <c r="D74" s="37"/>
      <c r="E74" s="37"/>
      <c r="F74" s="37"/>
      <c r="G74" s="37"/>
      <c r="H74" s="37"/>
      <c r="I74" s="37"/>
      <c r="J74" s="59"/>
      <c r="K74" s="28"/>
      <c r="L74" s="28"/>
      <c r="M74" s="28"/>
      <c r="N74" s="28"/>
      <c r="O74" s="28"/>
      <c r="P74" s="28"/>
      <c r="Q74" s="61"/>
      <c r="R74" s="53"/>
      <c r="S74" s="28"/>
      <c r="T74" s="28"/>
      <c r="U74" s="28"/>
      <c r="V74" s="29">
        <f>SUM(V72:V73)</f>
        <v>51956</v>
      </c>
    </row>
    <row r="75" spans="1:22" ht="15.75" x14ac:dyDescent="0.25">
      <c r="A75" s="304">
        <v>608</v>
      </c>
      <c r="B75" s="307" t="s">
        <v>47</v>
      </c>
      <c r="C75" s="307" t="s">
        <v>85</v>
      </c>
      <c r="D75" s="307">
        <v>98</v>
      </c>
      <c r="E75" s="307" t="s">
        <v>151</v>
      </c>
      <c r="F75" s="307" t="s">
        <v>45</v>
      </c>
      <c r="G75" s="307" t="s">
        <v>18</v>
      </c>
      <c r="H75" s="307" t="s">
        <v>45</v>
      </c>
      <c r="I75" s="35" t="s">
        <v>94</v>
      </c>
      <c r="J75" s="13">
        <v>0</v>
      </c>
      <c r="K75" s="13">
        <v>0</v>
      </c>
      <c r="L75" s="13">
        <v>0</v>
      </c>
      <c r="M75" s="13">
        <v>0</v>
      </c>
      <c r="N75" s="13">
        <v>0</v>
      </c>
      <c r="O75" s="13">
        <v>0</v>
      </c>
      <c r="P75" s="13">
        <v>0</v>
      </c>
      <c r="Q75" s="14">
        <v>0</v>
      </c>
      <c r="R75" s="32">
        <v>0</v>
      </c>
      <c r="S75" s="32">
        <v>0</v>
      </c>
      <c r="T75" s="32">
        <v>0</v>
      </c>
      <c r="U75" s="13">
        <v>0</v>
      </c>
      <c r="V75" s="21">
        <f>SUM(J75:U75)</f>
        <v>0</v>
      </c>
    </row>
    <row r="76" spans="1:22" ht="15.75" x14ac:dyDescent="0.25">
      <c r="A76" s="304"/>
      <c r="B76" s="307"/>
      <c r="C76" s="307"/>
      <c r="D76" s="307"/>
      <c r="E76" s="307"/>
      <c r="F76" s="307"/>
      <c r="G76" s="307"/>
      <c r="H76" s="307"/>
      <c r="I76" s="35" t="s">
        <v>92</v>
      </c>
      <c r="J76" s="13">
        <v>179440</v>
      </c>
      <c r="K76" s="13">
        <v>95209</v>
      </c>
      <c r="L76" s="13">
        <v>147171</v>
      </c>
      <c r="M76" s="13">
        <v>136709</v>
      </c>
      <c r="N76" s="13">
        <v>80554</v>
      </c>
      <c r="O76" s="13">
        <v>107068</v>
      </c>
      <c r="P76" s="13">
        <v>139867</v>
      </c>
      <c r="Q76" s="14">
        <v>24310</v>
      </c>
      <c r="R76" s="13">
        <v>0</v>
      </c>
      <c r="S76" s="13">
        <v>0</v>
      </c>
      <c r="T76" s="13">
        <v>139234</v>
      </c>
      <c r="U76" s="13">
        <v>167832</v>
      </c>
      <c r="V76" s="21">
        <f>SUM(J76:U76)</f>
        <v>1217394</v>
      </c>
    </row>
    <row r="77" spans="1:22" ht="15.75" x14ac:dyDescent="0.25">
      <c r="A77" s="304"/>
      <c r="B77" s="307"/>
      <c r="C77" s="307"/>
      <c r="D77" s="307"/>
      <c r="E77" s="307"/>
      <c r="F77" s="307"/>
      <c r="G77" s="307"/>
      <c r="H77" s="307"/>
      <c r="I77" s="3" t="s">
        <v>91</v>
      </c>
      <c r="J77" s="15">
        <v>0</v>
      </c>
      <c r="K77" s="15">
        <v>0</v>
      </c>
      <c r="L77" s="15">
        <v>0</v>
      </c>
      <c r="M77" s="15">
        <v>0</v>
      </c>
      <c r="N77" s="15">
        <v>0</v>
      </c>
      <c r="O77" s="15">
        <v>0</v>
      </c>
      <c r="P77" s="15">
        <v>0</v>
      </c>
      <c r="Q77" s="14">
        <v>0</v>
      </c>
      <c r="R77" s="15">
        <v>0</v>
      </c>
      <c r="S77" s="15">
        <v>0</v>
      </c>
      <c r="T77" s="15">
        <v>0</v>
      </c>
      <c r="U77" s="15">
        <v>0</v>
      </c>
      <c r="V77" s="20">
        <f>SUM(J77:U77)</f>
        <v>0</v>
      </c>
    </row>
    <row r="78" spans="1:22" ht="15.75" x14ac:dyDescent="0.25">
      <c r="A78" s="304"/>
      <c r="B78" s="307"/>
      <c r="C78" s="307"/>
      <c r="D78" s="307"/>
      <c r="E78" s="307"/>
      <c r="F78" s="307"/>
      <c r="G78" s="307"/>
      <c r="H78" s="307"/>
      <c r="I78" s="3" t="s">
        <v>93</v>
      </c>
      <c r="J78" s="15">
        <v>0</v>
      </c>
      <c r="K78" s="15">
        <v>0</v>
      </c>
      <c r="L78" s="15">
        <v>0</v>
      </c>
      <c r="M78" s="15">
        <v>0</v>
      </c>
      <c r="N78" s="15">
        <v>0</v>
      </c>
      <c r="O78" s="15">
        <v>0</v>
      </c>
      <c r="P78" s="15">
        <v>0</v>
      </c>
      <c r="Q78" s="14">
        <v>0</v>
      </c>
      <c r="R78" s="15">
        <v>0</v>
      </c>
      <c r="S78" s="15">
        <v>0</v>
      </c>
      <c r="T78" s="15">
        <v>0</v>
      </c>
      <c r="U78" s="15">
        <v>0</v>
      </c>
      <c r="V78" s="20">
        <f>SUM(J78:U78)</f>
        <v>0</v>
      </c>
    </row>
    <row r="79" spans="1:22" ht="16.5" thickBot="1" x14ac:dyDescent="0.3">
      <c r="A79" s="304"/>
      <c r="B79" s="307"/>
      <c r="C79" s="307"/>
      <c r="D79" s="307"/>
      <c r="E79" s="307"/>
      <c r="F79" s="307"/>
      <c r="G79" s="307"/>
      <c r="H79" s="307"/>
      <c r="I79" s="16" t="s">
        <v>96</v>
      </c>
      <c r="J79" s="26">
        <v>0</v>
      </c>
      <c r="K79" s="26">
        <v>0</v>
      </c>
      <c r="L79" s="26">
        <v>0</v>
      </c>
      <c r="M79" s="26">
        <v>0</v>
      </c>
      <c r="N79" s="26">
        <v>0</v>
      </c>
      <c r="O79" s="26">
        <v>0</v>
      </c>
      <c r="P79" s="26">
        <v>0</v>
      </c>
      <c r="Q79" s="23">
        <v>0</v>
      </c>
      <c r="R79" s="24">
        <v>0</v>
      </c>
      <c r="S79" s="24">
        <v>0</v>
      </c>
      <c r="T79" s="24">
        <v>0</v>
      </c>
      <c r="U79" s="26">
        <v>0</v>
      </c>
      <c r="V79" s="27">
        <f>SUM(J79:U79)</f>
        <v>0</v>
      </c>
    </row>
    <row r="80" spans="1:22" ht="16.5" thickBot="1" x14ac:dyDescent="0.3">
      <c r="A80" s="36"/>
      <c r="B80" s="37"/>
      <c r="C80" s="37"/>
      <c r="D80" s="37"/>
      <c r="E80" s="37"/>
      <c r="F80" s="37"/>
      <c r="G80" s="37"/>
      <c r="H80" s="37"/>
      <c r="I80" s="37"/>
      <c r="J80" s="59"/>
      <c r="K80" s="28"/>
      <c r="L80" s="28"/>
      <c r="M80" s="28"/>
      <c r="N80" s="28"/>
      <c r="O80" s="28"/>
      <c r="P80" s="28"/>
      <c r="Q80" s="61"/>
      <c r="R80" s="53"/>
      <c r="S80" s="28"/>
      <c r="T80" s="28"/>
      <c r="U80" s="28"/>
      <c r="V80" s="29">
        <f>SUM(V75:V79)</f>
        <v>1217394</v>
      </c>
    </row>
    <row r="81" spans="1:22" ht="15.75" x14ac:dyDescent="0.25">
      <c r="A81" s="303">
        <v>611</v>
      </c>
      <c r="B81" s="306" t="s">
        <v>38</v>
      </c>
      <c r="C81" s="306" t="s">
        <v>77</v>
      </c>
      <c r="D81" s="306">
        <v>66</v>
      </c>
      <c r="E81" s="306" t="s">
        <v>146</v>
      </c>
      <c r="F81" s="306" t="s">
        <v>40</v>
      </c>
      <c r="G81" s="312" t="s">
        <v>152</v>
      </c>
      <c r="H81" s="306" t="s">
        <v>40</v>
      </c>
      <c r="I81" s="35" t="s">
        <v>94</v>
      </c>
      <c r="J81" s="13">
        <v>10845</v>
      </c>
      <c r="K81" s="13">
        <v>8117</v>
      </c>
      <c r="L81" s="13">
        <v>8740</v>
      </c>
      <c r="M81" s="13">
        <v>8536</v>
      </c>
      <c r="N81" s="13">
        <v>8552</v>
      </c>
      <c r="O81" s="13">
        <v>9619</v>
      </c>
      <c r="P81" s="13">
        <v>4741</v>
      </c>
      <c r="Q81" s="14">
        <v>14584</v>
      </c>
      <c r="R81" s="12">
        <v>12571</v>
      </c>
      <c r="S81" s="13">
        <v>10757</v>
      </c>
      <c r="T81" s="13">
        <v>11651</v>
      </c>
      <c r="U81" s="13">
        <v>7273</v>
      </c>
      <c r="V81" s="21">
        <f>SUM(J81:U81)</f>
        <v>115986</v>
      </c>
    </row>
    <row r="82" spans="1:22" ht="15.75" x14ac:dyDescent="0.25">
      <c r="A82" s="304"/>
      <c r="B82" s="307"/>
      <c r="C82" s="307"/>
      <c r="D82" s="307"/>
      <c r="E82" s="307"/>
      <c r="F82" s="307"/>
      <c r="G82" s="313"/>
      <c r="H82" s="307"/>
      <c r="I82" s="3" t="s">
        <v>92</v>
      </c>
      <c r="J82" s="15">
        <v>12281</v>
      </c>
      <c r="K82" s="15">
        <v>12150</v>
      </c>
      <c r="L82" s="15">
        <v>11983</v>
      </c>
      <c r="M82" s="15">
        <v>9985</v>
      </c>
      <c r="N82" s="15">
        <v>13032</v>
      </c>
      <c r="O82" s="15">
        <v>12338</v>
      </c>
      <c r="P82" s="15">
        <v>18429</v>
      </c>
      <c r="Q82" s="14">
        <v>5774</v>
      </c>
      <c r="R82" s="14">
        <v>12270</v>
      </c>
      <c r="S82" s="15">
        <v>12324</v>
      </c>
      <c r="T82" s="15">
        <v>12850</v>
      </c>
      <c r="U82" s="15">
        <v>14160</v>
      </c>
      <c r="V82" s="20">
        <f>SUM(J82:U82)</f>
        <v>147576</v>
      </c>
    </row>
    <row r="83" spans="1:22" ht="15.75" x14ac:dyDescent="0.25">
      <c r="A83" s="304"/>
      <c r="B83" s="307"/>
      <c r="C83" s="307"/>
      <c r="D83" s="307"/>
      <c r="E83" s="307"/>
      <c r="F83" s="307"/>
      <c r="G83" s="313"/>
      <c r="H83" s="307"/>
      <c r="I83" s="3" t="s">
        <v>91</v>
      </c>
      <c r="J83" s="15">
        <v>20952</v>
      </c>
      <c r="K83" s="15">
        <v>22662</v>
      </c>
      <c r="L83" s="15">
        <v>23585</v>
      </c>
      <c r="M83" s="15">
        <v>20999</v>
      </c>
      <c r="N83" s="15">
        <v>19335</v>
      </c>
      <c r="O83" s="15">
        <v>18787</v>
      </c>
      <c r="P83" s="15">
        <v>17829</v>
      </c>
      <c r="Q83" s="14">
        <v>22069</v>
      </c>
      <c r="R83" s="14">
        <v>22133</v>
      </c>
      <c r="S83" s="15">
        <v>20962</v>
      </c>
      <c r="T83" s="15">
        <v>23291</v>
      </c>
      <c r="U83" s="15">
        <v>28192</v>
      </c>
      <c r="V83" s="20">
        <f>SUM(J83:U83)</f>
        <v>260796</v>
      </c>
    </row>
    <row r="84" spans="1:22" ht="16.5" thickBot="1" x14ac:dyDescent="0.3">
      <c r="A84" s="305"/>
      <c r="B84" s="308"/>
      <c r="C84" s="308"/>
      <c r="D84" s="308"/>
      <c r="E84" s="308"/>
      <c r="F84" s="308"/>
      <c r="G84" s="314"/>
      <c r="H84" s="308"/>
      <c r="I84" s="39" t="s">
        <v>95</v>
      </c>
      <c r="J84" s="50">
        <v>0</v>
      </c>
      <c r="K84" s="30">
        <v>0</v>
      </c>
      <c r="L84" s="30">
        <v>0</v>
      </c>
      <c r="M84" s="30">
        <v>0</v>
      </c>
      <c r="N84" s="30">
        <v>0</v>
      </c>
      <c r="O84" s="30">
        <v>0</v>
      </c>
      <c r="P84" s="30">
        <v>0</v>
      </c>
      <c r="Q84" s="62">
        <v>0</v>
      </c>
      <c r="R84" s="50">
        <v>0</v>
      </c>
      <c r="S84" s="30">
        <v>0</v>
      </c>
      <c r="T84" s="30">
        <v>0</v>
      </c>
      <c r="U84" s="30">
        <v>0</v>
      </c>
      <c r="V84" s="31">
        <f>SUM(J84:U84)</f>
        <v>0</v>
      </c>
    </row>
    <row r="85" spans="1:22" ht="16.5" thickBot="1" x14ac:dyDescent="0.3">
      <c r="A85" s="43"/>
      <c r="B85" s="37"/>
      <c r="C85" s="37"/>
      <c r="D85" s="37"/>
      <c r="E85" s="37"/>
      <c r="F85" s="37"/>
      <c r="G85" s="37"/>
      <c r="H85" s="37"/>
      <c r="I85" s="37"/>
      <c r="J85" s="59"/>
      <c r="K85" s="28"/>
      <c r="L85" s="28"/>
      <c r="M85" s="28"/>
      <c r="N85" s="28"/>
      <c r="O85" s="28"/>
      <c r="P85" s="28"/>
      <c r="Q85" s="61"/>
      <c r="R85" s="53"/>
      <c r="S85" s="28"/>
      <c r="T85" s="28"/>
      <c r="U85" s="28"/>
      <c r="V85" s="29">
        <f>SUM(V81:V84)</f>
        <v>524358</v>
      </c>
    </row>
    <row r="86" spans="1:22" ht="15.75" x14ac:dyDescent="0.25">
      <c r="A86" s="304">
        <v>624</v>
      </c>
      <c r="B86" s="307" t="s">
        <v>56</v>
      </c>
      <c r="C86" s="324" t="s">
        <v>88</v>
      </c>
      <c r="D86" s="327" t="s">
        <v>89</v>
      </c>
      <c r="E86" s="307" t="s">
        <v>100</v>
      </c>
      <c r="F86" s="307" t="s">
        <v>42</v>
      </c>
      <c r="G86" s="307" t="s">
        <v>153</v>
      </c>
      <c r="H86" s="307" t="s">
        <v>57</v>
      </c>
      <c r="I86" s="35" t="s">
        <v>92</v>
      </c>
      <c r="J86" s="13">
        <v>321268</v>
      </c>
      <c r="K86" s="13">
        <v>373257</v>
      </c>
      <c r="L86" s="13">
        <v>486567</v>
      </c>
      <c r="M86" s="13">
        <v>473611</v>
      </c>
      <c r="N86" s="13">
        <v>494129</v>
      </c>
      <c r="O86" s="13">
        <v>499582</v>
      </c>
      <c r="P86" s="13">
        <v>560321</v>
      </c>
      <c r="Q86" s="14">
        <v>584069</v>
      </c>
      <c r="R86" s="12">
        <v>544921</v>
      </c>
      <c r="S86" s="13">
        <v>551643</v>
      </c>
      <c r="T86" s="13">
        <v>466782</v>
      </c>
      <c r="U86" s="13">
        <v>461738</v>
      </c>
      <c r="V86" s="21">
        <f>SUM(J86:U86)</f>
        <v>5817888</v>
      </c>
    </row>
    <row r="87" spans="1:22" ht="15.75" x14ac:dyDescent="0.25">
      <c r="A87" s="304"/>
      <c r="B87" s="307"/>
      <c r="C87" s="342"/>
      <c r="D87" s="310"/>
      <c r="E87" s="307"/>
      <c r="F87" s="307"/>
      <c r="G87" s="307"/>
      <c r="H87" s="307"/>
      <c r="I87" s="3" t="s">
        <v>103</v>
      </c>
      <c r="J87" s="15">
        <v>0</v>
      </c>
      <c r="K87" s="15">
        <v>0</v>
      </c>
      <c r="L87" s="15">
        <v>0</v>
      </c>
      <c r="M87" s="15">
        <v>0</v>
      </c>
      <c r="N87" s="15">
        <v>0</v>
      </c>
      <c r="O87" s="15">
        <v>0</v>
      </c>
      <c r="P87" s="15">
        <v>0</v>
      </c>
      <c r="Q87" s="14">
        <v>0</v>
      </c>
      <c r="R87" s="14">
        <v>0</v>
      </c>
      <c r="S87" s="15">
        <v>0</v>
      </c>
      <c r="T87" s="15">
        <v>0</v>
      </c>
      <c r="U87" s="15">
        <v>0</v>
      </c>
      <c r="V87" s="20">
        <f>SUM(J87:U87)</f>
        <v>0</v>
      </c>
    </row>
    <row r="88" spans="1:22" ht="15.75" x14ac:dyDescent="0.25">
      <c r="A88" s="304"/>
      <c r="B88" s="307"/>
      <c r="C88" s="342"/>
      <c r="D88" s="310"/>
      <c r="E88" s="307"/>
      <c r="F88" s="307"/>
      <c r="G88" s="307"/>
      <c r="H88" s="307"/>
      <c r="I88" s="16" t="s">
        <v>91</v>
      </c>
      <c r="J88" s="26">
        <v>220775</v>
      </c>
      <c r="K88" s="26">
        <v>153404</v>
      </c>
      <c r="L88" s="26">
        <v>196446</v>
      </c>
      <c r="M88" s="26">
        <v>216746</v>
      </c>
      <c r="N88" s="26">
        <v>195145</v>
      </c>
      <c r="O88" s="26">
        <v>176782</v>
      </c>
      <c r="P88" s="26">
        <v>207256</v>
      </c>
      <c r="Q88" s="49">
        <v>207988</v>
      </c>
      <c r="R88" s="49">
        <v>216434</v>
      </c>
      <c r="S88" s="26">
        <v>183802</v>
      </c>
      <c r="T88" s="26">
        <v>208088</v>
      </c>
      <c r="U88" s="26">
        <v>242621</v>
      </c>
      <c r="V88" s="27">
        <f>SUM(J88:U88)</f>
        <v>2425487</v>
      </c>
    </row>
    <row r="89" spans="1:22" ht="16.5" thickBot="1" x14ac:dyDescent="0.3">
      <c r="A89" s="304"/>
      <c r="B89" s="307"/>
      <c r="C89" s="342"/>
      <c r="D89" s="310"/>
      <c r="E89" s="307"/>
      <c r="F89" s="307"/>
      <c r="G89" s="307"/>
      <c r="H89" s="307"/>
      <c r="I89" s="16" t="s">
        <v>90</v>
      </c>
      <c r="J89" s="26">
        <v>0</v>
      </c>
      <c r="K89" s="26">
        <v>0</v>
      </c>
      <c r="L89" s="26">
        <v>0</v>
      </c>
      <c r="M89" s="26">
        <v>0</v>
      </c>
      <c r="N89" s="26">
        <v>0</v>
      </c>
      <c r="O89" s="26">
        <v>0</v>
      </c>
      <c r="P89" s="26">
        <v>0</v>
      </c>
      <c r="Q89" s="23">
        <v>0</v>
      </c>
      <c r="R89" s="49">
        <v>0</v>
      </c>
      <c r="S89" s="26">
        <v>0</v>
      </c>
      <c r="T89" s="26">
        <v>0</v>
      </c>
      <c r="U89" s="26">
        <v>0</v>
      </c>
      <c r="V89" s="27">
        <f>SUM(J89:U89)</f>
        <v>0</v>
      </c>
    </row>
    <row r="90" spans="1:22" ht="16.5" thickBot="1" x14ac:dyDescent="0.3">
      <c r="A90" s="36"/>
      <c r="B90" s="37"/>
      <c r="C90" s="37"/>
      <c r="D90" s="37"/>
      <c r="E90" s="37"/>
      <c r="F90" s="37"/>
      <c r="G90" s="37"/>
      <c r="H90" s="37"/>
      <c r="I90" s="37"/>
      <c r="J90" s="59"/>
      <c r="K90" s="28"/>
      <c r="L90" s="28"/>
      <c r="M90" s="28"/>
      <c r="N90" s="28"/>
      <c r="O90" s="28"/>
      <c r="P90" s="28"/>
      <c r="Q90" s="61"/>
      <c r="R90" s="53"/>
      <c r="S90" s="28"/>
      <c r="T90" s="28"/>
      <c r="U90" s="28"/>
      <c r="V90" s="29">
        <f>SUM(V86:V89)</f>
        <v>8243375</v>
      </c>
    </row>
    <row r="91" spans="1:22" ht="15.75" x14ac:dyDescent="0.25">
      <c r="A91" s="303">
        <v>625</v>
      </c>
      <c r="B91" s="306" t="s">
        <v>53</v>
      </c>
      <c r="C91" s="306" t="s">
        <v>85</v>
      </c>
      <c r="D91" s="306">
        <v>372</v>
      </c>
      <c r="E91" s="306" t="s">
        <v>154</v>
      </c>
      <c r="F91" s="306" t="s">
        <v>42</v>
      </c>
      <c r="G91" s="306" t="s">
        <v>9</v>
      </c>
      <c r="H91" s="306" t="s">
        <v>37</v>
      </c>
      <c r="I91" s="35" t="s">
        <v>94</v>
      </c>
      <c r="J91" s="13">
        <v>16429</v>
      </c>
      <c r="K91" s="13">
        <v>39503</v>
      </c>
      <c r="L91" s="13">
        <v>0</v>
      </c>
      <c r="M91" s="13">
        <v>15437</v>
      </c>
      <c r="N91" s="13">
        <v>16071</v>
      </c>
      <c r="O91" s="13">
        <v>0</v>
      </c>
      <c r="P91" s="13">
        <v>11229</v>
      </c>
      <c r="Q91" s="14">
        <v>14626</v>
      </c>
      <c r="R91" s="12">
        <v>14211</v>
      </c>
      <c r="S91" s="13">
        <v>14520</v>
      </c>
      <c r="T91" s="13">
        <v>17717</v>
      </c>
      <c r="U91" s="13">
        <v>16658</v>
      </c>
      <c r="V91" s="21">
        <f t="shared" ref="V91:V101" si="1">SUM(J91:U91)</f>
        <v>176401</v>
      </c>
    </row>
    <row r="92" spans="1:22" ht="15.75" x14ac:dyDescent="0.25">
      <c r="A92" s="304"/>
      <c r="B92" s="307"/>
      <c r="C92" s="307"/>
      <c r="D92" s="307"/>
      <c r="E92" s="307"/>
      <c r="F92" s="307"/>
      <c r="G92" s="307"/>
      <c r="H92" s="307"/>
      <c r="I92" s="3" t="s">
        <v>92</v>
      </c>
      <c r="J92" s="15">
        <v>72893</v>
      </c>
      <c r="K92" s="15">
        <v>19894</v>
      </c>
      <c r="L92" s="15">
        <v>41574</v>
      </c>
      <c r="M92" s="15">
        <v>13080</v>
      </c>
      <c r="N92" s="15">
        <v>43799</v>
      </c>
      <c r="O92" s="15">
        <v>72027</v>
      </c>
      <c r="P92" s="15">
        <v>76292</v>
      </c>
      <c r="Q92" s="14">
        <v>33584</v>
      </c>
      <c r="R92" s="14">
        <v>80039</v>
      </c>
      <c r="S92" s="15">
        <v>30021</v>
      </c>
      <c r="T92" s="15">
        <v>43545</v>
      </c>
      <c r="U92" s="15">
        <v>56556</v>
      </c>
      <c r="V92" s="20">
        <f t="shared" si="1"/>
        <v>583304</v>
      </c>
    </row>
    <row r="93" spans="1:22" ht="15.75" x14ac:dyDescent="0.25">
      <c r="A93" s="304"/>
      <c r="B93" s="307"/>
      <c r="C93" s="307"/>
      <c r="D93" s="307"/>
      <c r="E93" s="307"/>
      <c r="F93" s="307"/>
      <c r="G93" s="307"/>
      <c r="H93" s="307"/>
      <c r="I93" s="3" t="s">
        <v>98</v>
      </c>
      <c r="J93" s="15">
        <v>0</v>
      </c>
      <c r="K93" s="15">
        <v>0</v>
      </c>
      <c r="L93" s="15">
        <v>0</v>
      </c>
      <c r="M93" s="15">
        <v>0</v>
      </c>
      <c r="N93" s="15">
        <v>0</v>
      </c>
      <c r="O93" s="15">
        <v>0</v>
      </c>
      <c r="P93" s="15">
        <v>0</v>
      </c>
      <c r="Q93" s="14">
        <v>0</v>
      </c>
      <c r="R93" s="14">
        <v>0</v>
      </c>
      <c r="S93" s="15">
        <v>0</v>
      </c>
      <c r="T93" s="15">
        <v>0</v>
      </c>
      <c r="U93" s="15">
        <v>0</v>
      </c>
      <c r="V93" s="20">
        <f t="shared" si="1"/>
        <v>0</v>
      </c>
    </row>
    <row r="94" spans="1:22" ht="15.75" x14ac:dyDescent="0.25">
      <c r="A94" s="304"/>
      <c r="B94" s="307"/>
      <c r="C94" s="307"/>
      <c r="D94" s="307"/>
      <c r="E94" s="307"/>
      <c r="F94" s="307"/>
      <c r="G94" s="307"/>
      <c r="H94" s="307"/>
      <c r="I94" s="3" t="s">
        <v>103</v>
      </c>
      <c r="J94" s="15">
        <v>0</v>
      </c>
      <c r="K94" s="15">
        <v>0</v>
      </c>
      <c r="L94" s="15">
        <v>0</v>
      </c>
      <c r="M94" s="15">
        <v>0</v>
      </c>
      <c r="N94" s="15">
        <v>0</v>
      </c>
      <c r="O94" s="15">
        <v>0</v>
      </c>
      <c r="P94" s="15">
        <v>0</v>
      </c>
      <c r="Q94" s="14">
        <v>0</v>
      </c>
      <c r="R94" s="14">
        <v>0</v>
      </c>
      <c r="S94" s="15">
        <v>0</v>
      </c>
      <c r="T94" s="15">
        <v>0</v>
      </c>
      <c r="U94" s="15">
        <v>0</v>
      </c>
      <c r="V94" s="20">
        <f t="shared" si="1"/>
        <v>0</v>
      </c>
    </row>
    <row r="95" spans="1:22" ht="15.75" x14ac:dyDescent="0.25">
      <c r="A95" s="304"/>
      <c r="B95" s="307"/>
      <c r="C95" s="307"/>
      <c r="D95" s="307"/>
      <c r="E95" s="307"/>
      <c r="F95" s="307"/>
      <c r="G95" s="307"/>
      <c r="H95" s="307"/>
      <c r="I95" s="3" t="s">
        <v>91</v>
      </c>
      <c r="J95" s="15">
        <v>31150</v>
      </c>
      <c r="K95" s="15">
        <v>8540</v>
      </c>
      <c r="L95" s="15">
        <v>11513</v>
      </c>
      <c r="M95" s="15">
        <v>29515</v>
      </c>
      <c r="N95" s="15">
        <v>6511</v>
      </c>
      <c r="O95" s="15">
        <v>0</v>
      </c>
      <c r="P95" s="15">
        <v>11780</v>
      </c>
      <c r="Q95" s="14">
        <v>8164</v>
      </c>
      <c r="R95" s="14">
        <v>38593</v>
      </c>
      <c r="S95" s="15">
        <v>4649</v>
      </c>
      <c r="T95" s="15">
        <v>0</v>
      </c>
      <c r="U95" s="15">
        <v>14451</v>
      </c>
      <c r="V95" s="20">
        <f t="shared" si="1"/>
        <v>164866</v>
      </c>
    </row>
    <row r="96" spans="1:22" ht="15.75" x14ac:dyDescent="0.25">
      <c r="A96" s="304"/>
      <c r="B96" s="307"/>
      <c r="C96" s="307"/>
      <c r="D96" s="307"/>
      <c r="E96" s="307"/>
      <c r="F96" s="307"/>
      <c r="G96" s="307"/>
      <c r="H96" s="307"/>
      <c r="I96" s="39" t="s">
        <v>69</v>
      </c>
      <c r="J96" s="30">
        <v>0</v>
      </c>
      <c r="K96" s="30">
        <v>0</v>
      </c>
      <c r="L96" s="30">
        <v>0</v>
      </c>
      <c r="M96" s="30">
        <v>0</v>
      </c>
      <c r="N96" s="30">
        <v>0</v>
      </c>
      <c r="O96" s="30">
        <v>0</v>
      </c>
      <c r="P96" s="30">
        <v>0</v>
      </c>
      <c r="Q96" s="50">
        <v>0</v>
      </c>
      <c r="R96" s="50">
        <v>0</v>
      </c>
      <c r="S96" s="30">
        <v>0</v>
      </c>
      <c r="T96" s="30">
        <v>0</v>
      </c>
      <c r="U96" s="30">
        <v>0</v>
      </c>
      <c r="V96" s="31">
        <f t="shared" si="1"/>
        <v>0</v>
      </c>
    </row>
    <row r="97" spans="1:22" ht="15.75" x14ac:dyDescent="0.25">
      <c r="A97" s="304"/>
      <c r="B97" s="307"/>
      <c r="C97" s="307"/>
      <c r="D97" s="307"/>
      <c r="E97" s="307"/>
      <c r="F97" s="307"/>
      <c r="G97" s="307"/>
      <c r="H97" s="307"/>
      <c r="I97" s="3" t="s">
        <v>70</v>
      </c>
      <c r="J97" s="14">
        <v>0</v>
      </c>
      <c r="K97" s="14">
        <v>0</v>
      </c>
      <c r="L97" s="15">
        <v>0</v>
      </c>
      <c r="M97" s="15">
        <v>0</v>
      </c>
      <c r="N97" s="15">
        <v>0</v>
      </c>
      <c r="O97" s="15">
        <v>0</v>
      </c>
      <c r="P97" s="15">
        <v>0</v>
      </c>
      <c r="Q97" s="14">
        <v>0</v>
      </c>
      <c r="R97" s="14">
        <v>0</v>
      </c>
      <c r="S97" s="15">
        <v>0</v>
      </c>
      <c r="T97" s="15">
        <v>0</v>
      </c>
      <c r="U97" s="15">
        <v>0</v>
      </c>
      <c r="V97" s="20">
        <f t="shared" si="1"/>
        <v>0</v>
      </c>
    </row>
    <row r="98" spans="1:22" ht="15.75" x14ac:dyDescent="0.25">
      <c r="A98" s="304"/>
      <c r="B98" s="307"/>
      <c r="C98" s="307"/>
      <c r="D98" s="307"/>
      <c r="E98" s="307"/>
      <c r="F98" s="307"/>
      <c r="G98" s="307"/>
      <c r="H98" s="307"/>
      <c r="I98" s="3" t="s">
        <v>123</v>
      </c>
      <c r="J98" s="14">
        <v>0</v>
      </c>
      <c r="K98" s="14">
        <v>0</v>
      </c>
      <c r="L98" s="15">
        <v>0</v>
      </c>
      <c r="M98" s="15">
        <v>0</v>
      </c>
      <c r="N98" s="15">
        <v>0</v>
      </c>
      <c r="O98" s="15">
        <v>0</v>
      </c>
      <c r="P98" s="15">
        <v>0</v>
      </c>
      <c r="Q98" s="14">
        <v>0</v>
      </c>
      <c r="R98" s="14">
        <v>0</v>
      </c>
      <c r="S98" s="15">
        <v>0</v>
      </c>
      <c r="T98" s="15">
        <v>0</v>
      </c>
      <c r="U98" s="15">
        <v>0</v>
      </c>
      <c r="V98" s="20">
        <f t="shared" si="1"/>
        <v>0</v>
      </c>
    </row>
    <row r="99" spans="1:22" ht="15.75" x14ac:dyDescent="0.25">
      <c r="A99" s="304"/>
      <c r="B99" s="307"/>
      <c r="C99" s="307"/>
      <c r="D99" s="307"/>
      <c r="E99" s="307"/>
      <c r="F99" s="307"/>
      <c r="G99" s="307"/>
      <c r="H99" s="307"/>
      <c r="I99" s="3" t="s">
        <v>93</v>
      </c>
      <c r="J99" s="34">
        <v>0</v>
      </c>
      <c r="K99" s="14">
        <v>0</v>
      </c>
      <c r="L99" s="15">
        <v>0</v>
      </c>
      <c r="M99" s="15">
        <v>0</v>
      </c>
      <c r="N99" s="15">
        <v>1664</v>
      </c>
      <c r="O99" s="15">
        <v>0</v>
      </c>
      <c r="P99" s="15">
        <v>0</v>
      </c>
      <c r="Q99" s="14">
        <v>0</v>
      </c>
      <c r="R99" s="14">
        <v>240</v>
      </c>
      <c r="S99" s="15">
        <v>0</v>
      </c>
      <c r="T99" s="15">
        <v>0</v>
      </c>
      <c r="U99" s="15">
        <v>131</v>
      </c>
      <c r="V99" s="20">
        <f t="shared" si="1"/>
        <v>2035</v>
      </c>
    </row>
    <row r="100" spans="1:22" ht="15.75" x14ac:dyDescent="0.25">
      <c r="A100" s="304"/>
      <c r="B100" s="307"/>
      <c r="C100" s="307"/>
      <c r="D100" s="307"/>
      <c r="E100" s="307"/>
      <c r="F100" s="307"/>
      <c r="G100" s="307"/>
      <c r="H100" s="307"/>
      <c r="I100" s="3" t="s">
        <v>96</v>
      </c>
      <c r="J100" s="14">
        <v>0</v>
      </c>
      <c r="K100" s="14">
        <v>0</v>
      </c>
      <c r="L100" s="15">
        <v>0</v>
      </c>
      <c r="M100" s="15">
        <v>0</v>
      </c>
      <c r="N100" s="15">
        <v>0</v>
      </c>
      <c r="O100" s="15">
        <v>0</v>
      </c>
      <c r="P100" s="15">
        <v>0</v>
      </c>
      <c r="Q100" s="14">
        <v>0</v>
      </c>
      <c r="R100" s="14">
        <v>0</v>
      </c>
      <c r="S100" s="15">
        <v>0</v>
      </c>
      <c r="T100" s="15">
        <v>0</v>
      </c>
      <c r="U100" s="15">
        <v>0</v>
      </c>
      <c r="V100" s="20">
        <f t="shared" si="1"/>
        <v>0</v>
      </c>
    </row>
    <row r="101" spans="1:22" ht="16.5" thickBot="1" x14ac:dyDescent="0.3">
      <c r="A101" s="305"/>
      <c r="B101" s="308"/>
      <c r="C101" s="308"/>
      <c r="D101" s="308"/>
      <c r="E101" s="308"/>
      <c r="F101" s="308"/>
      <c r="G101" s="308"/>
      <c r="H101" s="308"/>
      <c r="I101" s="39" t="s">
        <v>90</v>
      </c>
      <c r="J101" s="50">
        <v>0</v>
      </c>
      <c r="K101" s="50">
        <v>0</v>
      </c>
      <c r="L101" s="30">
        <v>0</v>
      </c>
      <c r="M101" s="30">
        <v>0</v>
      </c>
      <c r="N101" s="30">
        <v>0</v>
      </c>
      <c r="O101" s="30">
        <v>0</v>
      </c>
      <c r="P101" s="30">
        <v>0</v>
      </c>
      <c r="Q101" s="62">
        <v>0</v>
      </c>
      <c r="R101" s="50">
        <v>0</v>
      </c>
      <c r="S101" s="30">
        <v>0</v>
      </c>
      <c r="T101" s="30">
        <v>0</v>
      </c>
      <c r="U101" s="30">
        <v>14728</v>
      </c>
      <c r="V101" s="31">
        <f t="shared" si="1"/>
        <v>14728</v>
      </c>
    </row>
    <row r="102" spans="1:22" ht="16.5" thickBot="1" x14ac:dyDescent="0.3">
      <c r="A102" s="36"/>
      <c r="B102" s="37"/>
      <c r="C102" s="37"/>
      <c r="D102" s="37"/>
      <c r="E102" s="37"/>
      <c r="F102" s="37"/>
      <c r="G102" s="37"/>
      <c r="H102" s="37"/>
      <c r="I102" s="37"/>
      <c r="J102" s="59"/>
      <c r="K102" s="28"/>
      <c r="L102" s="28"/>
      <c r="M102" s="28"/>
      <c r="N102" s="28"/>
      <c r="O102" s="28"/>
      <c r="P102" s="28"/>
      <c r="Q102" s="53"/>
      <c r="R102" s="53"/>
      <c r="S102" s="28"/>
      <c r="T102" s="28"/>
      <c r="U102" s="28"/>
      <c r="V102" s="29">
        <f>SUM(V91:V101)</f>
        <v>941334</v>
      </c>
    </row>
    <row r="103" spans="1:22" ht="15.75" x14ac:dyDescent="0.25">
      <c r="A103" s="303">
        <v>631</v>
      </c>
      <c r="B103" s="306" t="s">
        <v>58</v>
      </c>
      <c r="C103" s="306" t="s">
        <v>80</v>
      </c>
      <c r="D103" s="306">
        <v>50</v>
      </c>
      <c r="E103" s="312" t="s">
        <v>155</v>
      </c>
      <c r="F103" s="306" t="s">
        <v>42</v>
      </c>
      <c r="G103" s="306" t="s">
        <v>156</v>
      </c>
      <c r="H103" s="306" t="s">
        <v>42</v>
      </c>
      <c r="I103" s="35" t="s">
        <v>94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4">
        <v>0</v>
      </c>
      <c r="R103" s="12">
        <v>0</v>
      </c>
      <c r="S103" s="13">
        <v>0</v>
      </c>
      <c r="T103" s="13">
        <v>0</v>
      </c>
      <c r="U103" s="13">
        <v>0</v>
      </c>
      <c r="V103" s="21">
        <f t="shared" ref="V103:V109" si="2">SUM(J103:U103)</f>
        <v>0</v>
      </c>
    </row>
    <row r="104" spans="1:22" ht="15.75" x14ac:dyDescent="0.25">
      <c r="A104" s="304"/>
      <c r="B104" s="307"/>
      <c r="C104" s="307"/>
      <c r="D104" s="307"/>
      <c r="E104" s="307"/>
      <c r="F104" s="307"/>
      <c r="G104" s="307"/>
      <c r="H104" s="307"/>
      <c r="I104" s="35" t="s">
        <v>92</v>
      </c>
      <c r="J104" s="13">
        <v>57491</v>
      </c>
      <c r="K104" s="13">
        <v>72510</v>
      </c>
      <c r="L104" s="13">
        <v>128972</v>
      </c>
      <c r="M104" s="13">
        <v>104006</v>
      </c>
      <c r="N104" s="13">
        <v>29819</v>
      </c>
      <c r="O104" s="13">
        <v>29919</v>
      </c>
      <c r="P104" s="13">
        <v>95349</v>
      </c>
      <c r="Q104" s="14">
        <v>91436</v>
      </c>
      <c r="R104" s="12">
        <v>102345</v>
      </c>
      <c r="S104" s="13">
        <v>108662</v>
      </c>
      <c r="T104" s="13">
        <v>100985</v>
      </c>
      <c r="U104" s="13">
        <v>73072</v>
      </c>
      <c r="V104" s="21">
        <f t="shared" si="2"/>
        <v>994566</v>
      </c>
    </row>
    <row r="105" spans="1:22" ht="15.75" x14ac:dyDescent="0.25">
      <c r="A105" s="304"/>
      <c r="B105" s="307"/>
      <c r="C105" s="307"/>
      <c r="D105" s="307"/>
      <c r="E105" s="307"/>
      <c r="F105" s="307"/>
      <c r="G105" s="307"/>
      <c r="H105" s="307"/>
      <c r="I105" s="35" t="s">
        <v>98</v>
      </c>
      <c r="J105" s="13">
        <v>0</v>
      </c>
      <c r="K105" s="13">
        <v>0</v>
      </c>
      <c r="L105" s="13">
        <v>0</v>
      </c>
      <c r="M105" s="13">
        <v>0</v>
      </c>
      <c r="N105" s="13">
        <v>0</v>
      </c>
      <c r="O105" s="13">
        <v>0</v>
      </c>
      <c r="P105" s="13">
        <v>0</v>
      </c>
      <c r="Q105" s="14">
        <v>0</v>
      </c>
      <c r="R105" s="12">
        <v>0</v>
      </c>
      <c r="S105" s="13">
        <v>0</v>
      </c>
      <c r="T105" s="13">
        <v>0</v>
      </c>
      <c r="U105" s="13">
        <v>0</v>
      </c>
      <c r="V105" s="21">
        <f t="shared" si="2"/>
        <v>0</v>
      </c>
    </row>
    <row r="106" spans="1:22" ht="15.75" x14ac:dyDescent="0.25">
      <c r="A106" s="304"/>
      <c r="B106" s="307"/>
      <c r="C106" s="307"/>
      <c r="D106" s="307"/>
      <c r="E106" s="307"/>
      <c r="F106" s="307"/>
      <c r="G106" s="307"/>
      <c r="H106" s="307"/>
      <c r="I106" s="3" t="s">
        <v>103</v>
      </c>
      <c r="J106" s="15">
        <v>0</v>
      </c>
      <c r="K106" s="15">
        <v>1626</v>
      </c>
      <c r="L106" s="15">
        <v>0</v>
      </c>
      <c r="M106" s="15">
        <v>0</v>
      </c>
      <c r="N106" s="15">
        <v>0</v>
      </c>
      <c r="O106" s="15">
        <v>0</v>
      </c>
      <c r="P106" s="15">
        <v>0</v>
      </c>
      <c r="Q106" s="14">
        <v>0</v>
      </c>
      <c r="R106" s="14">
        <v>0</v>
      </c>
      <c r="S106" s="15">
        <v>0</v>
      </c>
      <c r="T106" s="15">
        <v>982</v>
      </c>
      <c r="U106" s="15">
        <v>0</v>
      </c>
      <c r="V106" s="20">
        <f t="shared" si="2"/>
        <v>2608</v>
      </c>
    </row>
    <row r="107" spans="1:22" ht="15.75" x14ac:dyDescent="0.25">
      <c r="A107" s="304"/>
      <c r="B107" s="307"/>
      <c r="C107" s="307"/>
      <c r="D107" s="307"/>
      <c r="E107" s="307"/>
      <c r="F107" s="307"/>
      <c r="G107" s="307"/>
      <c r="H107" s="307"/>
      <c r="I107" s="16" t="s">
        <v>91</v>
      </c>
      <c r="J107" s="15">
        <v>52091</v>
      </c>
      <c r="K107" s="15">
        <v>79240</v>
      </c>
      <c r="L107" s="15">
        <v>53112</v>
      </c>
      <c r="M107" s="15">
        <v>58484</v>
      </c>
      <c r="N107" s="15">
        <v>64981</v>
      </c>
      <c r="O107" s="15">
        <v>50324</v>
      </c>
      <c r="P107" s="15">
        <v>49979</v>
      </c>
      <c r="Q107" s="14">
        <v>65129</v>
      </c>
      <c r="R107" s="14">
        <v>58934</v>
      </c>
      <c r="S107" s="15">
        <v>57576</v>
      </c>
      <c r="T107" s="15">
        <v>60406</v>
      </c>
      <c r="U107" s="15">
        <v>72731</v>
      </c>
      <c r="V107" s="20">
        <f t="shared" si="2"/>
        <v>722987</v>
      </c>
    </row>
    <row r="108" spans="1:22" ht="15.75" x14ac:dyDescent="0.25">
      <c r="A108" s="304"/>
      <c r="B108" s="307"/>
      <c r="C108" s="307"/>
      <c r="D108" s="307"/>
      <c r="E108" s="307"/>
      <c r="F108" s="307"/>
      <c r="G108" s="307"/>
      <c r="H108" s="307"/>
      <c r="I108" s="3" t="s">
        <v>93</v>
      </c>
      <c r="J108" s="15">
        <v>0</v>
      </c>
      <c r="K108" s="15">
        <v>0</v>
      </c>
      <c r="L108" s="15">
        <v>0</v>
      </c>
      <c r="M108" s="15">
        <v>0</v>
      </c>
      <c r="N108" s="15">
        <v>0</v>
      </c>
      <c r="O108" s="15">
        <v>0</v>
      </c>
      <c r="P108" s="15">
        <v>0</v>
      </c>
      <c r="Q108" s="14">
        <v>0</v>
      </c>
      <c r="R108" s="14">
        <v>0</v>
      </c>
      <c r="S108" s="15">
        <v>0</v>
      </c>
      <c r="T108" s="15">
        <v>0</v>
      </c>
      <c r="U108" s="15">
        <v>0</v>
      </c>
      <c r="V108" s="20">
        <f t="shared" si="2"/>
        <v>0</v>
      </c>
    </row>
    <row r="109" spans="1:22" ht="16.5" thickBot="1" x14ac:dyDescent="0.3">
      <c r="A109" s="305"/>
      <c r="B109" s="308"/>
      <c r="C109" s="308"/>
      <c r="D109" s="308"/>
      <c r="E109" s="308"/>
      <c r="F109" s="308"/>
      <c r="G109" s="308"/>
      <c r="H109" s="308"/>
      <c r="I109" s="39" t="s">
        <v>95</v>
      </c>
      <c r="J109" s="50">
        <v>2968</v>
      </c>
      <c r="K109" s="30">
        <v>2946</v>
      </c>
      <c r="L109" s="30">
        <v>0</v>
      </c>
      <c r="M109" s="30">
        <v>3532</v>
      </c>
      <c r="N109" s="30">
        <v>0</v>
      </c>
      <c r="O109" s="30">
        <v>0</v>
      </c>
      <c r="P109" s="30">
        <v>0</v>
      </c>
      <c r="Q109" s="62">
        <v>3565</v>
      </c>
      <c r="R109" s="50">
        <v>0</v>
      </c>
      <c r="S109" s="30">
        <v>7729</v>
      </c>
      <c r="T109" s="30">
        <v>0</v>
      </c>
      <c r="U109" s="30">
        <v>1851</v>
      </c>
      <c r="V109" s="31">
        <f t="shared" si="2"/>
        <v>22591</v>
      </c>
    </row>
    <row r="110" spans="1:22" ht="16.5" thickBot="1" x14ac:dyDescent="0.3">
      <c r="A110" s="43"/>
      <c r="B110" s="37"/>
      <c r="C110" s="37"/>
      <c r="D110" s="37"/>
      <c r="E110" s="37"/>
      <c r="F110" s="37"/>
      <c r="G110" s="37"/>
      <c r="H110" s="37"/>
      <c r="I110" s="37"/>
      <c r="J110" s="59"/>
      <c r="K110" s="28"/>
      <c r="L110" s="28"/>
      <c r="M110" s="28"/>
      <c r="N110" s="28"/>
      <c r="O110" s="28"/>
      <c r="P110" s="28"/>
      <c r="Q110" s="61"/>
      <c r="R110" s="53"/>
      <c r="S110" s="28"/>
      <c r="T110" s="28"/>
      <c r="U110" s="28"/>
      <c r="V110" s="29">
        <f>SUM(V103:V109)</f>
        <v>1742752</v>
      </c>
    </row>
    <row r="111" spans="1:22" ht="15.75" x14ac:dyDescent="0.25">
      <c r="A111" s="303">
        <v>632</v>
      </c>
      <c r="B111" s="306" t="s">
        <v>48</v>
      </c>
      <c r="C111" s="306" t="s">
        <v>80</v>
      </c>
      <c r="D111" s="309">
        <v>50.4</v>
      </c>
      <c r="E111" s="306" t="s">
        <v>156</v>
      </c>
      <c r="F111" s="306" t="s">
        <v>42</v>
      </c>
      <c r="G111" s="312" t="s">
        <v>155</v>
      </c>
      <c r="H111" s="306" t="s">
        <v>42</v>
      </c>
      <c r="I111" s="35" t="s">
        <v>98</v>
      </c>
      <c r="J111" s="13">
        <v>7633</v>
      </c>
      <c r="K111" s="13">
        <v>6465</v>
      </c>
      <c r="L111" s="13">
        <v>13672</v>
      </c>
      <c r="M111" s="13">
        <v>16312</v>
      </c>
      <c r="N111" s="13">
        <v>4683</v>
      </c>
      <c r="O111" s="13">
        <v>5795</v>
      </c>
      <c r="P111" s="13">
        <v>5069</v>
      </c>
      <c r="Q111" s="14">
        <v>13433</v>
      </c>
      <c r="R111" s="12">
        <v>8305</v>
      </c>
      <c r="S111" s="13">
        <v>28123</v>
      </c>
      <c r="T111" s="13">
        <v>17694</v>
      </c>
      <c r="U111" s="13">
        <v>26409</v>
      </c>
      <c r="V111" s="21">
        <f t="shared" ref="V111:V116" si="3">SUM(J111:U111)</f>
        <v>153593</v>
      </c>
    </row>
    <row r="112" spans="1:22" ht="15.75" x14ac:dyDescent="0.25">
      <c r="A112" s="304"/>
      <c r="B112" s="307"/>
      <c r="C112" s="307"/>
      <c r="D112" s="310"/>
      <c r="E112" s="307"/>
      <c r="F112" s="307"/>
      <c r="G112" s="307"/>
      <c r="H112" s="307"/>
      <c r="I112" s="3" t="s">
        <v>75</v>
      </c>
      <c r="J112" s="15">
        <v>0</v>
      </c>
      <c r="K112" s="15">
        <v>0</v>
      </c>
      <c r="L112" s="15">
        <v>0</v>
      </c>
      <c r="M112" s="15">
        <v>0</v>
      </c>
      <c r="N112" s="15">
        <v>0</v>
      </c>
      <c r="O112" s="15">
        <v>0</v>
      </c>
      <c r="P112" s="15">
        <v>0</v>
      </c>
      <c r="Q112" s="14">
        <v>16811</v>
      </c>
      <c r="R112" s="14">
        <v>0</v>
      </c>
      <c r="S112" s="15">
        <v>71645</v>
      </c>
      <c r="T112" s="15">
        <v>27073</v>
      </c>
      <c r="U112" s="15">
        <v>0</v>
      </c>
      <c r="V112" s="20">
        <f t="shared" si="3"/>
        <v>115529</v>
      </c>
    </row>
    <row r="113" spans="1:22" ht="15.75" x14ac:dyDescent="0.25">
      <c r="A113" s="304"/>
      <c r="B113" s="307"/>
      <c r="C113" s="307"/>
      <c r="D113" s="310"/>
      <c r="E113" s="307"/>
      <c r="F113" s="307"/>
      <c r="G113" s="307"/>
      <c r="H113" s="307"/>
      <c r="I113" s="3" t="s">
        <v>101</v>
      </c>
      <c r="J113" s="15">
        <v>0</v>
      </c>
      <c r="K113" s="15">
        <v>0</v>
      </c>
      <c r="L113" s="15">
        <v>0</v>
      </c>
      <c r="M113" s="15">
        <v>0</v>
      </c>
      <c r="N113" s="15">
        <v>0</v>
      </c>
      <c r="O113" s="15">
        <v>0</v>
      </c>
      <c r="P113" s="15">
        <v>0</v>
      </c>
      <c r="Q113" s="14">
        <v>0</v>
      </c>
      <c r="R113" s="14">
        <v>0</v>
      </c>
      <c r="S113" s="15">
        <v>0</v>
      </c>
      <c r="T113" s="15">
        <v>0</v>
      </c>
      <c r="U113" s="15">
        <v>0</v>
      </c>
      <c r="V113" s="20">
        <f t="shared" si="3"/>
        <v>0</v>
      </c>
    </row>
    <row r="114" spans="1:22" ht="15.75" x14ac:dyDescent="0.25">
      <c r="A114" s="304"/>
      <c r="B114" s="307"/>
      <c r="C114" s="307"/>
      <c r="D114" s="310"/>
      <c r="E114" s="307"/>
      <c r="F114" s="307"/>
      <c r="G114" s="307"/>
      <c r="H114" s="307"/>
      <c r="I114" s="3" t="s">
        <v>71</v>
      </c>
      <c r="J114" s="15">
        <v>0</v>
      </c>
      <c r="K114" s="15">
        <v>0</v>
      </c>
      <c r="L114" s="15">
        <v>0</v>
      </c>
      <c r="M114" s="15">
        <v>0</v>
      </c>
      <c r="N114" s="15">
        <v>0</v>
      </c>
      <c r="O114" s="15">
        <v>0</v>
      </c>
      <c r="P114" s="15">
        <v>0</v>
      </c>
      <c r="Q114" s="14">
        <v>0</v>
      </c>
      <c r="R114" s="14">
        <v>0</v>
      </c>
      <c r="S114" s="15">
        <v>0</v>
      </c>
      <c r="T114" s="15">
        <v>0</v>
      </c>
      <c r="U114" s="15">
        <v>0</v>
      </c>
      <c r="V114" s="20">
        <f t="shared" si="3"/>
        <v>0</v>
      </c>
    </row>
    <row r="115" spans="1:22" ht="15.75" x14ac:dyDescent="0.25">
      <c r="A115" s="304"/>
      <c r="B115" s="307"/>
      <c r="C115" s="307"/>
      <c r="D115" s="310"/>
      <c r="E115" s="307"/>
      <c r="F115" s="307"/>
      <c r="G115" s="307"/>
      <c r="H115" s="307"/>
      <c r="I115" s="3" t="s">
        <v>97</v>
      </c>
      <c r="J115" s="15">
        <v>40880</v>
      </c>
      <c r="K115" s="15">
        <v>4892</v>
      </c>
      <c r="L115" s="15">
        <v>27033</v>
      </c>
      <c r="M115" s="15">
        <v>0</v>
      </c>
      <c r="N115" s="15">
        <v>0</v>
      </c>
      <c r="O115" s="15">
        <v>25803</v>
      </c>
      <c r="P115" s="15">
        <v>121273</v>
      </c>
      <c r="Q115" s="14">
        <v>45562</v>
      </c>
      <c r="R115" s="14">
        <v>0</v>
      </c>
      <c r="S115" s="15">
        <v>34434</v>
      </c>
      <c r="T115" s="15">
        <v>38878</v>
      </c>
      <c r="U115" s="15">
        <v>88547</v>
      </c>
      <c r="V115" s="20">
        <f t="shared" si="3"/>
        <v>427302</v>
      </c>
    </row>
    <row r="116" spans="1:22" ht="16.5" thickBot="1" x14ac:dyDescent="0.3">
      <c r="A116" s="305"/>
      <c r="B116" s="308"/>
      <c r="C116" s="308"/>
      <c r="D116" s="311"/>
      <c r="E116" s="308"/>
      <c r="F116" s="308"/>
      <c r="G116" s="308"/>
      <c r="H116" s="308"/>
      <c r="I116" s="39" t="s">
        <v>102</v>
      </c>
      <c r="J116" s="30">
        <v>0</v>
      </c>
      <c r="K116" s="30">
        <v>0</v>
      </c>
      <c r="L116" s="30">
        <v>99679</v>
      </c>
      <c r="M116" s="30">
        <v>41252</v>
      </c>
      <c r="N116" s="30">
        <v>0</v>
      </c>
      <c r="O116" s="30">
        <v>0</v>
      </c>
      <c r="P116" s="30">
        <v>0</v>
      </c>
      <c r="Q116" s="50">
        <v>0</v>
      </c>
      <c r="R116" s="50">
        <v>0</v>
      </c>
      <c r="S116" s="30">
        <v>0</v>
      </c>
      <c r="T116" s="30">
        <v>0</v>
      </c>
      <c r="U116" s="30">
        <v>0</v>
      </c>
      <c r="V116" s="31">
        <f t="shared" si="3"/>
        <v>140931</v>
      </c>
    </row>
    <row r="117" spans="1:22" ht="16.5" thickBot="1" x14ac:dyDescent="0.3">
      <c r="A117" s="36"/>
      <c r="B117" s="37"/>
      <c r="C117" s="37"/>
      <c r="D117" s="37"/>
      <c r="E117" s="37"/>
      <c r="F117" s="37"/>
      <c r="G117" s="37"/>
      <c r="H117" s="37"/>
      <c r="I117" s="37"/>
      <c r="J117" s="59"/>
      <c r="K117" s="28"/>
      <c r="L117" s="28"/>
      <c r="M117" s="28"/>
      <c r="N117" s="28"/>
      <c r="O117" s="28"/>
      <c r="P117" s="28"/>
      <c r="Q117" s="61"/>
      <c r="R117" s="53"/>
      <c r="S117" s="28"/>
      <c r="T117" s="28"/>
      <c r="U117" s="28"/>
      <c r="V117" s="29">
        <f>SUM(V111:V116)</f>
        <v>837355</v>
      </c>
    </row>
    <row r="118" spans="1:22" ht="15.75" x14ac:dyDescent="0.25">
      <c r="A118" s="303">
        <v>645</v>
      </c>
      <c r="B118" s="306" t="s">
        <v>50</v>
      </c>
      <c r="C118" s="306" t="s">
        <v>80</v>
      </c>
      <c r="D118" s="306">
        <v>46</v>
      </c>
      <c r="E118" s="312" t="s">
        <v>157</v>
      </c>
      <c r="F118" s="306" t="s">
        <v>42</v>
      </c>
      <c r="G118" s="312" t="s">
        <v>155</v>
      </c>
      <c r="H118" s="306" t="s">
        <v>42</v>
      </c>
      <c r="I118" s="56" t="s">
        <v>92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2">
        <v>0</v>
      </c>
      <c r="S118" s="13">
        <v>0</v>
      </c>
      <c r="T118" s="13">
        <v>0</v>
      </c>
      <c r="U118" s="13">
        <v>0</v>
      </c>
      <c r="V118" s="21">
        <f>SUM(J118:U118)</f>
        <v>0</v>
      </c>
    </row>
    <row r="119" spans="1:22" ht="15.75" x14ac:dyDescent="0.25">
      <c r="A119" s="304"/>
      <c r="B119" s="307"/>
      <c r="C119" s="307"/>
      <c r="D119" s="307"/>
      <c r="E119" s="307"/>
      <c r="F119" s="307"/>
      <c r="G119" s="307"/>
      <c r="H119" s="307"/>
      <c r="I119" s="3" t="s">
        <v>103</v>
      </c>
      <c r="J119" s="15">
        <v>149932</v>
      </c>
      <c r="K119" s="15">
        <v>127548</v>
      </c>
      <c r="L119" s="15">
        <v>208770</v>
      </c>
      <c r="M119" s="15">
        <v>189994</v>
      </c>
      <c r="N119" s="15">
        <v>210170</v>
      </c>
      <c r="O119" s="15">
        <v>213204</v>
      </c>
      <c r="P119" s="15">
        <v>193139</v>
      </c>
      <c r="Q119" s="15">
        <v>203710</v>
      </c>
      <c r="R119" s="51">
        <v>197681</v>
      </c>
      <c r="S119" s="15">
        <v>186966</v>
      </c>
      <c r="T119" s="15">
        <v>162906</v>
      </c>
      <c r="U119" s="15">
        <v>176011</v>
      </c>
      <c r="V119" s="47">
        <f>SUM(J119:U119)</f>
        <v>2220031</v>
      </c>
    </row>
    <row r="120" spans="1:22" ht="15.75" x14ac:dyDescent="0.25">
      <c r="A120" s="304"/>
      <c r="B120" s="307"/>
      <c r="C120" s="307"/>
      <c r="D120" s="307"/>
      <c r="E120" s="307"/>
      <c r="F120" s="307"/>
      <c r="G120" s="307"/>
      <c r="H120" s="307"/>
      <c r="I120" s="3" t="s">
        <v>91</v>
      </c>
      <c r="J120" s="15">
        <v>0</v>
      </c>
      <c r="K120" s="15">
        <v>13204</v>
      </c>
      <c r="L120" s="15">
        <v>0</v>
      </c>
      <c r="M120" s="15">
        <v>0</v>
      </c>
      <c r="N120" s="15">
        <v>0</v>
      </c>
      <c r="O120" s="15">
        <v>0</v>
      </c>
      <c r="P120" s="15">
        <v>0</v>
      </c>
      <c r="Q120" s="15">
        <v>0</v>
      </c>
      <c r="R120" s="51">
        <v>0</v>
      </c>
      <c r="S120" s="15">
        <v>0</v>
      </c>
      <c r="T120" s="15">
        <v>16629</v>
      </c>
      <c r="U120" s="15">
        <v>0</v>
      </c>
      <c r="V120" s="47">
        <f>SUM(J120:U120)</f>
        <v>29833</v>
      </c>
    </row>
    <row r="121" spans="1:22" ht="16.5" thickBot="1" x14ac:dyDescent="0.3">
      <c r="A121" s="305"/>
      <c r="B121" s="308"/>
      <c r="C121" s="308"/>
      <c r="D121" s="308"/>
      <c r="E121" s="308"/>
      <c r="F121" s="308"/>
      <c r="G121" s="308"/>
      <c r="H121" s="308"/>
      <c r="I121" s="48" t="s">
        <v>93</v>
      </c>
      <c r="J121" s="30">
        <v>0</v>
      </c>
      <c r="K121" s="30">
        <v>0</v>
      </c>
      <c r="L121" s="30">
        <v>0</v>
      </c>
      <c r="M121" s="30">
        <v>0</v>
      </c>
      <c r="N121" s="30">
        <v>0</v>
      </c>
      <c r="O121" s="30">
        <v>0</v>
      </c>
      <c r="P121" s="30">
        <v>0</v>
      </c>
      <c r="Q121" s="30">
        <v>0</v>
      </c>
      <c r="R121" s="50">
        <v>0</v>
      </c>
      <c r="S121" s="30">
        <v>0</v>
      </c>
      <c r="T121" s="30">
        <v>0</v>
      </c>
      <c r="U121" s="30">
        <v>0</v>
      </c>
      <c r="V121" s="31">
        <f>SUM(J121:U121)</f>
        <v>0</v>
      </c>
    </row>
    <row r="122" spans="1:22" ht="16.5" thickBot="1" x14ac:dyDescent="0.3">
      <c r="A122" s="36"/>
      <c r="B122" s="37"/>
      <c r="C122" s="37"/>
      <c r="D122" s="37"/>
      <c r="E122" s="37"/>
      <c r="F122" s="37"/>
      <c r="G122" s="37"/>
      <c r="H122" s="37"/>
      <c r="I122" s="37"/>
      <c r="J122" s="59"/>
      <c r="K122" s="28"/>
      <c r="L122" s="28"/>
      <c r="M122" s="28"/>
      <c r="N122" s="28"/>
      <c r="O122" s="28"/>
      <c r="P122" s="28"/>
      <c r="Q122" s="61"/>
      <c r="R122" s="53"/>
      <c r="S122" s="28"/>
      <c r="T122" s="28"/>
      <c r="U122" s="28"/>
      <c r="V122" s="29">
        <f>SUM(V118:V121)</f>
        <v>2249864</v>
      </c>
    </row>
    <row r="123" spans="1:22" ht="15.75" x14ac:dyDescent="0.25">
      <c r="A123" s="303">
        <v>646</v>
      </c>
      <c r="B123" s="307" t="s">
        <v>51</v>
      </c>
      <c r="C123" s="307" t="s">
        <v>79</v>
      </c>
      <c r="D123" s="307">
        <v>37</v>
      </c>
      <c r="E123" s="307" t="s">
        <v>157</v>
      </c>
      <c r="F123" s="307" t="s">
        <v>42</v>
      </c>
      <c r="G123" s="313" t="s">
        <v>155</v>
      </c>
      <c r="H123" s="307" t="s">
        <v>42</v>
      </c>
      <c r="I123" s="64" t="s">
        <v>92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2">
        <v>0</v>
      </c>
      <c r="R123" s="12">
        <v>0</v>
      </c>
      <c r="S123" s="13">
        <v>0</v>
      </c>
      <c r="T123" s="13">
        <v>0</v>
      </c>
      <c r="U123" s="13">
        <v>0</v>
      </c>
      <c r="V123" s="21">
        <f t="shared" ref="V123:V128" si="4">SUM(J123:U123)</f>
        <v>0</v>
      </c>
    </row>
    <row r="124" spans="1:22" ht="15.75" x14ac:dyDescent="0.25">
      <c r="A124" s="304"/>
      <c r="B124" s="307"/>
      <c r="C124" s="307"/>
      <c r="D124" s="307"/>
      <c r="E124" s="307"/>
      <c r="F124" s="307"/>
      <c r="G124" s="307"/>
      <c r="H124" s="307"/>
      <c r="I124" s="3" t="s">
        <v>103</v>
      </c>
      <c r="J124" s="15">
        <v>0</v>
      </c>
      <c r="K124" s="15">
        <v>25629</v>
      </c>
      <c r="L124" s="15">
        <v>0</v>
      </c>
      <c r="M124" s="15">
        <v>0</v>
      </c>
      <c r="N124" s="15">
        <v>0</v>
      </c>
      <c r="O124" s="15">
        <v>0</v>
      </c>
      <c r="P124" s="15">
        <v>0</v>
      </c>
      <c r="Q124" s="49">
        <v>0</v>
      </c>
      <c r="R124" s="50">
        <v>0</v>
      </c>
      <c r="S124" s="30">
        <v>0</v>
      </c>
      <c r="T124" s="30">
        <v>0</v>
      </c>
      <c r="U124" s="30">
        <v>0</v>
      </c>
      <c r="V124" s="31">
        <f t="shared" si="4"/>
        <v>25629</v>
      </c>
    </row>
    <row r="125" spans="1:22" ht="15.75" x14ac:dyDescent="0.25">
      <c r="A125" s="304"/>
      <c r="B125" s="307"/>
      <c r="C125" s="307"/>
      <c r="D125" s="307"/>
      <c r="E125" s="307"/>
      <c r="F125" s="307"/>
      <c r="G125" s="307"/>
      <c r="H125" s="307"/>
      <c r="I125" s="16" t="s">
        <v>91</v>
      </c>
      <c r="J125" s="26">
        <v>0</v>
      </c>
      <c r="K125" s="26">
        <v>44081</v>
      </c>
      <c r="L125" s="26">
        <v>112816</v>
      </c>
      <c r="M125" s="26">
        <v>21320</v>
      </c>
      <c r="N125" s="26">
        <v>124375</v>
      </c>
      <c r="O125" s="26">
        <v>68993</v>
      </c>
      <c r="P125" s="26">
        <v>15875</v>
      </c>
      <c r="Q125" s="49">
        <v>42293</v>
      </c>
      <c r="R125" s="15">
        <v>76905</v>
      </c>
      <c r="S125" s="15">
        <v>42421</v>
      </c>
      <c r="T125" s="15">
        <v>87738</v>
      </c>
      <c r="U125" s="15">
        <v>138395</v>
      </c>
      <c r="V125" s="20">
        <f t="shared" si="4"/>
        <v>775212</v>
      </c>
    </row>
    <row r="126" spans="1:22" ht="15.75" x14ac:dyDescent="0.25">
      <c r="A126" s="304"/>
      <c r="B126" s="307"/>
      <c r="C126" s="307"/>
      <c r="D126" s="307"/>
      <c r="E126" s="307"/>
      <c r="F126" s="307"/>
      <c r="G126" s="307"/>
      <c r="H126" s="307"/>
      <c r="I126" s="3" t="s">
        <v>115</v>
      </c>
      <c r="J126" s="15">
        <v>0</v>
      </c>
      <c r="K126" s="15">
        <v>0</v>
      </c>
      <c r="L126" s="15">
        <v>0</v>
      </c>
      <c r="M126" s="15">
        <v>0</v>
      </c>
      <c r="N126" s="15">
        <v>0</v>
      </c>
      <c r="O126" s="15">
        <v>0</v>
      </c>
      <c r="P126" s="15">
        <v>0</v>
      </c>
      <c r="Q126" s="14">
        <v>0</v>
      </c>
      <c r="R126" s="14">
        <v>0</v>
      </c>
      <c r="S126" s="15">
        <v>0</v>
      </c>
      <c r="T126" s="15">
        <v>0</v>
      </c>
      <c r="U126" s="15">
        <v>0</v>
      </c>
      <c r="V126" s="20">
        <f t="shared" si="4"/>
        <v>0</v>
      </c>
    </row>
    <row r="127" spans="1:22" ht="15.75" x14ac:dyDescent="0.25">
      <c r="A127" s="304"/>
      <c r="B127" s="307"/>
      <c r="C127" s="307"/>
      <c r="D127" s="307"/>
      <c r="E127" s="307"/>
      <c r="F127" s="307"/>
      <c r="G127" s="307"/>
      <c r="H127" s="307"/>
      <c r="I127" s="55" t="s">
        <v>93</v>
      </c>
      <c r="J127" s="34">
        <v>0</v>
      </c>
      <c r="K127" s="15">
        <v>0</v>
      </c>
      <c r="L127" s="15">
        <v>0</v>
      </c>
      <c r="M127" s="15">
        <v>0</v>
      </c>
      <c r="N127" s="15">
        <v>0</v>
      </c>
      <c r="O127" s="15">
        <v>0</v>
      </c>
      <c r="P127" s="15">
        <v>0</v>
      </c>
      <c r="Q127" s="14">
        <v>9406</v>
      </c>
      <c r="R127" s="14">
        <v>9548</v>
      </c>
      <c r="S127" s="15">
        <v>0</v>
      </c>
      <c r="T127" s="15">
        <v>0</v>
      </c>
      <c r="U127" s="15">
        <v>12652</v>
      </c>
      <c r="V127" s="20">
        <f t="shared" si="4"/>
        <v>31606</v>
      </c>
    </row>
    <row r="128" spans="1:22" s="85" customFormat="1" ht="16.5" thickBot="1" x14ac:dyDescent="0.3">
      <c r="A128" s="305"/>
      <c r="B128" s="307"/>
      <c r="C128" s="307"/>
      <c r="D128" s="307"/>
      <c r="E128" s="307"/>
      <c r="F128" s="307"/>
      <c r="G128" s="307"/>
      <c r="H128" s="307"/>
      <c r="I128" s="84" t="s">
        <v>174</v>
      </c>
      <c r="J128" s="62">
        <v>0</v>
      </c>
      <c r="K128" s="86">
        <v>0</v>
      </c>
      <c r="L128" s="86">
        <v>0</v>
      </c>
      <c r="M128" s="86">
        <v>0</v>
      </c>
      <c r="N128" s="86">
        <v>0</v>
      </c>
      <c r="O128" s="86">
        <v>0</v>
      </c>
      <c r="P128" s="86">
        <v>0</v>
      </c>
      <c r="Q128" s="86">
        <v>0</v>
      </c>
      <c r="R128" s="86">
        <v>0</v>
      </c>
      <c r="S128" s="86">
        <v>0</v>
      </c>
      <c r="T128" s="86">
        <v>0</v>
      </c>
      <c r="U128" s="86">
        <v>5970</v>
      </c>
      <c r="V128" s="87">
        <f t="shared" si="4"/>
        <v>5970</v>
      </c>
    </row>
    <row r="129" spans="1:22" ht="16.5" thickBot="1" x14ac:dyDescent="0.3">
      <c r="A129" s="36"/>
      <c r="B129" s="37"/>
      <c r="C129" s="37"/>
      <c r="D129" s="37"/>
      <c r="E129" s="37"/>
      <c r="F129" s="37"/>
      <c r="G129" s="37"/>
      <c r="H129" s="37"/>
      <c r="I129" s="37"/>
      <c r="J129" s="59"/>
      <c r="K129" s="28"/>
      <c r="L129" s="28"/>
      <c r="M129" s="28"/>
      <c r="N129" s="28"/>
      <c r="O129" s="28"/>
      <c r="P129" s="28"/>
      <c r="Q129" s="61"/>
      <c r="R129" s="53"/>
      <c r="S129" s="28"/>
      <c r="T129" s="28"/>
      <c r="U129" s="28"/>
      <c r="V129" s="29">
        <f>SUM(V123:V128)</f>
        <v>838417</v>
      </c>
    </row>
    <row r="130" spans="1:22" ht="15.75" x14ac:dyDescent="0.25">
      <c r="A130" s="303">
        <v>647</v>
      </c>
      <c r="B130" s="306" t="s">
        <v>59</v>
      </c>
      <c r="C130" s="306" t="s">
        <v>83</v>
      </c>
      <c r="D130" s="309">
        <v>37.9</v>
      </c>
      <c r="E130" s="312" t="s">
        <v>155</v>
      </c>
      <c r="F130" s="306" t="s">
        <v>42</v>
      </c>
      <c r="G130" s="306" t="s">
        <v>157</v>
      </c>
      <c r="H130" s="306" t="s">
        <v>42</v>
      </c>
      <c r="I130" s="35" t="s">
        <v>92</v>
      </c>
      <c r="J130" s="13">
        <v>0</v>
      </c>
      <c r="K130" s="13">
        <v>0</v>
      </c>
      <c r="L130" s="13">
        <v>0</v>
      </c>
      <c r="M130" s="13">
        <v>0</v>
      </c>
      <c r="N130" s="13">
        <v>0</v>
      </c>
      <c r="O130" s="13">
        <v>0</v>
      </c>
      <c r="P130" s="13">
        <v>0</v>
      </c>
      <c r="Q130" s="12">
        <v>0</v>
      </c>
      <c r="R130" s="12">
        <v>0</v>
      </c>
      <c r="S130" s="13">
        <v>0</v>
      </c>
      <c r="T130" s="13">
        <v>0</v>
      </c>
      <c r="U130" s="13">
        <v>0</v>
      </c>
      <c r="V130" s="21">
        <f t="shared" ref="V130:V137" si="5">SUM(J130:U130)</f>
        <v>0</v>
      </c>
    </row>
    <row r="131" spans="1:22" ht="15.75" x14ac:dyDescent="0.25">
      <c r="A131" s="304"/>
      <c r="B131" s="307"/>
      <c r="C131" s="307"/>
      <c r="D131" s="310"/>
      <c r="E131" s="313"/>
      <c r="F131" s="307"/>
      <c r="G131" s="307"/>
      <c r="H131" s="307"/>
      <c r="I131" s="39" t="s">
        <v>98</v>
      </c>
      <c r="J131" s="30">
        <v>13636</v>
      </c>
      <c r="K131" s="30">
        <v>10955</v>
      </c>
      <c r="L131" s="30">
        <v>17278</v>
      </c>
      <c r="M131" s="30">
        <v>1334</v>
      </c>
      <c r="N131" s="30">
        <v>10611</v>
      </c>
      <c r="O131" s="30">
        <v>19662</v>
      </c>
      <c r="P131" s="30">
        <v>15132</v>
      </c>
      <c r="Q131" s="50">
        <v>18597</v>
      </c>
      <c r="R131" s="50">
        <v>13131</v>
      </c>
      <c r="S131" s="30">
        <v>8479</v>
      </c>
      <c r="T131" s="30">
        <v>72025</v>
      </c>
      <c r="U131" s="30">
        <v>51482</v>
      </c>
      <c r="V131" s="31">
        <f t="shared" si="5"/>
        <v>252322</v>
      </c>
    </row>
    <row r="132" spans="1:22" ht="15.75" x14ac:dyDescent="0.25">
      <c r="A132" s="304"/>
      <c r="B132" s="307"/>
      <c r="C132" s="307"/>
      <c r="D132" s="310"/>
      <c r="E132" s="307"/>
      <c r="F132" s="307"/>
      <c r="G132" s="307"/>
      <c r="H132" s="307"/>
      <c r="I132" s="16" t="s">
        <v>75</v>
      </c>
      <c r="J132" s="26">
        <v>0</v>
      </c>
      <c r="K132" s="26">
        <v>0</v>
      </c>
      <c r="L132" s="26">
        <v>0</v>
      </c>
      <c r="M132" s="26">
        <v>0</v>
      </c>
      <c r="N132" s="26">
        <v>0</v>
      </c>
      <c r="O132" s="26">
        <v>0</v>
      </c>
      <c r="P132" s="26">
        <v>0</v>
      </c>
      <c r="Q132" s="49">
        <v>0</v>
      </c>
      <c r="R132" s="49">
        <v>17138</v>
      </c>
      <c r="S132" s="26">
        <v>72756</v>
      </c>
      <c r="T132" s="26">
        <v>16718</v>
      </c>
      <c r="U132" s="26">
        <v>0</v>
      </c>
      <c r="V132" s="27">
        <f t="shared" si="5"/>
        <v>106612</v>
      </c>
    </row>
    <row r="133" spans="1:22" ht="15.75" x14ac:dyDescent="0.25">
      <c r="A133" s="304"/>
      <c r="B133" s="307"/>
      <c r="C133" s="307"/>
      <c r="D133" s="310"/>
      <c r="E133" s="307"/>
      <c r="F133" s="307"/>
      <c r="G133" s="307"/>
      <c r="H133" s="307"/>
      <c r="I133" s="16" t="s">
        <v>101</v>
      </c>
      <c r="J133" s="49">
        <v>0</v>
      </c>
      <c r="K133" s="26">
        <v>0</v>
      </c>
      <c r="L133" s="26">
        <v>0</v>
      </c>
      <c r="M133" s="26">
        <v>0</v>
      </c>
      <c r="N133" s="26">
        <v>0</v>
      </c>
      <c r="O133" s="26">
        <v>0</v>
      </c>
      <c r="P133" s="26">
        <v>0</v>
      </c>
      <c r="Q133" s="49">
        <v>0</v>
      </c>
      <c r="R133" s="49">
        <v>0</v>
      </c>
      <c r="S133" s="26">
        <v>0</v>
      </c>
      <c r="T133" s="26">
        <v>0</v>
      </c>
      <c r="U133" s="26">
        <v>0</v>
      </c>
      <c r="V133" s="27">
        <f t="shared" si="5"/>
        <v>0</v>
      </c>
    </row>
    <row r="134" spans="1:22" ht="15.75" x14ac:dyDescent="0.25">
      <c r="A134" s="304"/>
      <c r="B134" s="307"/>
      <c r="C134" s="307"/>
      <c r="D134" s="310"/>
      <c r="E134" s="307"/>
      <c r="F134" s="307"/>
      <c r="G134" s="307"/>
      <c r="H134" s="307"/>
      <c r="I134" s="3" t="s">
        <v>71</v>
      </c>
      <c r="J134" s="14">
        <v>0</v>
      </c>
      <c r="K134" s="15">
        <v>0</v>
      </c>
      <c r="L134" s="15">
        <v>0</v>
      </c>
      <c r="M134" s="15">
        <v>0</v>
      </c>
      <c r="N134" s="15">
        <v>0</v>
      </c>
      <c r="O134" s="15">
        <v>0</v>
      </c>
      <c r="P134" s="15">
        <v>0</v>
      </c>
      <c r="Q134" s="15">
        <v>0</v>
      </c>
      <c r="R134" s="15">
        <v>0</v>
      </c>
      <c r="S134" s="15">
        <v>0</v>
      </c>
      <c r="T134" s="15">
        <v>0</v>
      </c>
      <c r="U134" s="15">
        <v>0</v>
      </c>
      <c r="V134" s="20">
        <f t="shared" si="5"/>
        <v>0</v>
      </c>
    </row>
    <row r="135" spans="1:22" ht="15.75" x14ac:dyDescent="0.25">
      <c r="A135" s="304"/>
      <c r="B135" s="307"/>
      <c r="C135" s="307"/>
      <c r="D135" s="310"/>
      <c r="E135" s="307"/>
      <c r="F135" s="307"/>
      <c r="G135" s="307"/>
      <c r="H135" s="307"/>
      <c r="I135" s="3" t="s">
        <v>97</v>
      </c>
      <c r="J135" s="14">
        <v>303180</v>
      </c>
      <c r="K135" s="15">
        <v>239200</v>
      </c>
      <c r="L135" s="15">
        <v>147782</v>
      </c>
      <c r="M135" s="15">
        <v>111391</v>
      </c>
      <c r="N135" s="15">
        <v>331508</v>
      </c>
      <c r="O135" s="15">
        <v>307818</v>
      </c>
      <c r="P135" s="15">
        <v>318262</v>
      </c>
      <c r="Q135" s="14">
        <v>296629</v>
      </c>
      <c r="R135" s="14">
        <v>286373</v>
      </c>
      <c r="S135" s="15">
        <v>171886</v>
      </c>
      <c r="T135" s="15">
        <v>249688</v>
      </c>
      <c r="U135" s="15">
        <v>263612</v>
      </c>
      <c r="V135" s="20">
        <f t="shared" si="5"/>
        <v>3027329</v>
      </c>
    </row>
    <row r="136" spans="1:22" ht="15.75" x14ac:dyDescent="0.25">
      <c r="A136" s="304"/>
      <c r="B136" s="307"/>
      <c r="C136" s="307"/>
      <c r="D136" s="310"/>
      <c r="E136" s="307"/>
      <c r="F136" s="307"/>
      <c r="G136" s="307"/>
      <c r="H136" s="307"/>
      <c r="I136" s="3" t="s">
        <v>96</v>
      </c>
      <c r="J136" s="14">
        <v>0</v>
      </c>
      <c r="K136" s="15">
        <v>0</v>
      </c>
      <c r="L136" s="15">
        <v>0</v>
      </c>
      <c r="M136" s="15">
        <v>0</v>
      </c>
      <c r="N136" s="15">
        <v>0</v>
      </c>
      <c r="O136" s="15">
        <v>0</v>
      </c>
      <c r="P136" s="15">
        <v>0</v>
      </c>
      <c r="Q136" s="14">
        <v>0</v>
      </c>
      <c r="R136" s="14">
        <v>0</v>
      </c>
      <c r="S136" s="15">
        <v>0</v>
      </c>
      <c r="T136" s="15">
        <v>0</v>
      </c>
      <c r="U136" s="15">
        <v>0</v>
      </c>
      <c r="V136" s="20">
        <f t="shared" si="5"/>
        <v>0</v>
      </c>
    </row>
    <row r="137" spans="1:22" ht="16.5" thickBot="1" x14ac:dyDescent="0.3">
      <c r="A137" s="305"/>
      <c r="B137" s="308"/>
      <c r="C137" s="308"/>
      <c r="D137" s="311"/>
      <c r="E137" s="308"/>
      <c r="F137" s="308"/>
      <c r="G137" s="308"/>
      <c r="H137" s="308"/>
      <c r="I137" s="39" t="s">
        <v>102</v>
      </c>
      <c r="J137" s="50">
        <v>0</v>
      </c>
      <c r="K137" s="30">
        <v>0</v>
      </c>
      <c r="L137" s="30">
        <v>38940</v>
      </c>
      <c r="M137" s="30">
        <v>0</v>
      </c>
      <c r="N137" s="30">
        <v>0</v>
      </c>
      <c r="O137" s="30">
        <v>0</v>
      </c>
      <c r="P137" s="30">
        <v>0</v>
      </c>
      <c r="Q137" s="50">
        <v>0</v>
      </c>
      <c r="R137" s="50">
        <v>0</v>
      </c>
      <c r="S137" s="30">
        <v>0</v>
      </c>
      <c r="T137" s="30">
        <v>0</v>
      </c>
      <c r="U137" s="30">
        <v>0</v>
      </c>
      <c r="V137" s="31">
        <f t="shared" si="5"/>
        <v>38940</v>
      </c>
    </row>
    <row r="138" spans="1:22" ht="16.5" thickBot="1" x14ac:dyDescent="0.3">
      <c r="A138" s="36"/>
      <c r="B138" s="37"/>
      <c r="C138" s="37"/>
      <c r="D138" s="37"/>
      <c r="E138" s="37"/>
      <c r="F138" s="37"/>
      <c r="G138" s="37"/>
      <c r="H138" s="37"/>
      <c r="I138" s="37"/>
      <c r="J138" s="59"/>
      <c r="K138" s="28"/>
      <c r="L138" s="28"/>
      <c r="M138" s="28"/>
      <c r="N138" s="28"/>
      <c r="O138" s="28"/>
      <c r="P138" s="28"/>
      <c r="Q138" s="61"/>
      <c r="R138" s="53"/>
      <c r="S138" s="28"/>
      <c r="T138" s="28"/>
      <c r="U138" s="28"/>
      <c r="V138" s="29">
        <f>SUM(V130:V137)</f>
        <v>3425203</v>
      </c>
    </row>
    <row r="139" spans="1:22" ht="15.75" x14ac:dyDescent="0.25">
      <c r="A139" s="303">
        <v>648</v>
      </c>
      <c r="B139" s="307" t="s">
        <v>52</v>
      </c>
      <c r="C139" s="307" t="s">
        <v>83</v>
      </c>
      <c r="D139" s="310">
        <v>37.799999999999997</v>
      </c>
      <c r="E139" s="307" t="s">
        <v>157</v>
      </c>
      <c r="F139" s="307" t="s">
        <v>42</v>
      </c>
      <c r="G139" s="313" t="s">
        <v>155</v>
      </c>
      <c r="H139" s="307" t="s">
        <v>42</v>
      </c>
      <c r="I139" s="35" t="s">
        <v>92</v>
      </c>
      <c r="J139" s="13">
        <v>196436</v>
      </c>
      <c r="K139" s="13">
        <v>150541</v>
      </c>
      <c r="L139" s="13">
        <v>270326</v>
      </c>
      <c r="M139" s="13">
        <v>212354</v>
      </c>
      <c r="N139" s="13">
        <v>215456</v>
      </c>
      <c r="O139" s="13">
        <v>210602</v>
      </c>
      <c r="P139" s="13">
        <v>242071</v>
      </c>
      <c r="Q139" s="12">
        <v>244014</v>
      </c>
      <c r="R139" s="12">
        <v>200314</v>
      </c>
      <c r="S139" s="13">
        <v>58708</v>
      </c>
      <c r="T139" s="13">
        <v>146363</v>
      </c>
      <c r="U139" s="13">
        <v>163262</v>
      </c>
      <c r="V139" s="21">
        <f>SUM(J139:U139)</f>
        <v>2310447</v>
      </c>
    </row>
    <row r="140" spans="1:22" ht="15.75" x14ac:dyDescent="0.25">
      <c r="A140" s="304"/>
      <c r="B140" s="307"/>
      <c r="C140" s="307"/>
      <c r="D140" s="310"/>
      <c r="E140" s="307"/>
      <c r="F140" s="307"/>
      <c r="G140" s="307"/>
      <c r="H140" s="307"/>
      <c r="I140" s="3" t="s">
        <v>91</v>
      </c>
      <c r="J140" s="15">
        <v>4473</v>
      </c>
      <c r="K140" s="15">
        <v>18720</v>
      </c>
      <c r="L140" s="15">
        <v>4276</v>
      </c>
      <c r="M140" s="15">
        <v>0</v>
      </c>
      <c r="N140" s="15">
        <v>12921</v>
      </c>
      <c r="O140" s="15">
        <v>0</v>
      </c>
      <c r="P140" s="15">
        <v>0</v>
      </c>
      <c r="Q140" s="14">
        <v>0</v>
      </c>
      <c r="R140" s="14">
        <v>0</v>
      </c>
      <c r="S140" s="15">
        <v>11803</v>
      </c>
      <c r="T140" s="15">
        <v>0</v>
      </c>
      <c r="U140" s="15">
        <v>0</v>
      </c>
      <c r="V140" s="20">
        <f>SUM(J140:U140)</f>
        <v>52193</v>
      </c>
    </row>
    <row r="141" spans="1:22" ht="15.75" x14ac:dyDescent="0.25">
      <c r="A141" s="304"/>
      <c r="B141" s="307"/>
      <c r="C141" s="307"/>
      <c r="D141" s="310"/>
      <c r="E141" s="307"/>
      <c r="F141" s="307"/>
      <c r="G141" s="307"/>
      <c r="H141" s="307"/>
      <c r="I141" s="16" t="s">
        <v>93</v>
      </c>
      <c r="J141" s="26">
        <v>0</v>
      </c>
      <c r="K141" s="26">
        <v>0</v>
      </c>
      <c r="L141" s="26">
        <v>0</v>
      </c>
      <c r="M141" s="26">
        <v>0</v>
      </c>
      <c r="N141" s="26">
        <v>9309</v>
      </c>
      <c r="O141" s="26">
        <v>19186</v>
      </c>
      <c r="P141" s="26">
        <v>0</v>
      </c>
      <c r="Q141" s="49">
        <v>0</v>
      </c>
      <c r="R141" s="49">
        <v>0</v>
      </c>
      <c r="S141" s="26">
        <v>9570</v>
      </c>
      <c r="T141" s="26">
        <v>0</v>
      </c>
      <c r="U141" s="26">
        <v>0</v>
      </c>
      <c r="V141" s="27">
        <f>SUM(J141:U141)</f>
        <v>38065</v>
      </c>
    </row>
    <row r="142" spans="1:22" ht="16.5" thickBot="1" x14ac:dyDescent="0.3">
      <c r="A142" s="305"/>
      <c r="B142" s="307"/>
      <c r="C142" s="307"/>
      <c r="D142" s="310"/>
      <c r="E142" s="307"/>
      <c r="F142" s="307"/>
      <c r="G142" s="307"/>
      <c r="H142" s="307"/>
      <c r="I142" s="16" t="s">
        <v>90</v>
      </c>
      <c r="J142" s="26">
        <v>0</v>
      </c>
      <c r="K142" s="26">
        <v>0</v>
      </c>
      <c r="L142" s="26">
        <v>0</v>
      </c>
      <c r="M142" s="26">
        <v>0</v>
      </c>
      <c r="N142" s="26">
        <v>0</v>
      </c>
      <c r="O142" s="26">
        <v>0</v>
      </c>
      <c r="P142" s="26">
        <v>0</v>
      </c>
      <c r="Q142" s="49">
        <v>0</v>
      </c>
      <c r="R142" s="49">
        <v>0</v>
      </c>
      <c r="S142" s="26">
        <v>0</v>
      </c>
      <c r="T142" s="26">
        <v>0</v>
      </c>
      <c r="U142" s="26">
        <v>0</v>
      </c>
      <c r="V142" s="27">
        <f>SUM(J142:U142)</f>
        <v>0</v>
      </c>
    </row>
    <row r="143" spans="1:22" ht="16.5" thickBot="1" x14ac:dyDescent="0.3">
      <c r="A143" s="36"/>
      <c r="B143" s="37"/>
      <c r="C143" s="37"/>
      <c r="D143" s="37"/>
      <c r="E143" s="37"/>
      <c r="F143" s="37"/>
      <c r="G143" s="37"/>
      <c r="H143" s="37"/>
      <c r="I143" s="37"/>
      <c r="J143" s="59"/>
      <c r="K143" s="28"/>
      <c r="L143" s="28"/>
      <c r="M143" s="28"/>
      <c r="N143" s="28"/>
      <c r="O143" s="28"/>
      <c r="P143" s="28"/>
      <c r="Q143" s="61"/>
      <c r="R143" s="53"/>
      <c r="S143" s="28"/>
      <c r="T143" s="28"/>
      <c r="U143" s="28"/>
      <c r="V143" s="29">
        <f>SUM(V139:V142)</f>
        <v>2400705</v>
      </c>
    </row>
    <row r="144" spans="1:22" ht="15.75" x14ac:dyDescent="0.25">
      <c r="A144" s="303">
        <v>658</v>
      </c>
      <c r="B144" s="312" t="s">
        <v>173</v>
      </c>
      <c r="C144" s="306" t="s">
        <v>83</v>
      </c>
      <c r="D144" s="309">
        <v>152.69999999999999</v>
      </c>
      <c r="E144" s="306" t="s">
        <v>100</v>
      </c>
      <c r="F144" s="306" t="s">
        <v>42</v>
      </c>
      <c r="G144" s="306" t="s">
        <v>154</v>
      </c>
      <c r="H144" s="306" t="s">
        <v>42</v>
      </c>
      <c r="I144" s="35" t="s">
        <v>94</v>
      </c>
      <c r="J144" s="13">
        <v>16727</v>
      </c>
      <c r="K144" s="13">
        <v>25102</v>
      </c>
      <c r="L144" s="13">
        <v>0</v>
      </c>
      <c r="M144" s="13">
        <v>0</v>
      </c>
      <c r="N144" s="13">
        <v>16071</v>
      </c>
      <c r="O144" s="13">
        <v>0</v>
      </c>
      <c r="P144" s="13">
        <v>11229</v>
      </c>
      <c r="Q144" s="12">
        <v>14626</v>
      </c>
      <c r="R144" s="12">
        <v>14211</v>
      </c>
      <c r="S144" s="13">
        <v>14520</v>
      </c>
      <c r="T144" s="13">
        <v>17717</v>
      </c>
      <c r="U144" s="13">
        <v>16658</v>
      </c>
      <c r="V144" s="21">
        <f t="shared" ref="V144:V150" si="6">SUM(J144:U144)</f>
        <v>146861</v>
      </c>
    </row>
    <row r="145" spans="1:22" ht="15.75" x14ac:dyDescent="0.25">
      <c r="A145" s="304"/>
      <c r="B145" s="313"/>
      <c r="C145" s="307"/>
      <c r="D145" s="310"/>
      <c r="E145" s="307"/>
      <c r="F145" s="307"/>
      <c r="G145" s="307"/>
      <c r="H145" s="307"/>
      <c r="I145" s="3" t="s">
        <v>92</v>
      </c>
      <c r="J145" s="15">
        <v>48722</v>
      </c>
      <c r="K145" s="15">
        <v>51350</v>
      </c>
      <c r="L145" s="15">
        <v>198041</v>
      </c>
      <c r="M145" s="15">
        <v>235529</v>
      </c>
      <c r="N145" s="15">
        <v>76777</v>
      </c>
      <c r="O145" s="15">
        <v>7829</v>
      </c>
      <c r="P145" s="15">
        <v>9157</v>
      </c>
      <c r="Q145" s="14">
        <v>8715</v>
      </c>
      <c r="R145" s="14">
        <v>19839</v>
      </c>
      <c r="S145" s="15">
        <v>0</v>
      </c>
      <c r="T145" s="15">
        <v>19279</v>
      </c>
      <c r="U145" s="15">
        <v>59545</v>
      </c>
      <c r="V145" s="20">
        <f t="shared" si="6"/>
        <v>734783</v>
      </c>
    </row>
    <row r="146" spans="1:22" ht="15.75" x14ac:dyDescent="0.25">
      <c r="A146" s="304"/>
      <c r="B146" s="313"/>
      <c r="C146" s="307"/>
      <c r="D146" s="310"/>
      <c r="E146" s="307"/>
      <c r="F146" s="307"/>
      <c r="G146" s="307"/>
      <c r="H146" s="307"/>
      <c r="I146" s="3" t="s">
        <v>91</v>
      </c>
      <c r="J146" s="15">
        <v>72757</v>
      </c>
      <c r="K146" s="15">
        <v>71524</v>
      </c>
      <c r="L146" s="15">
        <v>44786</v>
      </c>
      <c r="M146" s="15">
        <v>14664</v>
      </c>
      <c r="N146" s="15">
        <v>2934</v>
      </c>
      <c r="O146" s="15">
        <v>0</v>
      </c>
      <c r="P146" s="15">
        <v>9005</v>
      </c>
      <c r="Q146" s="14">
        <v>45788</v>
      </c>
      <c r="R146" s="14">
        <v>45465</v>
      </c>
      <c r="S146" s="15">
        <v>30163</v>
      </c>
      <c r="T146" s="15">
        <v>45916</v>
      </c>
      <c r="U146" s="15">
        <v>47524</v>
      </c>
      <c r="V146" s="20">
        <f t="shared" si="6"/>
        <v>430526</v>
      </c>
    </row>
    <row r="147" spans="1:22" ht="15.75" x14ac:dyDescent="0.25">
      <c r="A147" s="304"/>
      <c r="B147" s="313"/>
      <c r="C147" s="307"/>
      <c r="D147" s="310"/>
      <c r="E147" s="307"/>
      <c r="F147" s="307"/>
      <c r="G147" s="307"/>
      <c r="H147" s="307"/>
      <c r="I147" s="3" t="s">
        <v>70</v>
      </c>
      <c r="J147" s="15">
        <v>0</v>
      </c>
      <c r="K147" s="15">
        <v>0</v>
      </c>
      <c r="L147" s="15">
        <v>0</v>
      </c>
      <c r="M147" s="15">
        <v>0</v>
      </c>
      <c r="N147" s="15">
        <v>0</v>
      </c>
      <c r="O147" s="15">
        <v>0</v>
      </c>
      <c r="P147" s="15">
        <v>0</v>
      </c>
      <c r="Q147" s="14">
        <v>0</v>
      </c>
      <c r="R147" s="14">
        <v>0</v>
      </c>
      <c r="S147" s="15">
        <v>0</v>
      </c>
      <c r="T147" s="15">
        <v>0</v>
      </c>
      <c r="U147" s="15">
        <v>0</v>
      </c>
      <c r="V147" s="20">
        <f t="shared" si="6"/>
        <v>0</v>
      </c>
    </row>
    <row r="148" spans="1:22" ht="15.75" x14ac:dyDescent="0.25">
      <c r="A148" s="304"/>
      <c r="B148" s="313"/>
      <c r="C148" s="307"/>
      <c r="D148" s="310"/>
      <c r="E148" s="307"/>
      <c r="F148" s="307"/>
      <c r="G148" s="307"/>
      <c r="H148" s="307"/>
      <c r="I148" s="3" t="s">
        <v>123</v>
      </c>
      <c r="J148" s="15">
        <v>0</v>
      </c>
      <c r="K148" s="15">
        <v>0</v>
      </c>
      <c r="L148" s="15">
        <v>0</v>
      </c>
      <c r="M148" s="15">
        <v>0</v>
      </c>
      <c r="N148" s="15">
        <v>0</v>
      </c>
      <c r="O148" s="15">
        <v>0</v>
      </c>
      <c r="P148" s="15">
        <v>0</v>
      </c>
      <c r="Q148" s="14">
        <v>0</v>
      </c>
      <c r="R148" s="14">
        <v>0</v>
      </c>
      <c r="S148" s="15">
        <v>0</v>
      </c>
      <c r="T148" s="15">
        <v>0</v>
      </c>
      <c r="U148" s="15">
        <v>0</v>
      </c>
      <c r="V148" s="20">
        <f t="shared" si="6"/>
        <v>0</v>
      </c>
    </row>
    <row r="149" spans="1:22" ht="15.75" x14ac:dyDescent="0.25">
      <c r="A149" s="304"/>
      <c r="B149" s="313"/>
      <c r="C149" s="307"/>
      <c r="D149" s="310"/>
      <c r="E149" s="307"/>
      <c r="F149" s="307"/>
      <c r="G149" s="307"/>
      <c r="H149" s="307"/>
      <c r="I149" s="3" t="s">
        <v>93</v>
      </c>
      <c r="J149" s="15">
        <v>35301</v>
      </c>
      <c r="K149" s="15">
        <v>0</v>
      </c>
      <c r="L149" s="15">
        <v>0</v>
      </c>
      <c r="M149" s="15">
        <v>0</v>
      </c>
      <c r="N149" s="15">
        <v>0</v>
      </c>
      <c r="O149" s="15">
        <v>86287</v>
      </c>
      <c r="P149" s="15">
        <v>147486</v>
      </c>
      <c r="Q149" s="14">
        <v>99180</v>
      </c>
      <c r="R149" s="14">
        <v>86007</v>
      </c>
      <c r="S149" s="15">
        <v>112441</v>
      </c>
      <c r="T149" s="15">
        <v>98936</v>
      </c>
      <c r="U149" s="15">
        <v>102159</v>
      </c>
      <c r="V149" s="20">
        <f t="shared" si="6"/>
        <v>767797</v>
      </c>
    </row>
    <row r="150" spans="1:22" ht="16.5" thickBot="1" x14ac:dyDescent="0.3">
      <c r="A150" s="305"/>
      <c r="B150" s="314"/>
      <c r="C150" s="308"/>
      <c r="D150" s="311"/>
      <c r="E150" s="308"/>
      <c r="F150" s="308"/>
      <c r="G150" s="308"/>
      <c r="H150" s="308"/>
      <c r="I150" s="39" t="s">
        <v>90</v>
      </c>
      <c r="J150" s="30">
        <v>0</v>
      </c>
      <c r="K150" s="30">
        <v>0</v>
      </c>
      <c r="L150" s="30">
        <v>0</v>
      </c>
      <c r="M150" s="30">
        <v>0</v>
      </c>
      <c r="N150" s="30">
        <v>0</v>
      </c>
      <c r="O150" s="30">
        <v>15029</v>
      </c>
      <c r="P150" s="30">
        <v>15035</v>
      </c>
      <c r="Q150" s="50">
        <v>14948</v>
      </c>
      <c r="R150" s="50">
        <v>0</v>
      </c>
      <c r="S150" s="30">
        <v>0</v>
      </c>
      <c r="T150" s="30">
        <v>11714</v>
      </c>
      <c r="U150" s="30">
        <v>29673</v>
      </c>
      <c r="V150" s="31">
        <f t="shared" si="6"/>
        <v>86399</v>
      </c>
    </row>
    <row r="151" spans="1:22" ht="16.5" thickBot="1" x14ac:dyDescent="0.3">
      <c r="A151" s="36"/>
      <c r="B151" s="37"/>
      <c r="C151" s="37"/>
      <c r="D151" s="37"/>
      <c r="E151" s="37"/>
      <c r="F151" s="37"/>
      <c r="G151" s="37"/>
      <c r="H151" s="37"/>
      <c r="I151" s="37"/>
      <c r="J151" s="59"/>
      <c r="K151" s="28"/>
      <c r="L151" s="28"/>
      <c r="M151" s="28"/>
      <c r="N151" s="28"/>
      <c r="O151" s="28"/>
      <c r="P151" s="28"/>
      <c r="Q151" s="61"/>
      <c r="R151" s="53"/>
      <c r="S151" s="28"/>
      <c r="T151" s="28"/>
      <c r="U151" s="28"/>
      <c r="V151" s="29">
        <f>SUM(V144:V150)</f>
        <v>2166366</v>
      </c>
    </row>
    <row r="152" spans="1:22" ht="15.75" x14ac:dyDescent="0.25">
      <c r="A152" s="303">
        <v>667</v>
      </c>
      <c r="B152" s="307" t="s">
        <v>49</v>
      </c>
      <c r="C152" s="307" t="s">
        <v>79</v>
      </c>
      <c r="D152" s="310">
        <v>98.8</v>
      </c>
      <c r="E152" s="307" t="s">
        <v>156</v>
      </c>
      <c r="F152" s="307" t="s">
        <v>42</v>
      </c>
      <c r="G152" s="307" t="s">
        <v>100</v>
      </c>
      <c r="H152" s="307" t="s">
        <v>42</v>
      </c>
      <c r="I152" s="35" t="s">
        <v>94</v>
      </c>
      <c r="J152" s="13">
        <v>13208</v>
      </c>
      <c r="K152" s="13">
        <v>5049</v>
      </c>
      <c r="L152" s="13">
        <v>16254</v>
      </c>
      <c r="M152" s="13">
        <v>9080</v>
      </c>
      <c r="N152" s="13">
        <v>15639</v>
      </c>
      <c r="O152" s="13">
        <v>13257</v>
      </c>
      <c r="P152" s="13">
        <v>10044</v>
      </c>
      <c r="Q152" s="12">
        <v>7930</v>
      </c>
      <c r="R152" s="12">
        <v>13240</v>
      </c>
      <c r="S152" s="13">
        <v>4818</v>
      </c>
      <c r="T152" s="13">
        <v>10712</v>
      </c>
      <c r="U152" s="13">
        <v>10115</v>
      </c>
      <c r="V152" s="21">
        <f t="shared" ref="V152:V157" si="7">SUM(J152:U152)</f>
        <v>129346</v>
      </c>
    </row>
    <row r="153" spans="1:22" ht="15.75" x14ac:dyDescent="0.25">
      <c r="A153" s="304"/>
      <c r="B153" s="307"/>
      <c r="C153" s="307"/>
      <c r="D153" s="310"/>
      <c r="E153" s="307"/>
      <c r="F153" s="307"/>
      <c r="G153" s="307"/>
      <c r="H153" s="307"/>
      <c r="I153" s="3" t="s">
        <v>92</v>
      </c>
      <c r="J153" s="15">
        <v>0</v>
      </c>
      <c r="K153" s="15">
        <v>0</v>
      </c>
      <c r="L153" s="15">
        <v>0</v>
      </c>
      <c r="M153" s="15">
        <v>0</v>
      </c>
      <c r="N153" s="15">
        <v>0</v>
      </c>
      <c r="O153" s="15">
        <v>0</v>
      </c>
      <c r="P153" s="15">
        <v>0</v>
      </c>
      <c r="Q153" s="14">
        <v>0</v>
      </c>
      <c r="R153" s="14">
        <v>0</v>
      </c>
      <c r="S153" s="15">
        <v>0</v>
      </c>
      <c r="T153" s="15">
        <v>0</v>
      </c>
      <c r="U153" s="15">
        <v>0</v>
      </c>
      <c r="V153" s="20">
        <f t="shared" si="7"/>
        <v>0</v>
      </c>
    </row>
    <row r="154" spans="1:22" ht="15.75" x14ac:dyDescent="0.25">
      <c r="A154" s="304"/>
      <c r="B154" s="307"/>
      <c r="C154" s="307"/>
      <c r="D154" s="310"/>
      <c r="E154" s="307"/>
      <c r="F154" s="307"/>
      <c r="G154" s="307"/>
      <c r="H154" s="307"/>
      <c r="I154" s="3" t="s">
        <v>103</v>
      </c>
      <c r="J154" s="15">
        <v>0</v>
      </c>
      <c r="K154" s="15">
        <v>0</v>
      </c>
      <c r="L154" s="15">
        <v>0</v>
      </c>
      <c r="M154" s="15">
        <v>0</v>
      </c>
      <c r="N154" s="15">
        <v>0</v>
      </c>
      <c r="O154" s="15">
        <v>0</v>
      </c>
      <c r="P154" s="15">
        <v>0</v>
      </c>
      <c r="Q154" s="14">
        <v>0</v>
      </c>
      <c r="R154" s="14">
        <v>3140</v>
      </c>
      <c r="S154" s="15">
        <v>0</v>
      </c>
      <c r="T154" s="15">
        <v>0</v>
      </c>
      <c r="U154" s="15">
        <v>0</v>
      </c>
      <c r="V154" s="20">
        <f t="shared" si="7"/>
        <v>3140</v>
      </c>
    </row>
    <row r="155" spans="1:22" ht="15.75" x14ac:dyDescent="0.25">
      <c r="A155" s="304"/>
      <c r="B155" s="307"/>
      <c r="C155" s="307"/>
      <c r="D155" s="310"/>
      <c r="E155" s="307"/>
      <c r="F155" s="307"/>
      <c r="G155" s="307"/>
      <c r="H155" s="307"/>
      <c r="I155" s="16" t="s">
        <v>91</v>
      </c>
      <c r="J155" s="26">
        <v>18326</v>
      </c>
      <c r="K155" s="26">
        <v>5765</v>
      </c>
      <c r="L155" s="26">
        <v>14717</v>
      </c>
      <c r="M155" s="26">
        <v>18434</v>
      </c>
      <c r="N155" s="26">
        <v>6497</v>
      </c>
      <c r="O155" s="26">
        <v>15227</v>
      </c>
      <c r="P155" s="26">
        <v>7831</v>
      </c>
      <c r="Q155" s="49">
        <v>5411</v>
      </c>
      <c r="R155" s="49">
        <v>4209</v>
      </c>
      <c r="S155" s="26">
        <v>15850</v>
      </c>
      <c r="T155" s="26">
        <v>5271</v>
      </c>
      <c r="U155" s="26">
        <v>10551</v>
      </c>
      <c r="V155" s="27">
        <f t="shared" si="7"/>
        <v>128089</v>
      </c>
    </row>
    <row r="156" spans="1:22" ht="15.75" x14ac:dyDescent="0.25">
      <c r="A156" s="304"/>
      <c r="B156" s="307"/>
      <c r="C156" s="307"/>
      <c r="D156" s="310"/>
      <c r="E156" s="307"/>
      <c r="F156" s="307"/>
      <c r="G156" s="307"/>
      <c r="H156" s="307"/>
      <c r="I156" s="16" t="s">
        <v>93</v>
      </c>
      <c r="J156" s="26">
        <v>0</v>
      </c>
      <c r="K156" s="26">
        <v>0</v>
      </c>
      <c r="L156" s="26">
        <v>0</v>
      </c>
      <c r="M156" s="26">
        <v>0</v>
      </c>
      <c r="N156" s="26">
        <v>0</v>
      </c>
      <c r="O156" s="26">
        <v>0</v>
      </c>
      <c r="P156" s="26">
        <v>0</v>
      </c>
      <c r="Q156" s="49">
        <v>0</v>
      </c>
      <c r="R156" s="49">
        <v>0</v>
      </c>
      <c r="S156" s="26">
        <v>0</v>
      </c>
      <c r="T156" s="26">
        <v>0</v>
      </c>
      <c r="U156" s="26">
        <v>0</v>
      </c>
      <c r="V156" s="27">
        <f t="shared" si="7"/>
        <v>0</v>
      </c>
    </row>
    <row r="157" spans="1:22" ht="16.5" thickBot="1" x14ac:dyDescent="0.3">
      <c r="A157" s="305"/>
      <c r="B157" s="307"/>
      <c r="C157" s="307"/>
      <c r="D157" s="310"/>
      <c r="E157" s="307"/>
      <c r="F157" s="307"/>
      <c r="G157" s="307"/>
      <c r="H157" s="307"/>
      <c r="I157" s="16" t="s">
        <v>95</v>
      </c>
      <c r="J157" s="26">
        <v>9081</v>
      </c>
      <c r="K157" s="26">
        <v>2963</v>
      </c>
      <c r="L157" s="26">
        <v>6065</v>
      </c>
      <c r="M157" s="26">
        <v>0</v>
      </c>
      <c r="N157" s="26">
        <v>6731</v>
      </c>
      <c r="O157" s="26">
        <v>0</v>
      </c>
      <c r="P157" s="26">
        <v>0</v>
      </c>
      <c r="Q157" s="49">
        <v>5027</v>
      </c>
      <c r="R157" s="49">
        <v>3264</v>
      </c>
      <c r="S157" s="26">
        <v>5689</v>
      </c>
      <c r="T157" s="26">
        <v>9035</v>
      </c>
      <c r="U157" s="26">
        <v>0</v>
      </c>
      <c r="V157" s="27">
        <f t="shared" si="7"/>
        <v>47855</v>
      </c>
    </row>
    <row r="158" spans="1:22" ht="16.5" thickBot="1" x14ac:dyDescent="0.3">
      <c r="A158" s="36"/>
      <c r="B158" s="37"/>
      <c r="C158" s="37"/>
      <c r="D158" s="37"/>
      <c r="E158" s="37"/>
      <c r="F158" s="37"/>
      <c r="G158" s="37"/>
      <c r="H158" s="37"/>
      <c r="I158" s="37"/>
      <c r="J158" s="59"/>
      <c r="K158" s="28"/>
      <c r="L158" s="28"/>
      <c r="M158" s="28"/>
      <c r="N158" s="28"/>
      <c r="O158" s="28"/>
      <c r="P158" s="28"/>
      <c r="Q158" s="61"/>
      <c r="R158" s="53"/>
      <c r="S158" s="28"/>
      <c r="T158" s="28"/>
      <c r="U158" s="28"/>
      <c r="V158" s="29">
        <f>SUM(V152:V157)</f>
        <v>308430</v>
      </c>
    </row>
    <row r="159" spans="1:22" ht="15.75" x14ac:dyDescent="0.25">
      <c r="A159" s="303">
        <v>668</v>
      </c>
      <c r="B159" s="306" t="s">
        <v>49</v>
      </c>
      <c r="C159" s="306" t="s">
        <v>80</v>
      </c>
      <c r="D159" s="309">
        <v>98.8</v>
      </c>
      <c r="E159" s="306" t="s">
        <v>100</v>
      </c>
      <c r="F159" s="306" t="s">
        <v>42</v>
      </c>
      <c r="G159" s="306" t="s">
        <v>156</v>
      </c>
      <c r="H159" s="306" t="s">
        <v>42</v>
      </c>
      <c r="I159" s="35" t="s">
        <v>94</v>
      </c>
      <c r="J159" s="15">
        <v>0</v>
      </c>
      <c r="K159" s="15">
        <v>0</v>
      </c>
      <c r="L159" s="15">
        <v>0</v>
      </c>
      <c r="M159" s="15">
        <v>0</v>
      </c>
      <c r="N159" s="15">
        <v>0</v>
      </c>
      <c r="O159" s="15">
        <v>0</v>
      </c>
      <c r="P159" s="15">
        <v>0</v>
      </c>
      <c r="Q159" s="14">
        <v>0</v>
      </c>
      <c r="R159" s="14">
        <v>0</v>
      </c>
      <c r="S159" s="15">
        <v>0</v>
      </c>
      <c r="T159" s="15">
        <v>0</v>
      </c>
      <c r="U159" s="15">
        <v>0</v>
      </c>
      <c r="V159" s="20">
        <f>SUM(J159:U159)</f>
        <v>0</v>
      </c>
    </row>
    <row r="160" spans="1:22" ht="15.75" x14ac:dyDescent="0.25">
      <c r="A160" s="304"/>
      <c r="B160" s="307"/>
      <c r="C160" s="307"/>
      <c r="D160" s="310"/>
      <c r="E160" s="307"/>
      <c r="F160" s="307"/>
      <c r="G160" s="307"/>
      <c r="H160" s="307"/>
      <c r="I160" s="3" t="s">
        <v>92</v>
      </c>
      <c r="J160" s="15">
        <v>137675</v>
      </c>
      <c r="K160" s="15">
        <v>148454</v>
      </c>
      <c r="L160" s="15">
        <v>203453</v>
      </c>
      <c r="M160" s="15">
        <v>181063</v>
      </c>
      <c r="N160" s="15">
        <v>112128</v>
      </c>
      <c r="O160" s="15">
        <v>103471</v>
      </c>
      <c r="P160" s="15">
        <v>174131</v>
      </c>
      <c r="Q160" s="14">
        <v>139285</v>
      </c>
      <c r="R160" s="14">
        <v>220057</v>
      </c>
      <c r="S160" s="15">
        <v>162087</v>
      </c>
      <c r="T160" s="15">
        <v>165896</v>
      </c>
      <c r="U160" s="15">
        <v>131677</v>
      </c>
      <c r="V160" s="20">
        <f>SUM(J160:U160)</f>
        <v>1879377</v>
      </c>
    </row>
    <row r="161" spans="1:22" ht="15.75" x14ac:dyDescent="0.25">
      <c r="A161" s="304"/>
      <c r="B161" s="307"/>
      <c r="C161" s="307"/>
      <c r="D161" s="310"/>
      <c r="E161" s="307"/>
      <c r="F161" s="307"/>
      <c r="G161" s="307"/>
      <c r="H161" s="307"/>
      <c r="I161" s="3" t="s">
        <v>91</v>
      </c>
      <c r="J161" s="15">
        <v>0</v>
      </c>
      <c r="K161" s="15">
        <v>0</v>
      </c>
      <c r="L161" s="15">
        <v>0</v>
      </c>
      <c r="M161" s="15">
        <v>0</v>
      </c>
      <c r="N161" s="15">
        <v>0</v>
      </c>
      <c r="O161" s="15">
        <v>0</v>
      </c>
      <c r="P161" s="15">
        <v>0</v>
      </c>
      <c r="Q161" s="14">
        <v>0</v>
      </c>
      <c r="R161" s="14">
        <v>0</v>
      </c>
      <c r="S161" s="15">
        <v>0</v>
      </c>
      <c r="T161" s="15">
        <v>0</v>
      </c>
      <c r="U161" s="15">
        <v>0</v>
      </c>
      <c r="V161" s="20">
        <f>SUM(J161:U161)</f>
        <v>0</v>
      </c>
    </row>
    <row r="162" spans="1:22" ht="15.75" x14ac:dyDescent="0.25">
      <c r="A162" s="304"/>
      <c r="B162" s="307"/>
      <c r="C162" s="307"/>
      <c r="D162" s="310"/>
      <c r="E162" s="307"/>
      <c r="F162" s="307"/>
      <c r="G162" s="307"/>
      <c r="H162" s="307"/>
      <c r="I162" s="3" t="s">
        <v>93</v>
      </c>
      <c r="J162" s="15">
        <v>0</v>
      </c>
      <c r="K162" s="15">
        <v>0</v>
      </c>
      <c r="L162" s="15">
        <v>0</v>
      </c>
      <c r="M162" s="15">
        <v>0</v>
      </c>
      <c r="N162" s="15">
        <v>0</v>
      </c>
      <c r="O162" s="15">
        <v>0</v>
      </c>
      <c r="P162" s="15">
        <v>0</v>
      </c>
      <c r="Q162" s="14">
        <v>0</v>
      </c>
      <c r="R162" s="14">
        <v>0</v>
      </c>
      <c r="S162" s="15">
        <v>0</v>
      </c>
      <c r="T162" s="15">
        <v>0</v>
      </c>
      <c r="U162" s="15">
        <v>0</v>
      </c>
      <c r="V162" s="20">
        <f>SUM(J162:U162)</f>
        <v>0</v>
      </c>
    </row>
    <row r="163" spans="1:22" ht="16.5" thickBot="1" x14ac:dyDescent="0.3">
      <c r="A163" s="305"/>
      <c r="B163" s="308"/>
      <c r="C163" s="308"/>
      <c r="D163" s="311"/>
      <c r="E163" s="308"/>
      <c r="F163" s="308"/>
      <c r="G163" s="308"/>
      <c r="H163" s="308"/>
      <c r="I163" s="39" t="s">
        <v>95</v>
      </c>
      <c r="J163" s="30">
        <v>0</v>
      </c>
      <c r="K163" s="30">
        <v>0</v>
      </c>
      <c r="L163" s="30">
        <v>0</v>
      </c>
      <c r="M163" s="30">
        <v>0</v>
      </c>
      <c r="N163" s="30">
        <v>0</v>
      </c>
      <c r="O163" s="30">
        <v>0</v>
      </c>
      <c r="P163" s="30">
        <v>0</v>
      </c>
      <c r="Q163" s="50">
        <v>0</v>
      </c>
      <c r="R163" s="50">
        <v>0</v>
      </c>
      <c r="S163" s="30">
        <v>0</v>
      </c>
      <c r="T163" s="30">
        <v>0</v>
      </c>
      <c r="U163" s="30">
        <v>0</v>
      </c>
      <c r="V163" s="31">
        <f>SUM(J163:U163)</f>
        <v>0</v>
      </c>
    </row>
    <row r="164" spans="1:22" ht="16.5" thickBot="1" x14ac:dyDescent="0.3">
      <c r="A164" s="36"/>
      <c r="B164" s="37"/>
      <c r="C164" s="37"/>
      <c r="D164" s="37"/>
      <c r="E164" s="37"/>
      <c r="F164" s="37"/>
      <c r="G164" s="37"/>
      <c r="H164" s="37"/>
      <c r="I164" s="37"/>
      <c r="J164" s="59"/>
      <c r="K164" s="28"/>
      <c r="L164" s="28"/>
      <c r="M164" s="28"/>
      <c r="N164" s="28"/>
      <c r="O164" s="28"/>
      <c r="P164" s="28"/>
      <c r="Q164" s="61"/>
      <c r="R164" s="53"/>
      <c r="S164" s="28"/>
      <c r="T164" s="28"/>
      <c r="U164" s="28"/>
      <c r="V164" s="29">
        <f>SUM(V159:V163)</f>
        <v>1879377</v>
      </c>
    </row>
    <row r="165" spans="1:22" ht="15.75" x14ac:dyDescent="0.25">
      <c r="A165" s="303">
        <v>669</v>
      </c>
      <c r="B165" s="306" t="s">
        <v>49</v>
      </c>
      <c r="C165" s="306" t="s">
        <v>85</v>
      </c>
      <c r="D165" s="309">
        <v>98.8</v>
      </c>
      <c r="E165" s="306" t="s">
        <v>100</v>
      </c>
      <c r="F165" s="306" t="s">
        <v>42</v>
      </c>
      <c r="G165" s="306" t="s">
        <v>156</v>
      </c>
      <c r="H165" s="306" t="s">
        <v>42</v>
      </c>
      <c r="I165" s="35" t="s">
        <v>98</v>
      </c>
      <c r="J165" s="13">
        <v>14548</v>
      </c>
      <c r="K165" s="13">
        <v>6581</v>
      </c>
      <c r="L165" s="13">
        <v>30190</v>
      </c>
      <c r="M165" s="13">
        <v>18103</v>
      </c>
      <c r="N165" s="13">
        <v>0</v>
      </c>
      <c r="O165" s="13">
        <v>16736</v>
      </c>
      <c r="P165" s="13">
        <v>0</v>
      </c>
      <c r="Q165" s="12">
        <v>36810</v>
      </c>
      <c r="R165" s="12">
        <v>8987</v>
      </c>
      <c r="S165" s="13">
        <v>21056</v>
      </c>
      <c r="T165" s="13">
        <v>30006</v>
      </c>
      <c r="U165" s="13">
        <v>41005</v>
      </c>
      <c r="V165" s="21">
        <f t="shared" ref="V165:V171" si="8">SUM(J165:U165)</f>
        <v>224022</v>
      </c>
    </row>
    <row r="166" spans="1:22" ht="15.75" x14ac:dyDescent="0.25">
      <c r="A166" s="304"/>
      <c r="B166" s="307"/>
      <c r="C166" s="307"/>
      <c r="D166" s="310"/>
      <c r="E166" s="307"/>
      <c r="F166" s="307"/>
      <c r="G166" s="307"/>
      <c r="H166" s="307"/>
      <c r="I166" s="3" t="s">
        <v>75</v>
      </c>
      <c r="J166" s="15">
        <v>0</v>
      </c>
      <c r="K166" s="15">
        <v>0</v>
      </c>
      <c r="L166" s="15">
        <v>0</v>
      </c>
      <c r="M166" s="15">
        <v>0</v>
      </c>
      <c r="N166" s="15">
        <v>0</v>
      </c>
      <c r="O166" s="15">
        <v>0</v>
      </c>
      <c r="P166" s="15">
        <v>0</v>
      </c>
      <c r="Q166" s="14">
        <v>29383</v>
      </c>
      <c r="R166" s="14">
        <v>0</v>
      </c>
      <c r="S166" s="15">
        <v>73865</v>
      </c>
      <c r="T166" s="15">
        <v>11648</v>
      </c>
      <c r="U166" s="15">
        <v>3870</v>
      </c>
      <c r="V166" s="20">
        <f t="shared" si="8"/>
        <v>118766</v>
      </c>
    </row>
    <row r="167" spans="1:22" ht="15.75" x14ac:dyDescent="0.25">
      <c r="A167" s="304"/>
      <c r="B167" s="307"/>
      <c r="C167" s="307"/>
      <c r="D167" s="310"/>
      <c r="E167" s="307"/>
      <c r="F167" s="307"/>
      <c r="G167" s="307"/>
      <c r="H167" s="307"/>
      <c r="I167" s="3" t="s">
        <v>101</v>
      </c>
      <c r="J167" s="15">
        <v>0</v>
      </c>
      <c r="K167" s="15">
        <v>0</v>
      </c>
      <c r="L167" s="15">
        <v>0</v>
      </c>
      <c r="M167" s="15">
        <v>0</v>
      </c>
      <c r="N167" s="15">
        <v>0</v>
      </c>
      <c r="O167" s="15">
        <v>0</v>
      </c>
      <c r="P167" s="15">
        <v>0</v>
      </c>
      <c r="Q167" s="14">
        <v>0</v>
      </c>
      <c r="R167" s="14">
        <v>0</v>
      </c>
      <c r="S167" s="15">
        <v>0</v>
      </c>
      <c r="T167" s="15">
        <v>0</v>
      </c>
      <c r="U167" s="15">
        <v>0</v>
      </c>
      <c r="V167" s="20">
        <f t="shared" si="8"/>
        <v>0</v>
      </c>
    </row>
    <row r="168" spans="1:22" ht="15.75" x14ac:dyDescent="0.25">
      <c r="A168" s="304"/>
      <c r="B168" s="307"/>
      <c r="C168" s="307"/>
      <c r="D168" s="310"/>
      <c r="E168" s="307"/>
      <c r="F168" s="307"/>
      <c r="G168" s="307"/>
      <c r="H168" s="307"/>
      <c r="I168" s="3" t="s">
        <v>71</v>
      </c>
      <c r="J168" s="15">
        <v>0</v>
      </c>
      <c r="K168" s="15">
        <v>0</v>
      </c>
      <c r="L168" s="15">
        <v>0</v>
      </c>
      <c r="M168" s="15">
        <v>0</v>
      </c>
      <c r="N168" s="15">
        <v>0</v>
      </c>
      <c r="O168" s="15">
        <v>0</v>
      </c>
      <c r="P168" s="15">
        <v>0</v>
      </c>
      <c r="Q168" s="14">
        <v>0</v>
      </c>
      <c r="R168" s="14">
        <v>0</v>
      </c>
      <c r="S168" s="15">
        <v>0</v>
      </c>
      <c r="T168" s="15">
        <v>0</v>
      </c>
      <c r="U168" s="15">
        <v>0</v>
      </c>
      <c r="V168" s="20">
        <f t="shared" si="8"/>
        <v>0</v>
      </c>
    </row>
    <row r="169" spans="1:22" ht="15.75" x14ac:dyDescent="0.25">
      <c r="A169" s="304"/>
      <c r="B169" s="307"/>
      <c r="C169" s="307"/>
      <c r="D169" s="310"/>
      <c r="E169" s="307"/>
      <c r="F169" s="307"/>
      <c r="G169" s="307"/>
      <c r="H169" s="307"/>
      <c r="I169" s="3" t="s">
        <v>97</v>
      </c>
      <c r="J169" s="15">
        <v>39511</v>
      </c>
      <c r="K169" s="15">
        <v>0</v>
      </c>
      <c r="L169" s="15">
        <v>26478</v>
      </c>
      <c r="M169" s="15">
        <v>0</v>
      </c>
      <c r="N169" s="15">
        <v>0</v>
      </c>
      <c r="O169" s="15">
        <v>37787</v>
      </c>
      <c r="P169" s="15">
        <v>154770</v>
      </c>
      <c r="Q169" s="14">
        <v>27552</v>
      </c>
      <c r="R169" s="14">
        <v>4971</v>
      </c>
      <c r="S169" s="15">
        <v>37873</v>
      </c>
      <c r="T169" s="15">
        <v>35887</v>
      </c>
      <c r="U169" s="15">
        <v>88893</v>
      </c>
      <c r="V169" s="20">
        <f t="shared" si="8"/>
        <v>453722</v>
      </c>
    </row>
    <row r="170" spans="1:22" ht="15.75" x14ac:dyDescent="0.25">
      <c r="A170" s="304"/>
      <c r="B170" s="307"/>
      <c r="C170" s="307"/>
      <c r="D170" s="310"/>
      <c r="E170" s="307"/>
      <c r="F170" s="307"/>
      <c r="G170" s="307"/>
      <c r="H170" s="307"/>
      <c r="I170" s="3" t="s">
        <v>102</v>
      </c>
      <c r="J170" s="34">
        <v>0</v>
      </c>
      <c r="K170" s="15">
        <v>0</v>
      </c>
      <c r="L170" s="15">
        <v>92122</v>
      </c>
      <c r="M170" s="15">
        <v>50170</v>
      </c>
      <c r="N170" s="15">
        <v>0</v>
      </c>
      <c r="O170" s="15">
        <v>0</v>
      </c>
      <c r="P170" s="15">
        <v>0</v>
      </c>
      <c r="Q170" s="14">
        <v>0</v>
      </c>
      <c r="R170" s="14">
        <v>0</v>
      </c>
      <c r="S170" s="15">
        <v>0</v>
      </c>
      <c r="T170" s="15">
        <v>0</v>
      </c>
      <c r="U170" s="15">
        <v>0</v>
      </c>
      <c r="V170" s="20">
        <f t="shared" si="8"/>
        <v>142292</v>
      </c>
    </row>
    <row r="171" spans="1:22" ht="16.5" thickBot="1" x14ac:dyDescent="0.3">
      <c r="A171" s="305"/>
      <c r="B171" s="308"/>
      <c r="C171" s="308"/>
      <c r="D171" s="311"/>
      <c r="E171" s="308"/>
      <c r="F171" s="308"/>
      <c r="G171" s="308"/>
      <c r="H171" s="308"/>
      <c r="I171" s="39" t="s">
        <v>95</v>
      </c>
      <c r="J171" s="50">
        <v>0</v>
      </c>
      <c r="K171" s="30">
        <v>0</v>
      </c>
      <c r="L171" s="30">
        <v>0</v>
      </c>
      <c r="M171" s="30">
        <v>0</v>
      </c>
      <c r="N171" s="30">
        <v>0</v>
      </c>
      <c r="O171" s="26">
        <v>0</v>
      </c>
      <c r="P171" s="26">
        <v>0</v>
      </c>
      <c r="Q171" s="50">
        <v>0</v>
      </c>
      <c r="R171" s="50">
        <v>0</v>
      </c>
      <c r="S171" s="30">
        <v>0</v>
      </c>
      <c r="T171" s="30">
        <v>0</v>
      </c>
      <c r="U171" s="30">
        <v>0</v>
      </c>
      <c r="V171" s="31">
        <f t="shared" si="8"/>
        <v>0</v>
      </c>
    </row>
    <row r="172" spans="1:22" ht="16.5" thickBot="1" x14ac:dyDescent="0.3">
      <c r="A172" s="43"/>
      <c r="B172" s="37"/>
      <c r="C172" s="37"/>
      <c r="D172" s="37"/>
      <c r="E172" s="37"/>
      <c r="F172" s="37"/>
      <c r="G172" s="37"/>
      <c r="H172" s="37"/>
      <c r="I172" s="37"/>
      <c r="J172" s="59"/>
      <c r="K172" s="28"/>
      <c r="L172" s="28"/>
      <c r="M172" s="28"/>
      <c r="N172" s="28"/>
      <c r="O172" s="28"/>
      <c r="P172" s="28"/>
      <c r="Q172" s="61"/>
      <c r="R172" s="53"/>
      <c r="S172" s="28"/>
      <c r="T172" s="28"/>
      <c r="U172" s="28"/>
      <c r="V172" s="29">
        <f>SUM(V165:V171)</f>
        <v>938802</v>
      </c>
    </row>
    <row r="173" spans="1:22" ht="15.75" customHeight="1" x14ac:dyDescent="0.25">
      <c r="A173" s="320" t="s">
        <v>125</v>
      </c>
      <c r="B173" s="312" t="s">
        <v>168</v>
      </c>
      <c r="C173" s="306" t="s">
        <v>86</v>
      </c>
      <c r="D173" s="309">
        <v>58.7</v>
      </c>
      <c r="E173" s="312" t="s">
        <v>158</v>
      </c>
      <c r="F173" s="306" t="s">
        <v>42</v>
      </c>
      <c r="G173" s="312" t="s">
        <v>159</v>
      </c>
      <c r="H173" s="306" t="s">
        <v>42</v>
      </c>
      <c r="I173" s="35" t="s">
        <v>94</v>
      </c>
      <c r="J173" s="13">
        <v>0</v>
      </c>
      <c r="K173" s="13">
        <v>0</v>
      </c>
      <c r="L173" s="13">
        <v>0</v>
      </c>
      <c r="M173" s="13">
        <v>0</v>
      </c>
      <c r="N173" s="13">
        <v>0</v>
      </c>
      <c r="O173" s="13">
        <v>0</v>
      </c>
      <c r="P173" s="13">
        <v>0</v>
      </c>
      <c r="Q173" s="12">
        <v>0</v>
      </c>
      <c r="R173" s="12">
        <v>0</v>
      </c>
      <c r="S173" s="13">
        <v>0</v>
      </c>
      <c r="T173" s="13">
        <v>0</v>
      </c>
      <c r="U173" s="13">
        <v>0</v>
      </c>
      <c r="V173" s="21">
        <f t="shared" ref="V173:V178" si="9">SUM(J173:U173)</f>
        <v>0</v>
      </c>
    </row>
    <row r="174" spans="1:22" ht="15.75" x14ac:dyDescent="0.25">
      <c r="A174" s="321"/>
      <c r="B174" s="307"/>
      <c r="C174" s="307"/>
      <c r="D174" s="310"/>
      <c r="E174" s="313"/>
      <c r="F174" s="307"/>
      <c r="G174" s="313"/>
      <c r="H174" s="307"/>
      <c r="I174" s="3" t="s">
        <v>92</v>
      </c>
      <c r="J174" s="15">
        <v>0</v>
      </c>
      <c r="K174" s="15">
        <v>0</v>
      </c>
      <c r="L174" s="15">
        <v>0</v>
      </c>
      <c r="M174" s="15">
        <v>0</v>
      </c>
      <c r="N174" s="15">
        <v>0</v>
      </c>
      <c r="O174" s="15">
        <v>0</v>
      </c>
      <c r="P174" s="15">
        <v>0</v>
      </c>
      <c r="Q174" s="14">
        <v>0</v>
      </c>
      <c r="R174" s="14">
        <v>0</v>
      </c>
      <c r="S174" s="15">
        <v>141264</v>
      </c>
      <c r="T174" s="15">
        <v>0</v>
      </c>
      <c r="U174" s="15">
        <v>7102</v>
      </c>
      <c r="V174" s="20">
        <f t="shared" si="9"/>
        <v>148366</v>
      </c>
    </row>
    <row r="175" spans="1:22" ht="15.75" x14ac:dyDescent="0.25">
      <c r="A175" s="321"/>
      <c r="B175" s="307"/>
      <c r="C175" s="307"/>
      <c r="D175" s="310"/>
      <c r="E175" s="313"/>
      <c r="F175" s="307"/>
      <c r="G175" s="313"/>
      <c r="H175" s="307"/>
      <c r="I175" s="3" t="s">
        <v>91</v>
      </c>
      <c r="J175" s="15">
        <v>117372</v>
      </c>
      <c r="K175" s="15">
        <v>142666</v>
      </c>
      <c r="L175" s="15">
        <v>74177</v>
      </c>
      <c r="M175" s="15">
        <v>135082</v>
      </c>
      <c r="N175" s="15">
        <v>106902</v>
      </c>
      <c r="O175" s="15">
        <v>185455</v>
      </c>
      <c r="P175" s="15">
        <v>79460</v>
      </c>
      <c r="Q175" s="14">
        <v>110909</v>
      </c>
      <c r="R175" s="14">
        <v>54101</v>
      </c>
      <c r="S175" s="15">
        <v>78203</v>
      </c>
      <c r="T175" s="15">
        <v>60670</v>
      </c>
      <c r="U175" s="15">
        <v>66212</v>
      </c>
      <c r="V175" s="20">
        <f t="shared" si="9"/>
        <v>1211209</v>
      </c>
    </row>
    <row r="176" spans="1:22" ht="15.75" x14ac:dyDescent="0.25">
      <c r="A176" s="321"/>
      <c r="B176" s="307"/>
      <c r="C176" s="307"/>
      <c r="D176" s="310"/>
      <c r="E176" s="313"/>
      <c r="F176" s="307"/>
      <c r="G176" s="313"/>
      <c r="H176" s="307"/>
      <c r="I176" s="3" t="s">
        <v>93</v>
      </c>
      <c r="J176" s="15">
        <v>237432</v>
      </c>
      <c r="K176" s="15">
        <v>238883</v>
      </c>
      <c r="L176" s="15">
        <v>245343</v>
      </c>
      <c r="M176" s="15">
        <v>316505</v>
      </c>
      <c r="N176" s="15">
        <v>249566</v>
      </c>
      <c r="O176" s="15">
        <v>232104</v>
      </c>
      <c r="P176" s="15">
        <v>241994</v>
      </c>
      <c r="Q176" s="14">
        <v>231417</v>
      </c>
      <c r="R176" s="14">
        <v>267715</v>
      </c>
      <c r="S176" s="15">
        <v>271343</v>
      </c>
      <c r="T176" s="15">
        <v>256269</v>
      </c>
      <c r="U176" s="15">
        <v>244395</v>
      </c>
      <c r="V176" s="20">
        <f t="shared" si="9"/>
        <v>3032966</v>
      </c>
    </row>
    <row r="177" spans="1:22" ht="15.75" x14ac:dyDescent="0.25">
      <c r="A177" s="321"/>
      <c r="B177" s="307"/>
      <c r="C177" s="307"/>
      <c r="D177" s="310"/>
      <c r="E177" s="313"/>
      <c r="F177" s="307"/>
      <c r="G177" s="313"/>
      <c r="H177" s="307"/>
      <c r="I177" s="3" t="s">
        <v>96</v>
      </c>
      <c r="J177" s="14">
        <v>0</v>
      </c>
      <c r="K177" s="15">
        <v>0</v>
      </c>
      <c r="L177" s="15">
        <v>0</v>
      </c>
      <c r="M177" s="15">
        <v>0</v>
      </c>
      <c r="N177" s="15">
        <v>0</v>
      </c>
      <c r="O177" s="15">
        <v>0</v>
      </c>
      <c r="P177" s="15">
        <v>0</v>
      </c>
      <c r="Q177" s="14">
        <v>0</v>
      </c>
      <c r="R177" s="14">
        <v>0</v>
      </c>
      <c r="S177" s="15">
        <v>0</v>
      </c>
      <c r="T177" s="15">
        <v>0</v>
      </c>
      <c r="U177" s="15">
        <v>0</v>
      </c>
      <c r="V177" s="20">
        <f t="shared" si="9"/>
        <v>0</v>
      </c>
    </row>
    <row r="178" spans="1:22" ht="16.5" thickBot="1" x14ac:dyDescent="0.3">
      <c r="A178" s="322"/>
      <c r="B178" s="308"/>
      <c r="C178" s="308"/>
      <c r="D178" s="311"/>
      <c r="E178" s="314"/>
      <c r="F178" s="308"/>
      <c r="G178" s="314"/>
      <c r="H178" s="308"/>
      <c r="I178" s="39" t="s">
        <v>90</v>
      </c>
      <c r="J178" s="50">
        <v>0</v>
      </c>
      <c r="K178" s="30">
        <v>0</v>
      </c>
      <c r="L178" s="30">
        <v>0</v>
      </c>
      <c r="M178" s="30">
        <v>0</v>
      </c>
      <c r="N178" s="30">
        <v>0</v>
      </c>
      <c r="O178" s="30">
        <v>0</v>
      </c>
      <c r="P178" s="30">
        <v>0</v>
      </c>
      <c r="Q178" s="50">
        <v>0</v>
      </c>
      <c r="R178" s="50">
        <v>0</v>
      </c>
      <c r="S178" s="30">
        <v>0</v>
      </c>
      <c r="T178" s="30">
        <v>0</v>
      </c>
      <c r="U178" s="30">
        <v>0</v>
      </c>
      <c r="V178" s="31">
        <f t="shared" si="9"/>
        <v>0</v>
      </c>
    </row>
    <row r="179" spans="1:22" ht="16.5" thickBot="1" x14ac:dyDescent="0.3">
      <c r="A179" s="36"/>
      <c r="B179" s="37"/>
      <c r="C179" s="44"/>
      <c r="D179" s="44"/>
      <c r="E179" s="37"/>
      <c r="F179" s="37"/>
      <c r="G179" s="37"/>
      <c r="H179" s="37"/>
      <c r="I179" s="37"/>
      <c r="J179" s="59"/>
      <c r="K179" s="28"/>
      <c r="L179" s="28"/>
      <c r="M179" s="28"/>
      <c r="N179" s="28"/>
      <c r="O179" s="28"/>
      <c r="P179" s="28"/>
      <c r="Q179" s="61"/>
      <c r="R179" s="53"/>
      <c r="S179" s="28"/>
      <c r="T179" s="28"/>
      <c r="U179" s="28"/>
      <c r="V179" s="29">
        <f>SUM(V173:V178)</f>
        <v>4392541</v>
      </c>
    </row>
    <row r="180" spans="1:22" ht="15.75" x14ac:dyDescent="0.25">
      <c r="A180" s="320" t="s">
        <v>126</v>
      </c>
      <c r="B180" s="312" t="s">
        <v>169</v>
      </c>
      <c r="C180" s="306" t="s">
        <v>86</v>
      </c>
      <c r="D180" s="309">
        <v>36.200000000000003</v>
      </c>
      <c r="E180" s="306" t="s">
        <v>10</v>
      </c>
      <c r="F180" s="306" t="s">
        <v>42</v>
      </c>
      <c r="G180" s="312" t="s">
        <v>158</v>
      </c>
      <c r="H180" s="306" t="s">
        <v>42</v>
      </c>
      <c r="I180" s="3" t="s">
        <v>92</v>
      </c>
      <c r="J180" s="15">
        <v>136859</v>
      </c>
      <c r="K180" s="15">
        <v>106873</v>
      </c>
      <c r="L180" s="15">
        <v>218014</v>
      </c>
      <c r="M180" s="15">
        <v>201009</v>
      </c>
      <c r="N180" s="15">
        <v>134216</v>
      </c>
      <c r="O180" s="15">
        <v>115838</v>
      </c>
      <c r="P180" s="15">
        <v>158741</v>
      </c>
      <c r="Q180" s="14">
        <v>123084</v>
      </c>
      <c r="R180" s="14">
        <v>112400</v>
      </c>
      <c r="S180" s="15">
        <v>151293</v>
      </c>
      <c r="T180" s="15">
        <v>58888</v>
      </c>
      <c r="U180" s="15">
        <v>142551</v>
      </c>
      <c r="V180" s="20">
        <f>SUM(J180:U180)</f>
        <v>1659766</v>
      </c>
    </row>
    <row r="181" spans="1:22" ht="15.75" x14ac:dyDescent="0.25">
      <c r="A181" s="321"/>
      <c r="B181" s="307"/>
      <c r="C181" s="307"/>
      <c r="D181" s="310"/>
      <c r="E181" s="307"/>
      <c r="F181" s="307"/>
      <c r="G181" s="313"/>
      <c r="H181" s="307"/>
      <c r="I181" s="3" t="s">
        <v>91</v>
      </c>
      <c r="J181" s="15">
        <v>198527</v>
      </c>
      <c r="K181" s="15">
        <v>144744</v>
      </c>
      <c r="L181" s="15">
        <v>120291</v>
      </c>
      <c r="M181" s="15">
        <v>147535</v>
      </c>
      <c r="N181" s="15">
        <v>271529</v>
      </c>
      <c r="O181" s="15">
        <v>153920</v>
      </c>
      <c r="P181" s="15">
        <v>209255</v>
      </c>
      <c r="Q181" s="14">
        <v>192966</v>
      </c>
      <c r="R181" s="14">
        <v>210738</v>
      </c>
      <c r="S181" s="15">
        <v>170391</v>
      </c>
      <c r="T181" s="15">
        <v>184089</v>
      </c>
      <c r="U181" s="15">
        <v>180658</v>
      </c>
      <c r="V181" s="20">
        <f>SUM(J181:U181)</f>
        <v>2184643</v>
      </c>
    </row>
    <row r="182" spans="1:22" ht="15.75" customHeight="1" x14ac:dyDescent="0.25">
      <c r="A182" s="321"/>
      <c r="B182" s="307"/>
      <c r="C182" s="307"/>
      <c r="D182" s="310"/>
      <c r="E182" s="307"/>
      <c r="F182" s="307"/>
      <c r="G182" s="313"/>
      <c r="H182" s="307"/>
      <c r="I182" s="3" t="s">
        <v>93</v>
      </c>
      <c r="J182" s="15">
        <v>153414</v>
      </c>
      <c r="K182" s="15">
        <v>102120</v>
      </c>
      <c r="L182" s="15">
        <v>79933</v>
      </c>
      <c r="M182" s="15">
        <v>124611</v>
      </c>
      <c r="N182" s="15">
        <v>115514</v>
      </c>
      <c r="O182" s="15">
        <v>105307</v>
      </c>
      <c r="P182" s="15">
        <v>139360</v>
      </c>
      <c r="Q182" s="14">
        <v>111321</v>
      </c>
      <c r="R182" s="14">
        <v>144461</v>
      </c>
      <c r="S182" s="15">
        <v>137926</v>
      </c>
      <c r="T182" s="15">
        <v>120299</v>
      </c>
      <c r="U182" s="15">
        <v>91039</v>
      </c>
      <c r="V182" s="20">
        <f>SUM(J182:U182)</f>
        <v>1425305</v>
      </c>
    </row>
    <row r="183" spans="1:22" ht="15.75" customHeight="1" x14ac:dyDescent="0.25">
      <c r="A183" s="321"/>
      <c r="B183" s="307"/>
      <c r="C183" s="307"/>
      <c r="D183" s="310"/>
      <c r="E183" s="307"/>
      <c r="F183" s="307"/>
      <c r="G183" s="313"/>
      <c r="H183" s="307"/>
      <c r="I183" s="16" t="s">
        <v>111</v>
      </c>
      <c r="J183" s="26">
        <v>0</v>
      </c>
      <c r="K183" s="26">
        <v>0</v>
      </c>
      <c r="L183" s="26">
        <v>0</v>
      </c>
      <c r="M183" s="26">
        <v>0</v>
      </c>
      <c r="N183" s="26">
        <v>0</v>
      </c>
      <c r="O183" s="26">
        <v>0</v>
      </c>
      <c r="P183" s="26">
        <v>0</v>
      </c>
      <c r="Q183" s="49">
        <v>0</v>
      </c>
      <c r="R183" s="49">
        <v>0</v>
      </c>
      <c r="S183" s="26">
        <v>0</v>
      </c>
      <c r="T183" s="26">
        <v>0</v>
      </c>
      <c r="U183" s="26">
        <v>0</v>
      </c>
      <c r="V183" s="27">
        <f>SUM(J183:U183)</f>
        <v>0</v>
      </c>
    </row>
    <row r="184" spans="1:22" ht="16.5" thickBot="1" x14ac:dyDescent="0.3">
      <c r="A184" s="322"/>
      <c r="B184" s="308"/>
      <c r="C184" s="308"/>
      <c r="D184" s="311"/>
      <c r="E184" s="308"/>
      <c r="F184" s="308"/>
      <c r="G184" s="314"/>
      <c r="H184" s="308"/>
      <c r="I184" s="16" t="s">
        <v>90</v>
      </c>
      <c r="J184" s="26">
        <v>0</v>
      </c>
      <c r="K184" s="26">
        <v>0</v>
      </c>
      <c r="L184" s="26">
        <v>0</v>
      </c>
      <c r="M184" s="26">
        <v>0</v>
      </c>
      <c r="N184" s="26">
        <v>0</v>
      </c>
      <c r="O184" s="26">
        <v>0</v>
      </c>
      <c r="P184" s="26">
        <v>0</v>
      </c>
      <c r="Q184" s="49">
        <v>0</v>
      </c>
      <c r="R184" s="49">
        <v>22872</v>
      </c>
      <c r="S184" s="26">
        <v>32099</v>
      </c>
      <c r="T184" s="26">
        <v>31758</v>
      </c>
      <c r="U184" s="26">
        <v>13313</v>
      </c>
      <c r="V184" s="27">
        <f>SUM(J184:U184)</f>
        <v>100042</v>
      </c>
    </row>
    <row r="185" spans="1:22" ht="16.5" thickBot="1" x14ac:dyDescent="0.3">
      <c r="A185" s="36"/>
      <c r="B185" s="37"/>
      <c r="C185" s="37"/>
      <c r="D185" s="37"/>
      <c r="E185" s="37"/>
      <c r="F185" s="37"/>
      <c r="G185" s="37"/>
      <c r="H185" s="37"/>
      <c r="I185" s="37"/>
      <c r="J185" s="59"/>
      <c r="K185" s="28"/>
      <c r="L185" s="28"/>
      <c r="M185" s="28"/>
      <c r="N185" s="28"/>
      <c r="O185" s="28"/>
      <c r="P185" s="28"/>
      <c r="Q185" s="61"/>
      <c r="R185" s="53"/>
      <c r="S185" s="28"/>
      <c r="T185" s="28"/>
      <c r="U185" s="28"/>
      <c r="V185" s="29">
        <f>SUM(V180:V184)</f>
        <v>5369756</v>
      </c>
    </row>
    <row r="186" spans="1:22" ht="16.5" customHeight="1" x14ac:dyDescent="0.25">
      <c r="A186" s="320" t="s">
        <v>127</v>
      </c>
      <c r="B186" s="312" t="s">
        <v>170</v>
      </c>
      <c r="C186" s="306" t="s">
        <v>86</v>
      </c>
      <c r="D186" s="309">
        <v>24.7</v>
      </c>
      <c r="E186" s="312" t="s">
        <v>159</v>
      </c>
      <c r="F186" s="306" t="s">
        <v>42</v>
      </c>
      <c r="G186" s="312" t="s">
        <v>155</v>
      </c>
      <c r="H186" s="306" t="s">
        <v>42</v>
      </c>
      <c r="I186" s="35" t="s">
        <v>94</v>
      </c>
      <c r="J186" s="13">
        <v>0</v>
      </c>
      <c r="K186" s="13">
        <v>0</v>
      </c>
      <c r="L186" s="13">
        <v>0</v>
      </c>
      <c r="M186" s="13">
        <v>0</v>
      </c>
      <c r="N186" s="13">
        <v>0</v>
      </c>
      <c r="O186" s="13">
        <v>0</v>
      </c>
      <c r="P186" s="13">
        <v>0</v>
      </c>
      <c r="Q186" s="12">
        <v>0</v>
      </c>
      <c r="R186" s="12">
        <v>0</v>
      </c>
      <c r="S186" s="13">
        <v>0</v>
      </c>
      <c r="T186" s="13">
        <v>0</v>
      </c>
      <c r="U186" s="13">
        <v>0</v>
      </c>
      <c r="V186" s="21">
        <f t="shared" ref="V186:V191" si="10">SUM(J186:U186)</f>
        <v>0</v>
      </c>
    </row>
    <row r="187" spans="1:22" ht="15.75" x14ac:dyDescent="0.25">
      <c r="A187" s="321"/>
      <c r="B187" s="307"/>
      <c r="C187" s="307"/>
      <c r="D187" s="310"/>
      <c r="E187" s="313"/>
      <c r="F187" s="307"/>
      <c r="G187" s="307"/>
      <c r="H187" s="307"/>
      <c r="I187" s="3" t="s">
        <v>92</v>
      </c>
      <c r="J187" s="15">
        <v>0</v>
      </c>
      <c r="K187" s="15">
        <v>0</v>
      </c>
      <c r="L187" s="15">
        <v>0</v>
      </c>
      <c r="M187" s="15">
        <v>0</v>
      </c>
      <c r="N187" s="15">
        <v>0</v>
      </c>
      <c r="O187" s="15">
        <v>0</v>
      </c>
      <c r="P187" s="15">
        <v>0</v>
      </c>
      <c r="Q187" s="14">
        <v>0</v>
      </c>
      <c r="R187" s="14">
        <v>0</v>
      </c>
      <c r="S187" s="15">
        <v>121767</v>
      </c>
      <c r="T187" s="15">
        <v>0</v>
      </c>
      <c r="U187" s="15">
        <v>3551</v>
      </c>
      <c r="V187" s="20">
        <f t="shared" si="10"/>
        <v>125318</v>
      </c>
    </row>
    <row r="188" spans="1:22" ht="15.75" x14ac:dyDescent="0.25">
      <c r="A188" s="321"/>
      <c r="B188" s="307"/>
      <c r="C188" s="307"/>
      <c r="D188" s="310"/>
      <c r="E188" s="313"/>
      <c r="F188" s="307"/>
      <c r="G188" s="307"/>
      <c r="H188" s="307"/>
      <c r="I188" s="3" t="s">
        <v>91</v>
      </c>
      <c r="J188" s="15">
        <v>92949</v>
      </c>
      <c r="K188" s="15">
        <v>68119</v>
      </c>
      <c r="L188" s="15">
        <v>15270</v>
      </c>
      <c r="M188" s="15">
        <v>73149</v>
      </c>
      <c r="N188" s="15">
        <v>54346</v>
      </c>
      <c r="O188" s="15">
        <v>82676</v>
      </c>
      <c r="P188" s="15">
        <v>44362</v>
      </c>
      <c r="Q188" s="14">
        <v>58097</v>
      </c>
      <c r="R188" s="14">
        <v>32134</v>
      </c>
      <c r="S188" s="15">
        <v>27408</v>
      </c>
      <c r="T188" s="15">
        <v>28450</v>
      </c>
      <c r="U188" s="15">
        <v>19323</v>
      </c>
      <c r="V188" s="20">
        <f t="shared" si="10"/>
        <v>596283</v>
      </c>
    </row>
    <row r="189" spans="1:22" ht="15.75" x14ac:dyDescent="0.25">
      <c r="A189" s="321"/>
      <c r="B189" s="307"/>
      <c r="C189" s="307"/>
      <c r="D189" s="310"/>
      <c r="E189" s="313"/>
      <c r="F189" s="307"/>
      <c r="G189" s="307"/>
      <c r="H189" s="307"/>
      <c r="I189" s="3" t="s">
        <v>93</v>
      </c>
      <c r="J189" s="15">
        <v>237243</v>
      </c>
      <c r="K189" s="15">
        <v>238661</v>
      </c>
      <c r="L189" s="15">
        <v>244974</v>
      </c>
      <c r="M189" s="15">
        <v>316505</v>
      </c>
      <c r="N189" s="15">
        <v>249566</v>
      </c>
      <c r="O189" s="15">
        <v>231613</v>
      </c>
      <c r="P189" s="15">
        <v>241795</v>
      </c>
      <c r="Q189" s="14">
        <v>231292</v>
      </c>
      <c r="R189" s="14">
        <v>267715</v>
      </c>
      <c r="S189" s="15">
        <v>270841</v>
      </c>
      <c r="T189" s="15">
        <v>255742</v>
      </c>
      <c r="U189" s="15">
        <v>243910</v>
      </c>
      <c r="V189" s="20">
        <f t="shared" si="10"/>
        <v>3029857</v>
      </c>
    </row>
    <row r="190" spans="1:22" ht="15.75" x14ac:dyDescent="0.25">
      <c r="A190" s="321"/>
      <c r="B190" s="307"/>
      <c r="C190" s="307"/>
      <c r="D190" s="310"/>
      <c r="E190" s="313"/>
      <c r="F190" s="307"/>
      <c r="G190" s="307"/>
      <c r="H190" s="307"/>
      <c r="I190" s="3" t="s">
        <v>90</v>
      </c>
      <c r="J190" s="15">
        <v>0</v>
      </c>
      <c r="K190" s="15">
        <v>0</v>
      </c>
      <c r="L190" s="15">
        <v>0</v>
      </c>
      <c r="M190" s="15">
        <v>0</v>
      </c>
      <c r="N190" s="15">
        <v>0</v>
      </c>
      <c r="O190" s="15">
        <v>0</v>
      </c>
      <c r="P190" s="15">
        <v>0</v>
      </c>
      <c r="Q190" s="14">
        <v>0</v>
      </c>
      <c r="R190" s="14">
        <v>0</v>
      </c>
      <c r="S190" s="15">
        <v>0</v>
      </c>
      <c r="T190" s="15">
        <v>0</v>
      </c>
      <c r="U190" s="15">
        <v>0</v>
      </c>
      <c r="V190" s="20">
        <f t="shared" si="10"/>
        <v>0</v>
      </c>
    </row>
    <row r="191" spans="1:22" ht="16.5" thickBot="1" x14ac:dyDescent="0.3">
      <c r="A191" s="322"/>
      <c r="B191" s="308"/>
      <c r="C191" s="308"/>
      <c r="D191" s="311"/>
      <c r="E191" s="314"/>
      <c r="F191" s="308"/>
      <c r="G191" s="308"/>
      <c r="H191" s="308"/>
      <c r="I191" s="3" t="s">
        <v>95</v>
      </c>
      <c r="J191" s="15">
        <v>0</v>
      </c>
      <c r="K191" s="15">
        <v>0</v>
      </c>
      <c r="L191" s="15">
        <v>0</v>
      </c>
      <c r="M191" s="15">
        <v>0</v>
      </c>
      <c r="N191" s="15">
        <v>0</v>
      </c>
      <c r="O191" s="15">
        <v>0</v>
      </c>
      <c r="P191" s="15">
        <v>0</v>
      </c>
      <c r="Q191" s="14">
        <v>0</v>
      </c>
      <c r="R191" s="14">
        <v>0</v>
      </c>
      <c r="S191" s="15">
        <v>107</v>
      </c>
      <c r="T191" s="15">
        <v>0</v>
      </c>
      <c r="U191" s="15">
        <v>0</v>
      </c>
      <c r="V191" s="20">
        <f t="shared" si="10"/>
        <v>107</v>
      </c>
    </row>
    <row r="192" spans="1:22" ht="16.5" thickBot="1" x14ac:dyDescent="0.3">
      <c r="A192" s="43"/>
      <c r="B192" s="37"/>
      <c r="C192" s="37"/>
      <c r="D192" s="37"/>
      <c r="E192" s="37"/>
      <c r="F192" s="37"/>
      <c r="G192" s="37"/>
      <c r="H192" s="37"/>
      <c r="I192" s="37"/>
      <c r="J192" s="59"/>
      <c r="K192" s="28"/>
      <c r="L192" s="28"/>
      <c r="M192" s="28"/>
      <c r="N192" s="28"/>
      <c r="O192" s="28"/>
      <c r="P192" s="28"/>
      <c r="Q192" s="61"/>
      <c r="R192" s="53"/>
      <c r="S192" s="28"/>
      <c r="T192" s="28"/>
      <c r="U192" s="28"/>
      <c r="V192" s="29">
        <f>SUM(V186:V191)</f>
        <v>3751565</v>
      </c>
    </row>
    <row r="193" spans="1:22" ht="15.75" x14ac:dyDescent="0.25">
      <c r="A193" s="303">
        <v>719</v>
      </c>
      <c r="B193" s="306" t="s">
        <v>55</v>
      </c>
      <c r="C193" s="306" t="s">
        <v>87</v>
      </c>
      <c r="D193" s="309">
        <v>120.3</v>
      </c>
      <c r="E193" s="306" t="s">
        <v>10</v>
      </c>
      <c r="F193" s="306" t="s">
        <v>42</v>
      </c>
      <c r="G193" s="312" t="s">
        <v>155</v>
      </c>
      <c r="H193" s="306" t="s">
        <v>42</v>
      </c>
      <c r="I193" s="35" t="s">
        <v>92</v>
      </c>
      <c r="J193" s="13">
        <v>0</v>
      </c>
      <c r="K193" s="13">
        <v>0</v>
      </c>
      <c r="L193" s="13">
        <v>0</v>
      </c>
      <c r="M193" s="13">
        <v>0</v>
      </c>
      <c r="N193" s="13">
        <v>0</v>
      </c>
      <c r="O193" s="13">
        <v>0</v>
      </c>
      <c r="P193" s="13">
        <v>0</v>
      </c>
      <c r="Q193" s="13">
        <v>0</v>
      </c>
      <c r="R193" s="12">
        <v>0</v>
      </c>
      <c r="S193" s="13">
        <v>0</v>
      </c>
      <c r="T193" s="13">
        <v>0</v>
      </c>
      <c r="U193" s="13">
        <v>0</v>
      </c>
      <c r="V193" s="21">
        <f t="shared" ref="V193:V200" si="11">SUM(J193:U193)</f>
        <v>0</v>
      </c>
    </row>
    <row r="194" spans="1:22" ht="15.75" x14ac:dyDescent="0.25">
      <c r="A194" s="304"/>
      <c r="B194" s="307"/>
      <c r="C194" s="307"/>
      <c r="D194" s="310"/>
      <c r="E194" s="307"/>
      <c r="F194" s="307"/>
      <c r="G194" s="313"/>
      <c r="H194" s="307"/>
      <c r="I194" s="35" t="s">
        <v>98</v>
      </c>
      <c r="J194" s="13">
        <v>0</v>
      </c>
      <c r="K194" s="13">
        <v>2977</v>
      </c>
      <c r="L194" s="13">
        <v>37692</v>
      </c>
      <c r="M194" s="13">
        <v>4965</v>
      </c>
      <c r="N194" s="13">
        <v>0</v>
      </c>
      <c r="O194" s="13">
        <v>0</v>
      </c>
      <c r="P194" s="13">
        <v>2992</v>
      </c>
      <c r="Q194" s="13">
        <v>1581</v>
      </c>
      <c r="R194" s="12">
        <v>9092</v>
      </c>
      <c r="S194" s="13">
        <v>3409</v>
      </c>
      <c r="T194" s="13">
        <v>74975</v>
      </c>
      <c r="U194" s="13">
        <v>61127</v>
      </c>
      <c r="V194" s="21">
        <f t="shared" si="11"/>
        <v>198810</v>
      </c>
    </row>
    <row r="195" spans="1:22" ht="15.75" x14ac:dyDescent="0.25">
      <c r="A195" s="304"/>
      <c r="B195" s="307"/>
      <c r="C195" s="307"/>
      <c r="D195" s="310"/>
      <c r="E195" s="307"/>
      <c r="F195" s="307"/>
      <c r="G195" s="307"/>
      <c r="H195" s="307"/>
      <c r="I195" s="3" t="s">
        <v>75</v>
      </c>
      <c r="J195" s="15">
        <v>0</v>
      </c>
      <c r="K195" s="15">
        <v>0</v>
      </c>
      <c r="L195" s="15">
        <v>0</v>
      </c>
      <c r="M195" s="15">
        <v>0</v>
      </c>
      <c r="N195" s="15">
        <v>0</v>
      </c>
      <c r="O195" s="15">
        <v>0</v>
      </c>
      <c r="P195" s="15">
        <v>0</v>
      </c>
      <c r="Q195" s="15">
        <v>0</v>
      </c>
      <c r="R195" s="14">
        <v>0</v>
      </c>
      <c r="S195" s="15">
        <v>0</v>
      </c>
      <c r="T195" s="15">
        <v>0</v>
      </c>
      <c r="U195" s="15">
        <v>0</v>
      </c>
      <c r="V195" s="20">
        <f t="shared" si="11"/>
        <v>0</v>
      </c>
    </row>
    <row r="196" spans="1:22" ht="15.75" x14ac:dyDescent="0.25">
      <c r="A196" s="304"/>
      <c r="B196" s="307"/>
      <c r="C196" s="307"/>
      <c r="D196" s="310"/>
      <c r="E196" s="307"/>
      <c r="F196" s="307"/>
      <c r="G196" s="307"/>
      <c r="H196" s="307"/>
      <c r="I196" s="3" t="s">
        <v>101</v>
      </c>
      <c r="J196" s="15">
        <v>0</v>
      </c>
      <c r="K196" s="15">
        <v>0</v>
      </c>
      <c r="L196" s="15">
        <v>0</v>
      </c>
      <c r="M196" s="15">
        <v>0</v>
      </c>
      <c r="N196" s="15">
        <v>0</v>
      </c>
      <c r="O196" s="15">
        <v>0</v>
      </c>
      <c r="P196" s="15">
        <v>0</v>
      </c>
      <c r="Q196" s="15">
        <v>0</v>
      </c>
      <c r="R196" s="14">
        <v>0</v>
      </c>
      <c r="S196" s="15">
        <v>0</v>
      </c>
      <c r="T196" s="15">
        <v>0</v>
      </c>
      <c r="U196" s="15">
        <v>0</v>
      </c>
      <c r="V196" s="20">
        <f t="shared" si="11"/>
        <v>0</v>
      </c>
    </row>
    <row r="197" spans="1:22" ht="15.75" x14ac:dyDescent="0.25">
      <c r="A197" s="304"/>
      <c r="B197" s="307"/>
      <c r="C197" s="307"/>
      <c r="D197" s="310"/>
      <c r="E197" s="307"/>
      <c r="F197" s="307"/>
      <c r="G197" s="307"/>
      <c r="H197" s="307"/>
      <c r="I197" s="3" t="s">
        <v>71</v>
      </c>
      <c r="J197" s="15">
        <v>0</v>
      </c>
      <c r="K197" s="15">
        <v>0</v>
      </c>
      <c r="L197" s="15">
        <v>0</v>
      </c>
      <c r="M197" s="15">
        <v>0</v>
      </c>
      <c r="N197" s="15">
        <v>0</v>
      </c>
      <c r="O197" s="15">
        <v>0</v>
      </c>
      <c r="P197" s="15">
        <v>0</v>
      </c>
      <c r="Q197" s="15">
        <v>0</v>
      </c>
      <c r="R197" s="14">
        <v>0</v>
      </c>
      <c r="S197" s="15">
        <v>0</v>
      </c>
      <c r="T197" s="15">
        <v>0</v>
      </c>
      <c r="U197" s="15">
        <v>0</v>
      </c>
      <c r="V197" s="20">
        <f t="shared" si="11"/>
        <v>0</v>
      </c>
    </row>
    <row r="198" spans="1:22" ht="15.75" x14ac:dyDescent="0.25">
      <c r="A198" s="304"/>
      <c r="B198" s="307"/>
      <c r="C198" s="307"/>
      <c r="D198" s="310"/>
      <c r="E198" s="307"/>
      <c r="F198" s="307"/>
      <c r="G198" s="307"/>
      <c r="H198" s="307"/>
      <c r="I198" s="3" t="s">
        <v>97</v>
      </c>
      <c r="J198" s="15">
        <v>263096</v>
      </c>
      <c r="K198" s="15">
        <v>217479</v>
      </c>
      <c r="L198" s="15">
        <v>95451</v>
      </c>
      <c r="M198" s="15">
        <v>133946</v>
      </c>
      <c r="N198" s="15">
        <v>341267</v>
      </c>
      <c r="O198" s="15">
        <v>294862</v>
      </c>
      <c r="P198" s="15">
        <v>192594</v>
      </c>
      <c r="Q198" s="14">
        <v>225048</v>
      </c>
      <c r="R198" s="14">
        <v>283150</v>
      </c>
      <c r="S198" s="15">
        <v>147931</v>
      </c>
      <c r="T198" s="15">
        <v>183687</v>
      </c>
      <c r="U198" s="15">
        <v>165339</v>
      </c>
      <c r="V198" s="20">
        <f t="shared" si="11"/>
        <v>2543850</v>
      </c>
    </row>
    <row r="199" spans="1:22" ht="15.75" x14ac:dyDescent="0.25">
      <c r="A199" s="304"/>
      <c r="B199" s="307"/>
      <c r="C199" s="307"/>
      <c r="D199" s="310"/>
      <c r="E199" s="307"/>
      <c r="F199" s="307"/>
      <c r="G199" s="307"/>
      <c r="H199" s="307"/>
      <c r="I199" s="3" t="s">
        <v>96</v>
      </c>
      <c r="J199" s="15">
        <v>0</v>
      </c>
      <c r="K199" s="15">
        <v>0</v>
      </c>
      <c r="L199" s="15">
        <v>0</v>
      </c>
      <c r="M199" s="15">
        <v>0</v>
      </c>
      <c r="N199" s="15">
        <v>0</v>
      </c>
      <c r="O199" s="15">
        <v>0</v>
      </c>
      <c r="P199" s="15">
        <v>0</v>
      </c>
      <c r="Q199" s="14">
        <v>0</v>
      </c>
      <c r="R199" s="14">
        <v>0</v>
      </c>
      <c r="S199" s="15">
        <v>0</v>
      </c>
      <c r="T199" s="15">
        <v>0</v>
      </c>
      <c r="U199" s="15">
        <v>0</v>
      </c>
      <c r="V199" s="20">
        <f t="shared" si="11"/>
        <v>0</v>
      </c>
    </row>
    <row r="200" spans="1:22" ht="16.5" thickBot="1" x14ac:dyDescent="0.3">
      <c r="A200" s="305"/>
      <c r="B200" s="308"/>
      <c r="C200" s="308"/>
      <c r="D200" s="311"/>
      <c r="E200" s="308"/>
      <c r="F200" s="308"/>
      <c r="G200" s="308"/>
      <c r="H200" s="308"/>
      <c r="I200" s="39" t="s">
        <v>102</v>
      </c>
      <c r="J200" s="50">
        <v>0</v>
      </c>
      <c r="K200" s="30">
        <v>4317</v>
      </c>
      <c r="L200" s="30">
        <v>165179</v>
      </c>
      <c r="M200" s="30">
        <v>25047</v>
      </c>
      <c r="N200" s="30">
        <v>0</v>
      </c>
      <c r="O200" s="30">
        <v>0</v>
      </c>
      <c r="P200" s="30">
        <v>0</v>
      </c>
      <c r="Q200" s="50">
        <v>0</v>
      </c>
      <c r="R200" s="50">
        <v>0</v>
      </c>
      <c r="S200" s="30">
        <v>0</v>
      </c>
      <c r="T200" s="30">
        <v>0</v>
      </c>
      <c r="U200" s="30">
        <v>0</v>
      </c>
      <c r="V200" s="31">
        <f t="shared" si="11"/>
        <v>194543</v>
      </c>
    </row>
    <row r="201" spans="1:22" ht="16.5" thickBot="1" x14ac:dyDescent="0.3">
      <c r="A201" s="36"/>
      <c r="B201" s="37"/>
      <c r="C201" s="37"/>
      <c r="D201" s="37"/>
      <c r="E201" s="37"/>
      <c r="F201" s="37"/>
      <c r="G201" s="37"/>
      <c r="H201" s="37"/>
      <c r="I201" s="37"/>
      <c r="J201" s="59"/>
      <c r="K201" s="28"/>
      <c r="L201" s="28"/>
      <c r="M201" s="28"/>
      <c r="N201" s="28"/>
      <c r="O201" s="28"/>
      <c r="P201" s="28"/>
      <c r="Q201" s="61"/>
      <c r="R201" s="53"/>
      <c r="S201" s="28"/>
      <c r="T201" s="28"/>
      <c r="U201" s="28"/>
      <c r="V201" s="29">
        <f>SUM(V193:V200)</f>
        <v>2937203</v>
      </c>
    </row>
    <row r="202" spans="1:22" ht="16.149999999999999" customHeight="1" x14ac:dyDescent="0.25">
      <c r="A202" s="320" t="s">
        <v>128</v>
      </c>
      <c r="B202" s="312" t="s">
        <v>54</v>
      </c>
      <c r="C202" s="306" t="s">
        <v>87</v>
      </c>
      <c r="D202" s="309">
        <v>82.2</v>
      </c>
      <c r="E202" s="312" t="s">
        <v>160</v>
      </c>
      <c r="F202" s="306" t="s">
        <v>42</v>
      </c>
      <c r="G202" s="312" t="s">
        <v>158</v>
      </c>
      <c r="H202" s="306" t="s">
        <v>42</v>
      </c>
      <c r="I202" s="3" t="s">
        <v>92</v>
      </c>
      <c r="J202" s="15">
        <v>318919</v>
      </c>
      <c r="K202" s="15">
        <v>213745</v>
      </c>
      <c r="L202" s="15">
        <v>203081</v>
      </c>
      <c r="M202" s="15">
        <v>300627</v>
      </c>
      <c r="N202" s="15">
        <v>370452</v>
      </c>
      <c r="O202" s="15">
        <v>250362</v>
      </c>
      <c r="P202" s="15">
        <v>291184</v>
      </c>
      <c r="Q202" s="14">
        <v>211438</v>
      </c>
      <c r="R202" s="14">
        <v>204813</v>
      </c>
      <c r="S202" s="15">
        <v>264607</v>
      </c>
      <c r="T202" s="15">
        <v>229024</v>
      </c>
      <c r="U202" s="15">
        <v>176632</v>
      </c>
      <c r="V202" s="20">
        <f t="shared" ref="V202:V207" si="12">SUM(J202:U202)</f>
        <v>3034884</v>
      </c>
    </row>
    <row r="203" spans="1:22" ht="15.75" x14ac:dyDescent="0.25">
      <c r="A203" s="321"/>
      <c r="B203" s="307"/>
      <c r="C203" s="307"/>
      <c r="D203" s="310"/>
      <c r="E203" s="313"/>
      <c r="F203" s="307"/>
      <c r="G203" s="313"/>
      <c r="H203" s="307"/>
      <c r="I203" s="3" t="s">
        <v>98</v>
      </c>
      <c r="J203" s="15">
        <v>0</v>
      </c>
      <c r="K203" s="15">
        <v>0</v>
      </c>
      <c r="L203" s="15">
        <v>0</v>
      </c>
      <c r="M203" s="15">
        <v>0</v>
      </c>
      <c r="N203" s="15">
        <v>0</v>
      </c>
      <c r="O203" s="15">
        <v>0</v>
      </c>
      <c r="P203" s="15">
        <v>0</v>
      </c>
      <c r="Q203" s="14">
        <v>0</v>
      </c>
      <c r="R203" s="14">
        <v>0</v>
      </c>
      <c r="S203" s="15">
        <v>0</v>
      </c>
      <c r="T203" s="15">
        <v>0</v>
      </c>
      <c r="U203" s="15">
        <v>0</v>
      </c>
      <c r="V203" s="20">
        <f t="shared" si="12"/>
        <v>0</v>
      </c>
    </row>
    <row r="204" spans="1:22" ht="15.75" x14ac:dyDescent="0.25">
      <c r="A204" s="321"/>
      <c r="B204" s="307"/>
      <c r="C204" s="307"/>
      <c r="D204" s="310"/>
      <c r="E204" s="313"/>
      <c r="F204" s="307"/>
      <c r="G204" s="313"/>
      <c r="H204" s="307"/>
      <c r="I204" s="3" t="s">
        <v>91</v>
      </c>
      <c r="J204" s="15">
        <v>62757</v>
      </c>
      <c r="K204" s="15">
        <v>41555</v>
      </c>
      <c r="L204" s="15">
        <v>46469</v>
      </c>
      <c r="M204" s="15">
        <v>0</v>
      </c>
      <c r="N204" s="15">
        <v>24781</v>
      </c>
      <c r="O204" s="15">
        <v>68022</v>
      </c>
      <c r="P204" s="15">
        <v>91514</v>
      </c>
      <c r="Q204" s="14">
        <v>87047</v>
      </c>
      <c r="R204" s="14">
        <v>110970</v>
      </c>
      <c r="S204" s="15">
        <v>75876</v>
      </c>
      <c r="T204" s="15">
        <v>53368</v>
      </c>
      <c r="U204" s="15">
        <v>120665</v>
      </c>
      <c r="V204" s="20">
        <f t="shared" si="12"/>
        <v>783024</v>
      </c>
    </row>
    <row r="205" spans="1:22" ht="15.75" x14ac:dyDescent="0.25">
      <c r="A205" s="321"/>
      <c r="B205" s="307"/>
      <c r="C205" s="307"/>
      <c r="D205" s="310"/>
      <c r="E205" s="313"/>
      <c r="F205" s="307"/>
      <c r="G205" s="313"/>
      <c r="H205" s="307"/>
      <c r="I205" s="3" t="s">
        <v>93</v>
      </c>
      <c r="J205" s="15">
        <v>48579</v>
      </c>
      <c r="K205" s="15">
        <v>137884</v>
      </c>
      <c r="L205" s="15">
        <v>161810</v>
      </c>
      <c r="M205" s="15">
        <v>196705</v>
      </c>
      <c r="N205" s="15">
        <v>136433</v>
      </c>
      <c r="O205" s="15">
        <v>23568</v>
      </c>
      <c r="P205" s="15">
        <v>1144</v>
      </c>
      <c r="Q205" s="14">
        <v>531</v>
      </c>
      <c r="R205" s="14">
        <v>48465</v>
      </c>
      <c r="S205" s="15">
        <v>24380</v>
      </c>
      <c r="T205" s="15">
        <v>50050</v>
      </c>
      <c r="U205" s="15">
        <v>45696</v>
      </c>
      <c r="V205" s="20">
        <f t="shared" si="12"/>
        <v>875245</v>
      </c>
    </row>
    <row r="206" spans="1:22" ht="15.75" x14ac:dyDescent="0.25">
      <c r="A206" s="321"/>
      <c r="B206" s="307"/>
      <c r="C206" s="307"/>
      <c r="D206" s="310"/>
      <c r="E206" s="313"/>
      <c r="F206" s="307"/>
      <c r="G206" s="313"/>
      <c r="H206" s="307"/>
      <c r="I206" s="16" t="s">
        <v>111</v>
      </c>
      <c r="J206" s="34">
        <v>0</v>
      </c>
      <c r="K206" s="15">
        <v>0</v>
      </c>
      <c r="L206" s="15">
        <v>0</v>
      </c>
      <c r="M206" s="15">
        <v>0</v>
      </c>
      <c r="N206" s="15">
        <v>0</v>
      </c>
      <c r="O206" s="15">
        <v>0</v>
      </c>
      <c r="P206" s="15">
        <v>0</v>
      </c>
      <c r="Q206" s="14">
        <v>0</v>
      </c>
      <c r="R206" s="14">
        <v>0</v>
      </c>
      <c r="S206" s="15">
        <v>0</v>
      </c>
      <c r="T206" s="15">
        <v>0</v>
      </c>
      <c r="U206" s="15">
        <v>0</v>
      </c>
      <c r="V206" s="20">
        <f t="shared" si="12"/>
        <v>0</v>
      </c>
    </row>
    <row r="207" spans="1:22" ht="16.5" thickBot="1" x14ac:dyDescent="0.3">
      <c r="A207" s="322"/>
      <c r="B207" s="308"/>
      <c r="C207" s="308"/>
      <c r="D207" s="311"/>
      <c r="E207" s="314"/>
      <c r="F207" s="308"/>
      <c r="G207" s="314"/>
      <c r="H207" s="308"/>
      <c r="I207" s="66" t="s">
        <v>90</v>
      </c>
      <c r="J207" s="50">
        <v>40717</v>
      </c>
      <c r="K207" s="30">
        <v>66332</v>
      </c>
      <c r="L207" s="30">
        <v>74594</v>
      </c>
      <c r="M207" s="30">
        <v>77752</v>
      </c>
      <c r="N207" s="30">
        <v>50084</v>
      </c>
      <c r="O207" s="30">
        <v>123199</v>
      </c>
      <c r="P207" s="30">
        <v>47375</v>
      </c>
      <c r="Q207" s="50">
        <v>68196</v>
      </c>
      <c r="R207" s="50">
        <v>118184</v>
      </c>
      <c r="S207" s="30">
        <v>68702</v>
      </c>
      <c r="T207" s="30">
        <v>70839</v>
      </c>
      <c r="U207" s="30">
        <v>18482</v>
      </c>
      <c r="V207" s="31">
        <f t="shared" si="12"/>
        <v>824456</v>
      </c>
    </row>
    <row r="208" spans="1:22" ht="16.5" thickBot="1" x14ac:dyDescent="0.3">
      <c r="A208" s="36"/>
      <c r="B208" s="37"/>
      <c r="C208" s="37"/>
      <c r="D208" s="37"/>
      <c r="E208" s="37"/>
      <c r="F208" s="37"/>
      <c r="G208" s="37"/>
      <c r="H208" s="37"/>
      <c r="I208" s="63"/>
      <c r="J208" s="59"/>
      <c r="K208" s="28"/>
      <c r="L208" s="28"/>
      <c r="M208" s="28"/>
      <c r="N208" s="28"/>
      <c r="O208" s="28"/>
      <c r="P208" s="28"/>
      <c r="Q208" s="61"/>
      <c r="R208" s="53"/>
      <c r="S208" s="28"/>
      <c r="T208" s="28"/>
      <c r="U208" s="28"/>
      <c r="V208" s="29">
        <f>SUM(V202:V207)</f>
        <v>5517609</v>
      </c>
    </row>
    <row r="209" spans="1:22" ht="15.75" x14ac:dyDescent="0.25">
      <c r="A209" s="320" t="s">
        <v>129</v>
      </c>
      <c r="B209" s="312" t="s">
        <v>167</v>
      </c>
      <c r="C209" s="306" t="s">
        <v>87</v>
      </c>
      <c r="D209" s="309">
        <v>152.69999999999999</v>
      </c>
      <c r="E209" s="312" t="s">
        <v>158</v>
      </c>
      <c r="F209" s="306" t="s">
        <v>42</v>
      </c>
      <c r="G209" s="312" t="s">
        <v>100</v>
      </c>
      <c r="H209" s="306" t="s">
        <v>42</v>
      </c>
      <c r="I209" s="35" t="s">
        <v>94</v>
      </c>
      <c r="J209" s="13">
        <v>0</v>
      </c>
      <c r="K209" s="13">
        <v>0</v>
      </c>
      <c r="L209" s="13">
        <v>0</v>
      </c>
      <c r="M209" s="13">
        <v>0</v>
      </c>
      <c r="N209" s="13">
        <v>0</v>
      </c>
      <c r="O209" s="13">
        <v>0</v>
      </c>
      <c r="P209" s="13">
        <v>0</v>
      </c>
      <c r="Q209" s="12">
        <v>0</v>
      </c>
      <c r="R209" s="12">
        <v>0</v>
      </c>
      <c r="S209" s="13">
        <v>0</v>
      </c>
      <c r="T209" s="13">
        <v>0</v>
      </c>
      <c r="U209" s="13">
        <v>0</v>
      </c>
      <c r="V209" s="21">
        <f t="shared" ref="V209:V216" si="13">SUM(J209:U209)</f>
        <v>0</v>
      </c>
    </row>
    <row r="210" spans="1:22" ht="15.75" x14ac:dyDescent="0.25">
      <c r="A210" s="321"/>
      <c r="B210" s="307"/>
      <c r="C210" s="307"/>
      <c r="D210" s="310"/>
      <c r="E210" s="313"/>
      <c r="F210" s="307"/>
      <c r="G210" s="307"/>
      <c r="H210" s="307"/>
      <c r="I210" s="3" t="s">
        <v>92</v>
      </c>
      <c r="J210" s="15">
        <v>6680</v>
      </c>
      <c r="K210" s="15">
        <v>10331</v>
      </c>
      <c r="L210" s="15">
        <v>82720</v>
      </c>
      <c r="M210" s="15">
        <v>9897</v>
      </c>
      <c r="N210" s="15">
        <v>193364</v>
      </c>
      <c r="O210" s="15">
        <v>220598</v>
      </c>
      <c r="P210" s="15">
        <v>79234</v>
      </c>
      <c r="Q210" s="14">
        <v>160814</v>
      </c>
      <c r="R210" s="14">
        <v>120321</v>
      </c>
      <c r="S210" s="15">
        <v>59276</v>
      </c>
      <c r="T210" s="15">
        <v>109235</v>
      </c>
      <c r="U210" s="15">
        <v>71552</v>
      </c>
      <c r="V210" s="20">
        <f t="shared" si="13"/>
        <v>1124022</v>
      </c>
    </row>
    <row r="211" spans="1:22" ht="15.75" x14ac:dyDescent="0.25">
      <c r="A211" s="321"/>
      <c r="B211" s="307"/>
      <c r="C211" s="307"/>
      <c r="D211" s="310"/>
      <c r="E211" s="313"/>
      <c r="F211" s="307"/>
      <c r="G211" s="307"/>
      <c r="H211" s="307"/>
      <c r="I211" s="3" t="s">
        <v>91</v>
      </c>
      <c r="J211" s="15">
        <v>0</v>
      </c>
      <c r="K211" s="15">
        <v>0</v>
      </c>
      <c r="L211" s="15">
        <v>218</v>
      </c>
      <c r="M211" s="15">
        <v>0</v>
      </c>
      <c r="N211" s="15">
        <v>264</v>
      </c>
      <c r="O211" s="15">
        <v>0</v>
      </c>
      <c r="P211" s="15">
        <v>0</v>
      </c>
      <c r="Q211" s="14">
        <v>0</v>
      </c>
      <c r="R211" s="14">
        <v>0</v>
      </c>
      <c r="S211" s="15">
        <v>0</v>
      </c>
      <c r="T211" s="15">
        <v>66</v>
      </c>
      <c r="U211" s="15">
        <v>0</v>
      </c>
      <c r="V211" s="20">
        <f t="shared" si="13"/>
        <v>548</v>
      </c>
    </row>
    <row r="212" spans="1:22" ht="15.75" x14ac:dyDescent="0.25">
      <c r="A212" s="321"/>
      <c r="B212" s="307"/>
      <c r="C212" s="307"/>
      <c r="D212" s="310"/>
      <c r="E212" s="313"/>
      <c r="F212" s="307"/>
      <c r="G212" s="307"/>
      <c r="H212" s="307"/>
      <c r="I212" s="3" t="s">
        <v>70</v>
      </c>
      <c r="J212" s="15">
        <v>0</v>
      </c>
      <c r="K212" s="15">
        <v>0</v>
      </c>
      <c r="L212" s="15">
        <v>0</v>
      </c>
      <c r="M212" s="15">
        <v>0</v>
      </c>
      <c r="N212" s="15">
        <v>0</v>
      </c>
      <c r="O212" s="15">
        <v>0</v>
      </c>
      <c r="P212" s="15">
        <v>0</v>
      </c>
      <c r="Q212" s="14">
        <v>0</v>
      </c>
      <c r="R212" s="14">
        <v>0</v>
      </c>
      <c r="S212" s="15">
        <v>0</v>
      </c>
      <c r="T212" s="15">
        <v>0</v>
      </c>
      <c r="U212" s="15">
        <v>0</v>
      </c>
      <c r="V212" s="20">
        <f t="shared" si="13"/>
        <v>0</v>
      </c>
    </row>
    <row r="213" spans="1:22" ht="15.75" x14ac:dyDescent="0.25">
      <c r="A213" s="321"/>
      <c r="B213" s="307"/>
      <c r="C213" s="307"/>
      <c r="D213" s="310"/>
      <c r="E213" s="313"/>
      <c r="F213" s="307"/>
      <c r="G213" s="307"/>
      <c r="H213" s="307"/>
      <c r="I213" s="16" t="s">
        <v>93</v>
      </c>
      <c r="J213" s="34">
        <v>0</v>
      </c>
      <c r="K213" s="15">
        <v>0</v>
      </c>
      <c r="L213" s="15">
        <v>0</v>
      </c>
      <c r="M213" s="15">
        <v>0</v>
      </c>
      <c r="N213" s="15">
        <v>0</v>
      </c>
      <c r="O213" s="15">
        <v>0</v>
      </c>
      <c r="P213" s="15">
        <v>0</v>
      </c>
      <c r="Q213" s="14">
        <v>0</v>
      </c>
      <c r="R213" s="14">
        <v>0</v>
      </c>
      <c r="S213" s="15">
        <v>0</v>
      </c>
      <c r="T213" s="15">
        <v>0</v>
      </c>
      <c r="U213" s="15">
        <v>0</v>
      </c>
      <c r="V213" s="20">
        <f t="shared" si="13"/>
        <v>0</v>
      </c>
    </row>
    <row r="214" spans="1:22" ht="15.75" x14ac:dyDescent="0.25">
      <c r="A214" s="321"/>
      <c r="B214" s="307"/>
      <c r="C214" s="307"/>
      <c r="D214" s="310"/>
      <c r="E214" s="313"/>
      <c r="F214" s="307"/>
      <c r="G214" s="307"/>
      <c r="H214" s="307"/>
      <c r="I214" s="16" t="s">
        <v>96</v>
      </c>
      <c r="J214" s="34">
        <v>0</v>
      </c>
      <c r="K214" s="15">
        <v>0</v>
      </c>
      <c r="L214" s="15">
        <v>294492</v>
      </c>
      <c r="M214" s="15">
        <v>807986</v>
      </c>
      <c r="N214" s="15">
        <v>0</v>
      </c>
      <c r="O214" s="15">
        <v>0</v>
      </c>
      <c r="P214" s="15">
        <v>0</v>
      </c>
      <c r="Q214" s="14">
        <v>0</v>
      </c>
      <c r="R214" s="14">
        <v>0</v>
      </c>
      <c r="S214" s="15">
        <v>0</v>
      </c>
      <c r="T214" s="15">
        <v>0</v>
      </c>
      <c r="U214" s="15">
        <v>0</v>
      </c>
      <c r="V214" s="20">
        <f t="shared" si="13"/>
        <v>1102478</v>
      </c>
    </row>
    <row r="215" spans="1:22" ht="15.75" x14ac:dyDescent="0.25">
      <c r="A215" s="321"/>
      <c r="B215" s="307"/>
      <c r="C215" s="307"/>
      <c r="D215" s="310"/>
      <c r="E215" s="313"/>
      <c r="F215" s="307"/>
      <c r="G215" s="307"/>
      <c r="H215" s="307"/>
      <c r="I215" s="3" t="s">
        <v>90</v>
      </c>
      <c r="J215" s="14">
        <v>0</v>
      </c>
      <c r="K215" s="15">
        <v>0</v>
      </c>
      <c r="L215" s="15">
        <v>0</v>
      </c>
      <c r="M215" s="15">
        <v>0</v>
      </c>
      <c r="N215" s="15">
        <v>0</v>
      </c>
      <c r="O215" s="15">
        <v>481</v>
      </c>
      <c r="P215" s="15">
        <v>0</v>
      </c>
      <c r="Q215" s="14">
        <v>0</v>
      </c>
      <c r="R215" s="14">
        <v>0</v>
      </c>
      <c r="S215" s="15">
        <v>0</v>
      </c>
      <c r="T215" s="15">
        <v>0</v>
      </c>
      <c r="U215" s="15">
        <v>0</v>
      </c>
      <c r="V215" s="20">
        <f t="shared" si="13"/>
        <v>481</v>
      </c>
    </row>
    <row r="216" spans="1:22" ht="16.5" thickBot="1" x14ac:dyDescent="0.3">
      <c r="A216" s="322"/>
      <c r="B216" s="308"/>
      <c r="C216" s="308"/>
      <c r="D216" s="311"/>
      <c r="E216" s="314"/>
      <c r="F216" s="308"/>
      <c r="G216" s="308"/>
      <c r="H216" s="308"/>
      <c r="I216" s="70" t="s">
        <v>95</v>
      </c>
      <c r="J216" s="50">
        <v>0</v>
      </c>
      <c r="K216" s="30">
        <v>0</v>
      </c>
      <c r="L216" s="30">
        <v>0</v>
      </c>
      <c r="M216" s="30">
        <v>0</v>
      </c>
      <c r="N216" s="30">
        <v>0</v>
      </c>
      <c r="O216" s="30">
        <v>0</v>
      </c>
      <c r="P216" s="30">
        <v>0</v>
      </c>
      <c r="Q216" s="50">
        <v>0</v>
      </c>
      <c r="R216" s="50">
        <v>0</v>
      </c>
      <c r="S216" s="30">
        <v>0</v>
      </c>
      <c r="T216" s="30">
        <v>0</v>
      </c>
      <c r="U216" s="30">
        <v>0</v>
      </c>
      <c r="V216" s="31">
        <f t="shared" si="13"/>
        <v>0</v>
      </c>
    </row>
    <row r="217" spans="1:22" ht="16.5" thickBot="1" x14ac:dyDescent="0.3">
      <c r="A217" s="36"/>
      <c r="B217" s="37"/>
      <c r="C217" s="37"/>
      <c r="D217" s="37"/>
      <c r="E217" s="37"/>
      <c r="F217" s="37"/>
      <c r="G217" s="37"/>
      <c r="H217" s="37"/>
      <c r="I217" s="37"/>
      <c r="J217" s="59"/>
      <c r="K217" s="28"/>
      <c r="L217" s="28"/>
      <c r="M217" s="28"/>
      <c r="N217" s="28"/>
      <c r="O217" s="28"/>
      <c r="P217" s="28"/>
      <c r="Q217" s="61"/>
      <c r="R217" s="53"/>
      <c r="S217" s="28"/>
      <c r="T217" s="28"/>
      <c r="U217" s="28"/>
      <c r="V217" s="29">
        <f>SUM(V209:V216)</f>
        <v>2227529</v>
      </c>
    </row>
    <row r="218" spans="1:22" ht="15.75" x14ac:dyDescent="0.25">
      <c r="A218" s="304">
        <v>1366</v>
      </c>
      <c r="B218" s="307" t="s">
        <v>55</v>
      </c>
      <c r="C218" s="307" t="s">
        <v>85</v>
      </c>
      <c r="D218" s="307">
        <v>67</v>
      </c>
      <c r="E218" s="307" t="s">
        <v>10</v>
      </c>
      <c r="F218" s="307" t="s">
        <v>42</v>
      </c>
      <c r="G218" s="316" t="s">
        <v>60</v>
      </c>
      <c r="H218" s="307" t="s">
        <v>42</v>
      </c>
      <c r="I218" s="35" t="s">
        <v>92</v>
      </c>
      <c r="J218" s="13">
        <v>0</v>
      </c>
      <c r="K218" s="13">
        <v>0</v>
      </c>
      <c r="L218" s="13">
        <v>26964</v>
      </c>
      <c r="M218" s="13">
        <v>14766</v>
      </c>
      <c r="N218" s="13">
        <v>72200</v>
      </c>
      <c r="O218" s="13">
        <v>46769</v>
      </c>
      <c r="P218" s="13">
        <v>56268</v>
      </c>
      <c r="Q218" s="12">
        <v>49890</v>
      </c>
      <c r="R218" s="12">
        <v>83825</v>
      </c>
      <c r="S218" s="13">
        <v>183486</v>
      </c>
      <c r="T218" s="13">
        <v>163018</v>
      </c>
      <c r="U218" s="13">
        <v>170107</v>
      </c>
      <c r="V218" s="21">
        <f>SUM(J218:U218)</f>
        <v>867293</v>
      </c>
    </row>
    <row r="219" spans="1:22" ht="15.75" x14ac:dyDescent="0.25">
      <c r="A219" s="304"/>
      <c r="B219" s="307"/>
      <c r="C219" s="307"/>
      <c r="D219" s="307"/>
      <c r="E219" s="307"/>
      <c r="F219" s="307"/>
      <c r="G219" s="316"/>
      <c r="H219" s="307"/>
      <c r="I219" s="3" t="s">
        <v>91</v>
      </c>
      <c r="J219" s="15">
        <v>0</v>
      </c>
      <c r="K219" s="15">
        <v>0</v>
      </c>
      <c r="L219" s="15">
        <v>0</v>
      </c>
      <c r="M219" s="15">
        <v>0</v>
      </c>
      <c r="N219" s="15">
        <v>0</v>
      </c>
      <c r="O219" s="15">
        <v>0</v>
      </c>
      <c r="P219" s="15">
        <v>0</v>
      </c>
      <c r="Q219" s="14">
        <v>0</v>
      </c>
      <c r="R219" s="14">
        <v>0</v>
      </c>
      <c r="S219" s="15">
        <v>0</v>
      </c>
      <c r="T219" s="15">
        <v>0</v>
      </c>
      <c r="U219" s="15">
        <v>0</v>
      </c>
      <c r="V219" s="20">
        <f>SUM(J219:U219)</f>
        <v>0</v>
      </c>
    </row>
    <row r="220" spans="1:22" ht="15.75" x14ac:dyDescent="0.25">
      <c r="A220" s="304"/>
      <c r="B220" s="307"/>
      <c r="C220" s="307"/>
      <c r="D220" s="307"/>
      <c r="E220" s="307"/>
      <c r="F220" s="307"/>
      <c r="G220" s="316"/>
      <c r="H220" s="307"/>
      <c r="I220" s="3" t="s">
        <v>93</v>
      </c>
      <c r="J220" s="15">
        <v>0</v>
      </c>
      <c r="K220" s="15">
        <v>0</v>
      </c>
      <c r="L220" s="15">
        <v>0</v>
      </c>
      <c r="M220" s="15">
        <v>0</v>
      </c>
      <c r="N220" s="15">
        <v>0</v>
      </c>
      <c r="O220" s="15">
        <v>0</v>
      </c>
      <c r="P220" s="15">
        <v>0</v>
      </c>
      <c r="Q220" s="14">
        <v>0</v>
      </c>
      <c r="R220" s="14">
        <v>0</v>
      </c>
      <c r="S220" s="15">
        <v>0</v>
      </c>
      <c r="T220" s="15">
        <v>0</v>
      </c>
      <c r="U220" s="15">
        <v>0</v>
      </c>
      <c r="V220" s="20">
        <f>SUM(J220:U220)</f>
        <v>0</v>
      </c>
    </row>
    <row r="221" spans="1:22" ht="16.5" thickBot="1" x14ac:dyDescent="0.3">
      <c r="A221" s="304"/>
      <c r="B221" s="307"/>
      <c r="C221" s="307"/>
      <c r="D221" s="307"/>
      <c r="E221" s="307"/>
      <c r="F221" s="307"/>
      <c r="G221" s="316"/>
      <c r="H221" s="307"/>
      <c r="I221" s="16" t="s">
        <v>90</v>
      </c>
      <c r="J221" s="26">
        <v>200038</v>
      </c>
      <c r="K221" s="26">
        <v>171300</v>
      </c>
      <c r="L221" s="26">
        <v>200929</v>
      </c>
      <c r="M221" s="26">
        <v>198269</v>
      </c>
      <c r="N221" s="26">
        <v>245569</v>
      </c>
      <c r="O221" s="26">
        <v>190012</v>
      </c>
      <c r="P221" s="26">
        <v>220903</v>
      </c>
      <c r="Q221" s="49">
        <v>217104</v>
      </c>
      <c r="R221" s="49">
        <v>196047</v>
      </c>
      <c r="S221" s="26">
        <v>209162</v>
      </c>
      <c r="T221" s="26">
        <v>210878</v>
      </c>
      <c r="U221" s="26">
        <v>213139</v>
      </c>
      <c r="V221" s="27">
        <f>SUM(J221:U221)</f>
        <v>2473350</v>
      </c>
    </row>
    <row r="222" spans="1:22" ht="16.5" thickBot="1" x14ac:dyDescent="0.3">
      <c r="A222" s="36"/>
      <c r="B222" s="37"/>
      <c r="C222" s="37"/>
      <c r="D222" s="37"/>
      <c r="E222" s="37"/>
      <c r="F222" s="37"/>
      <c r="G222" s="37"/>
      <c r="H222" s="37"/>
      <c r="I222" s="37"/>
      <c r="J222" s="59"/>
      <c r="K222" s="28"/>
      <c r="L222" s="28"/>
      <c r="M222" s="28"/>
      <c r="N222" s="28"/>
      <c r="O222" s="28"/>
      <c r="P222" s="28"/>
      <c r="Q222" s="61"/>
      <c r="R222" s="53"/>
      <c r="S222" s="28"/>
      <c r="T222" s="28"/>
      <c r="U222" s="28"/>
      <c r="V222" s="29">
        <f>SUM(V218:V221)</f>
        <v>3340643</v>
      </c>
    </row>
    <row r="223" spans="1:22" ht="15.75" x14ac:dyDescent="0.25">
      <c r="A223" s="303">
        <v>1367</v>
      </c>
      <c r="B223" s="312" t="s">
        <v>166</v>
      </c>
      <c r="C223" s="306" t="s">
        <v>85</v>
      </c>
      <c r="D223" s="309">
        <v>28.6</v>
      </c>
      <c r="E223" s="315" t="s">
        <v>11</v>
      </c>
      <c r="F223" s="306" t="s">
        <v>42</v>
      </c>
      <c r="G223" s="306" t="s">
        <v>60</v>
      </c>
      <c r="H223" s="306" t="s">
        <v>42</v>
      </c>
      <c r="I223" s="2" t="s">
        <v>92</v>
      </c>
      <c r="J223" s="32">
        <v>60710</v>
      </c>
      <c r="K223" s="32">
        <v>47925</v>
      </c>
      <c r="L223" s="32">
        <v>47516</v>
      </c>
      <c r="M223" s="32">
        <v>59795</v>
      </c>
      <c r="N223" s="32">
        <v>21693</v>
      </c>
      <c r="O223" s="32">
        <v>39214</v>
      </c>
      <c r="P223" s="32">
        <v>56454</v>
      </c>
      <c r="Q223" s="52">
        <v>54172</v>
      </c>
      <c r="R223" s="52">
        <v>29333</v>
      </c>
      <c r="S223" s="32">
        <v>0</v>
      </c>
      <c r="T223" s="32">
        <v>0</v>
      </c>
      <c r="U223" s="32">
        <v>0</v>
      </c>
      <c r="V223" s="33">
        <f>SUM(J223:U223)</f>
        <v>416812</v>
      </c>
    </row>
    <row r="224" spans="1:22" ht="15.75" x14ac:dyDescent="0.25">
      <c r="A224" s="304"/>
      <c r="B224" s="313"/>
      <c r="C224" s="307"/>
      <c r="D224" s="310"/>
      <c r="E224" s="316"/>
      <c r="F224" s="307"/>
      <c r="G224" s="307"/>
      <c r="H224" s="307"/>
      <c r="I224" s="3" t="s">
        <v>93</v>
      </c>
      <c r="J224" s="14">
        <v>0</v>
      </c>
      <c r="K224" s="15">
        <v>0</v>
      </c>
      <c r="L224" s="15">
        <v>0</v>
      </c>
      <c r="M224" s="15">
        <v>0</v>
      </c>
      <c r="N224" s="15">
        <v>0</v>
      </c>
      <c r="O224" s="15">
        <v>0</v>
      </c>
      <c r="P224" s="15">
        <v>0</v>
      </c>
      <c r="Q224" s="14">
        <v>0</v>
      </c>
      <c r="R224" s="14">
        <v>0</v>
      </c>
      <c r="S224" s="15">
        <v>0</v>
      </c>
      <c r="T224" s="15">
        <v>0</v>
      </c>
      <c r="U224" s="15">
        <v>0</v>
      </c>
      <c r="V224" s="20">
        <f>SUM(J224:U224)</f>
        <v>0</v>
      </c>
    </row>
    <row r="225" spans="1:22" ht="16.5" thickBot="1" x14ac:dyDescent="0.3">
      <c r="A225" s="305"/>
      <c r="B225" s="307"/>
      <c r="C225" s="307"/>
      <c r="D225" s="310"/>
      <c r="E225" s="316"/>
      <c r="F225" s="307"/>
      <c r="G225" s="307"/>
      <c r="H225" s="307"/>
      <c r="I225" s="39" t="s">
        <v>90</v>
      </c>
      <c r="J225" s="50">
        <v>0</v>
      </c>
      <c r="K225" s="30">
        <v>0</v>
      </c>
      <c r="L225" s="30">
        <v>0</v>
      </c>
      <c r="M225" s="30">
        <v>0</v>
      </c>
      <c r="N225" s="30">
        <v>0</v>
      </c>
      <c r="O225" s="30">
        <v>0</v>
      </c>
      <c r="P225" s="30">
        <v>0</v>
      </c>
      <c r="Q225" s="50">
        <v>0</v>
      </c>
      <c r="R225" s="50">
        <v>0</v>
      </c>
      <c r="S225" s="30">
        <v>0</v>
      </c>
      <c r="T225" s="30">
        <v>0</v>
      </c>
      <c r="U225" s="30">
        <v>0</v>
      </c>
      <c r="V225" s="31">
        <f>SUM(J225:U225)</f>
        <v>0</v>
      </c>
    </row>
    <row r="226" spans="1:22" ht="16.5" thickBot="1" x14ac:dyDescent="0.3">
      <c r="A226" s="43"/>
      <c r="B226" s="37"/>
      <c r="C226" s="37"/>
      <c r="D226" s="37"/>
      <c r="E226" s="37"/>
      <c r="F226" s="37"/>
      <c r="G226" s="37"/>
      <c r="H226" s="37"/>
      <c r="I226" s="37"/>
      <c r="J226" s="59"/>
      <c r="K226" s="28"/>
      <c r="L226" s="28"/>
      <c r="M226" s="28"/>
      <c r="N226" s="28"/>
      <c r="O226" s="28"/>
      <c r="P226" s="28"/>
      <c r="Q226" s="61"/>
      <c r="R226" s="53"/>
      <c r="S226" s="28"/>
      <c r="T226" s="28"/>
      <c r="U226" s="28"/>
      <c r="V226" s="29">
        <f>SUM(V223:V225)</f>
        <v>416812</v>
      </c>
    </row>
    <row r="227" spans="1:22" ht="15.75" x14ac:dyDescent="0.25">
      <c r="A227" s="304">
        <v>1368</v>
      </c>
      <c r="B227" s="313" t="s">
        <v>165</v>
      </c>
      <c r="C227" s="307" t="s">
        <v>85</v>
      </c>
      <c r="D227" s="307">
        <v>29</v>
      </c>
      <c r="E227" s="316" t="s">
        <v>60</v>
      </c>
      <c r="F227" s="307" t="s">
        <v>42</v>
      </c>
      <c r="G227" s="313" t="s">
        <v>161</v>
      </c>
      <c r="H227" s="307" t="s">
        <v>42</v>
      </c>
      <c r="I227" s="35" t="s">
        <v>92</v>
      </c>
      <c r="J227" s="13">
        <v>60710</v>
      </c>
      <c r="K227" s="13">
        <v>47925</v>
      </c>
      <c r="L227" s="13">
        <v>74480</v>
      </c>
      <c r="M227" s="13">
        <v>74561</v>
      </c>
      <c r="N227" s="13">
        <v>93893</v>
      </c>
      <c r="O227" s="13">
        <v>85544</v>
      </c>
      <c r="P227" s="13">
        <v>112722</v>
      </c>
      <c r="Q227" s="13">
        <v>84267</v>
      </c>
      <c r="R227" s="12">
        <v>91182</v>
      </c>
      <c r="S227" s="13">
        <v>105207</v>
      </c>
      <c r="T227" s="13">
        <v>84751</v>
      </c>
      <c r="U227" s="13">
        <v>88110</v>
      </c>
      <c r="V227" s="21">
        <f>SUM(J227:U227)</f>
        <v>1003352</v>
      </c>
    </row>
    <row r="228" spans="1:22" ht="15.75" x14ac:dyDescent="0.25">
      <c r="A228" s="304"/>
      <c r="B228" s="307"/>
      <c r="C228" s="307"/>
      <c r="D228" s="307"/>
      <c r="E228" s="316"/>
      <c r="F228" s="307"/>
      <c r="G228" s="307"/>
      <c r="H228" s="307"/>
      <c r="I228" s="3" t="s">
        <v>91</v>
      </c>
      <c r="J228" s="15">
        <v>0</v>
      </c>
      <c r="K228" s="15">
        <v>0</v>
      </c>
      <c r="L228" s="15">
        <v>0</v>
      </c>
      <c r="M228" s="15">
        <v>0</v>
      </c>
      <c r="N228" s="15">
        <v>0</v>
      </c>
      <c r="O228" s="15">
        <v>0</v>
      </c>
      <c r="P228" s="15">
        <v>0</v>
      </c>
      <c r="Q228" s="15">
        <v>0</v>
      </c>
      <c r="R228" s="14">
        <v>0</v>
      </c>
      <c r="S228" s="15">
        <v>0</v>
      </c>
      <c r="T228" s="15">
        <v>0</v>
      </c>
      <c r="U228" s="15">
        <v>0</v>
      </c>
      <c r="V228" s="20">
        <f>SUM(J228:U228)</f>
        <v>0</v>
      </c>
    </row>
    <row r="229" spans="1:22" ht="15.75" x14ac:dyDescent="0.25">
      <c r="A229" s="304"/>
      <c r="B229" s="307"/>
      <c r="C229" s="307"/>
      <c r="D229" s="307"/>
      <c r="E229" s="82"/>
      <c r="F229" s="307"/>
      <c r="G229" s="307"/>
      <c r="H229" s="307"/>
      <c r="I229" s="16" t="s">
        <v>93</v>
      </c>
      <c r="J229" s="26">
        <v>0</v>
      </c>
      <c r="K229" s="26">
        <v>0</v>
      </c>
      <c r="L229" s="26">
        <v>0</v>
      </c>
      <c r="M229" s="26">
        <v>0</v>
      </c>
      <c r="N229" s="26">
        <v>0</v>
      </c>
      <c r="O229" s="26">
        <v>0</v>
      </c>
      <c r="P229" s="26">
        <v>0</v>
      </c>
      <c r="Q229" s="26">
        <v>0</v>
      </c>
      <c r="R229" s="49">
        <v>0</v>
      </c>
      <c r="S229" s="26">
        <v>0</v>
      </c>
      <c r="T229" s="26">
        <v>0</v>
      </c>
      <c r="U229" s="26">
        <v>0</v>
      </c>
      <c r="V229" s="27">
        <f>SUM(J229:U229)</f>
        <v>0</v>
      </c>
    </row>
    <row r="230" spans="1:22" ht="16.5" thickBot="1" x14ac:dyDescent="0.3">
      <c r="A230" s="305"/>
      <c r="B230" s="308"/>
      <c r="C230" s="308"/>
      <c r="D230" s="308"/>
      <c r="E230" s="22"/>
      <c r="F230" s="308"/>
      <c r="G230" s="308"/>
      <c r="H230" s="308"/>
      <c r="I230" s="16" t="s">
        <v>90</v>
      </c>
      <c r="J230" s="24">
        <v>190077</v>
      </c>
      <c r="K230" s="24">
        <v>178618</v>
      </c>
      <c r="L230" s="24">
        <v>184522</v>
      </c>
      <c r="M230" s="24">
        <v>191519</v>
      </c>
      <c r="N230" s="24">
        <v>208195</v>
      </c>
      <c r="O230" s="24">
        <v>196673</v>
      </c>
      <c r="P230" s="24">
        <v>213506</v>
      </c>
      <c r="Q230" s="24">
        <v>217209</v>
      </c>
      <c r="R230" s="23">
        <v>197295</v>
      </c>
      <c r="S230" s="24">
        <v>208440</v>
      </c>
      <c r="T230" s="24">
        <v>204339</v>
      </c>
      <c r="U230" s="24">
        <v>219726</v>
      </c>
      <c r="V230" s="25">
        <f>SUM(J230:U230)</f>
        <v>2410119</v>
      </c>
    </row>
    <row r="231" spans="1:22" ht="16.5" thickBot="1" x14ac:dyDescent="0.3">
      <c r="A231" s="43"/>
      <c r="B231" s="37"/>
      <c r="C231" s="37"/>
      <c r="D231" s="37"/>
      <c r="E231" s="37"/>
      <c r="F231" s="37"/>
      <c r="G231" s="37"/>
      <c r="H231" s="37"/>
      <c r="I231" s="37"/>
      <c r="J231" s="59"/>
      <c r="K231" s="28"/>
      <c r="L231" s="28"/>
      <c r="M231" s="28"/>
      <c r="N231" s="28"/>
      <c r="O231" s="28"/>
      <c r="P231" s="28"/>
      <c r="Q231" s="61"/>
      <c r="R231" s="53"/>
      <c r="S231" s="28"/>
      <c r="T231" s="28"/>
      <c r="U231" s="28"/>
      <c r="V231" s="29">
        <f>SUM(V227:V230)</f>
        <v>3413471</v>
      </c>
    </row>
    <row r="232" spans="1:22" ht="15.75" x14ac:dyDescent="0.25">
      <c r="A232" s="303">
        <v>2069</v>
      </c>
      <c r="B232" s="306" t="s">
        <v>131</v>
      </c>
      <c r="C232" s="306" t="s">
        <v>83</v>
      </c>
      <c r="D232" s="309">
        <v>278.75</v>
      </c>
      <c r="E232" s="315" t="s">
        <v>132</v>
      </c>
      <c r="F232" s="306" t="s">
        <v>133</v>
      </c>
      <c r="G232" s="312" t="s">
        <v>162</v>
      </c>
      <c r="H232" s="306" t="s">
        <v>133</v>
      </c>
      <c r="I232" s="3" t="s">
        <v>103</v>
      </c>
      <c r="J232" s="65">
        <v>0</v>
      </c>
      <c r="K232" s="32">
        <v>0</v>
      </c>
      <c r="L232" s="32">
        <v>0</v>
      </c>
      <c r="M232" s="32">
        <v>0</v>
      </c>
      <c r="N232" s="32">
        <v>0</v>
      </c>
      <c r="O232" s="32">
        <v>0</v>
      </c>
      <c r="P232" s="32">
        <v>0</v>
      </c>
      <c r="Q232" s="52">
        <v>0</v>
      </c>
      <c r="R232" s="52">
        <v>0</v>
      </c>
      <c r="S232" s="32">
        <v>0</v>
      </c>
      <c r="T232" s="32">
        <v>0</v>
      </c>
      <c r="U232" s="32">
        <v>0</v>
      </c>
      <c r="V232" s="33">
        <f>SUM(J232:U232)</f>
        <v>0</v>
      </c>
    </row>
    <row r="233" spans="1:22" ht="16.5" thickBot="1" x14ac:dyDescent="0.3">
      <c r="A233" s="305"/>
      <c r="B233" s="308"/>
      <c r="C233" s="308"/>
      <c r="D233" s="311"/>
      <c r="E233" s="317"/>
      <c r="F233" s="308"/>
      <c r="G233" s="314"/>
      <c r="H233" s="308"/>
      <c r="I233" s="16"/>
      <c r="J233" s="50"/>
      <c r="K233" s="30"/>
      <c r="L233" s="30"/>
      <c r="M233" s="30"/>
      <c r="N233" s="30"/>
      <c r="O233" s="30"/>
      <c r="P233" s="30"/>
      <c r="Q233" s="50"/>
      <c r="R233" s="50"/>
      <c r="S233" s="30"/>
      <c r="T233" s="30"/>
      <c r="U233" s="30"/>
      <c r="V233" s="31"/>
    </row>
    <row r="234" spans="1:22" ht="16.5" thickBot="1" x14ac:dyDescent="0.3">
      <c r="A234" s="43"/>
      <c r="B234" s="37"/>
      <c r="C234" s="37"/>
      <c r="D234" s="37"/>
      <c r="E234" s="37"/>
      <c r="F234" s="37"/>
      <c r="G234" s="37"/>
      <c r="H234" s="37"/>
      <c r="I234" s="37"/>
      <c r="J234" s="59"/>
      <c r="K234" s="81"/>
      <c r="L234" s="28"/>
      <c r="M234" s="28"/>
      <c r="N234" s="28"/>
      <c r="O234" s="28"/>
      <c r="P234" s="28"/>
      <c r="Q234" s="61"/>
      <c r="R234" s="53"/>
      <c r="S234" s="28"/>
      <c r="T234" s="28"/>
      <c r="U234" s="28"/>
      <c r="V234" s="29">
        <f>SUM(V232:V233)</f>
        <v>0</v>
      </c>
    </row>
    <row r="235" spans="1:22" ht="16.5" thickBot="1" x14ac:dyDescent="0.3">
      <c r="A235" s="73"/>
      <c r="B235" s="74"/>
      <c r="C235" s="74"/>
      <c r="D235" s="74"/>
      <c r="E235" s="74"/>
      <c r="F235" s="74"/>
      <c r="G235" s="74"/>
      <c r="H235" s="75"/>
      <c r="I235" s="75"/>
      <c r="J235" s="76"/>
      <c r="K235" s="76"/>
      <c r="L235" s="76"/>
      <c r="M235" s="76"/>
      <c r="N235" s="76"/>
      <c r="O235" s="76"/>
      <c r="P235" s="76"/>
      <c r="Q235" s="76"/>
      <c r="R235" s="76"/>
      <c r="S235" s="76"/>
      <c r="T235" s="76"/>
      <c r="U235" s="76"/>
      <c r="V235" s="72">
        <f>V234+V231+V226+V222+V217+V208+V201+V192+V185+V179+V172+V164+V158+V151+V143+V138+V129+V122+V117+V110+V102+V90+V85+V80+V74+V71+V69+V67+V62+V58+V53+V43+V37+V35+V32+V29+V26+V24+V18+V12</f>
        <v>71912812</v>
      </c>
    </row>
    <row r="238" spans="1:22" x14ac:dyDescent="0.2">
      <c r="A238" s="6" t="s">
        <v>135</v>
      </c>
    </row>
    <row r="239" spans="1:22" x14ac:dyDescent="0.2">
      <c r="A239" s="6" t="s">
        <v>121</v>
      </c>
    </row>
    <row r="240" spans="1:22" x14ac:dyDescent="0.2">
      <c r="A240" s="6" t="s">
        <v>122</v>
      </c>
    </row>
    <row r="241" spans="1:1" x14ac:dyDescent="0.2">
      <c r="A241" s="68" t="s">
        <v>109</v>
      </c>
    </row>
    <row r="242" spans="1:1" x14ac:dyDescent="0.2">
      <c r="A242" s="68" t="s">
        <v>120</v>
      </c>
    </row>
    <row r="243" spans="1:1" x14ac:dyDescent="0.2">
      <c r="A243" s="68" t="s">
        <v>118</v>
      </c>
    </row>
    <row r="244" spans="1:1" x14ac:dyDescent="0.2">
      <c r="A244" s="68" t="s">
        <v>130</v>
      </c>
    </row>
    <row r="245" spans="1:1" x14ac:dyDescent="0.2">
      <c r="A245" s="68" t="s">
        <v>108</v>
      </c>
    </row>
    <row r="246" spans="1:1" x14ac:dyDescent="0.2">
      <c r="A246" s="68" t="s">
        <v>117</v>
      </c>
    </row>
    <row r="247" spans="1:1" x14ac:dyDescent="0.2">
      <c r="A247" s="68" t="s">
        <v>124</v>
      </c>
    </row>
    <row r="248" spans="1:1" x14ac:dyDescent="0.2">
      <c r="A248" s="68" t="s">
        <v>116</v>
      </c>
    </row>
    <row r="249" spans="1:1" x14ac:dyDescent="0.2">
      <c r="A249" s="68" t="s">
        <v>107</v>
      </c>
    </row>
    <row r="250" spans="1:1" x14ac:dyDescent="0.2">
      <c r="A250" s="68" t="s">
        <v>119</v>
      </c>
    </row>
    <row r="251" spans="1:1" x14ac:dyDescent="0.2">
      <c r="A251" s="68" t="s">
        <v>110</v>
      </c>
    </row>
  </sheetData>
  <sheetProtection selectLockedCells="1" selectUnlockedCells="1"/>
  <mergeCells count="288">
    <mergeCell ref="G223:G225"/>
    <mergeCell ref="H223:H225"/>
    <mergeCell ref="C223:C225"/>
    <mergeCell ref="D223:D225"/>
    <mergeCell ref="E223:E225"/>
    <mergeCell ref="F223:F225"/>
    <mergeCell ref="E232:E233"/>
    <mergeCell ref="F232:F233"/>
    <mergeCell ref="G232:G233"/>
    <mergeCell ref="H232:H233"/>
    <mergeCell ref="A232:A233"/>
    <mergeCell ref="B232:B233"/>
    <mergeCell ref="C232:C233"/>
    <mergeCell ref="D232:D233"/>
    <mergeCell ref="D180:D184"/>
    <mergeCell ref="D173:D178"/>
    <mergeCell ref="H180:H184"/>
    <mergeCell ref="E180:E184"/>
    <mergeCell ref="F180:F184"/>
    <mergeCell ref="G180:G184"/>
    <mergeCell ref="E173:E178"/>
    <mergeCell ref="F173:F178"/>
    <mergeCell ref="G173:G178"/>
    <mergeCell ref="H173:H178"/>
    <mergeCell ref="H202:H207"/>
    <mergeCell ref="H186:H191"/>
    <mergeCell ref="H227:H230"/>
    <mergeCell ref="E227:E228"/>
    <mergeCell ref="D227:D230"/>
    <mergeCell ref="C227:C230"/>
    <mergeCell ref="F227:F230"/>
    <mergeCell ref="G227:G230"/>
    <mergeCell ref="B173:B178"/>
    <mergeCell ref="A186:A191"/>
    <mergeCell ref="G202:G207"/>
    <mergeCell ref="D186:D191"/>
    <mergeCell ref="E186:E191"/>
    <mergeCell ref="F186:F191"/>
    <mergeCell ref="G186:G191"/>
    <mergeCell ref="G193:G200"/>
    <mergeCell ref="F193:F200"/>
    <mergeCell ref="F202:F207"/>
    <mergeCell ref="E165:E171"/>
    <mergeCell ref="F165:F171"/>
    <mergeCell ref="D193:D200"/>
    <mergeCell ref="E193:E200"/>
    <mergeCell ref="B54:B57"/>
    <mergeCell ref="H54:H57"/>
    <mergeCell ref="H44:H52"/>
    <mergeCell ref="G54:G57"/>
    <mergeCell ref="G159:G163"/>
    <mergeCell ref="H159:H163"/>
    <mergeCell ref="H165:H171"/>
    <mergeCell ref="G165:G171"/>
    <mergeCell ref="G59:G61"/>
    <mergeCell ref="H59:H61"/>
    <mergeCell ref="G103:G109"/>
    <mergeCell ref="H103:H109"/>
    <mergeCell ref="H111:H116"/>
    <mergeCell ref="H63:H66"/>
    <mergeCell ref="G44:G52"/>
    <mergeCell ref="B159:B163"/>
    <mergeCell ref="C159:C163"/>
    <mergeCell ref="D139:D142"/>
    <mergeCell ref="F123:F128"/>
    <mergeCell ref="E139:E142"/>
    <mergeCell ref="E152:E157"/>
    <mergeCell ref="C152:C157"/>
    <mergeCell ref="G144:G150"/>
    <mergeCell ref="G111:G116"/>
    <mergeCell ref="H38:H42"/>
    <mergeCell ref="E38:E42"/>
    <mergeCell ref="F38:F42"/>
    <mergeCell ref="G38:G42"/>
    <mergeCell ref="H33:H34"/>
    <mergeCell ref="F19:F23"/>
    <mergeCell ref="G30:G31"/>
    <mergeCell ref="H30:H31"/>
    <mergeCell ref="G33:G34"/>
    <mergeCell ref="G19:G23"/>
    <mergeCell ref="H19:H23"/>
    <mergeCell ref="A81:A84"/>
    <mergeCell ref="B81:B84"/>
    <mergeCell ref="C81:C84"/>
    <mergeCell ref="D81:D84"/>
    <mergeCell ref="C86:C89"/>
    <mergeCell ref="C19:C23"/>
    <mergeCell ref="D19:D23"/>
    <mergeCell ref="C30:C31"/>
    <mergeCell ref="D30:D31"/>
    <mergeCell ref="A38:A42"/>
    <mergeCell ref="A44:A52"/>
    <mergeCell ref="B44:B52"/>
    <mergeCell ref="A54:A57"/>
    <mergeCell ref="A86:A89"/>
    <mergeCell ref="A63:A66"/>
    <mergeCell ref="B63:B66"/>
    <mergeCell ref="B38:B42"/>
    <mergeCell ref="C38:C42"/>
    <mergeCell ref="D38:D42"/>
    <mergeCell ref="A59:A61"/>
    <mergeCell ref="B59:B61"/>
    <mergeCell ref="C59:C61"/>
    <mergeCell ref="D59:D61"/>
    <mergeCell ref="C44:C52"/>
    <mergeCell ref="E111:E116"/>
    <mergeCell ref="F111:F116"/>
    <mergeCell ref="A130:A137"/>
    <mergeCell ref="A123:A128"/>
    <mergeCell ref="A139:A142"/>
    <mergeCell ref="H130:H137"/>
    <mergeCell ref="C118:C121"/>
    <mergeCell ref="E130:E137"/>
    <mergeCell ref="B123:B128"/>
    <mergeCell ref="D123:D128"/>
    <mergeCell ref="B139:B142"/>
    <mergeCell ref="F139:F142"/>
    <mergeCell ref="H139:H142"/>
    <mergeCell ref="C123:C128"/>
    <mergeCell ref="E123:E128"/>
    <mergeCell ref="D118:D121"/>
    <mergeCell ref="G118:G121"/>
    <mergeCell ref="H118:H121"/>
    <mergeCell ref="H123:H128"/>
    <mergeCell ref="B118:B121"/>
    <mergeCell ref="C209:C216"/>
    <mergeCell ref="C165:C171"/>
    <mergeCell ref="C130:C137"/>
    <mergeCell ref="E118:E121"/>
    <mergeCell ref="G139:G142"/>
    <mergeCell ref="C202:C207"/>
    <mergeCell ref="D202:D207"/>
    <mergeCell ref="E202:E207"/>
    <mergeCell ref="C186:C191"/>
    <mergeCell ref="C173:C178"/>
    <mergeCell ref="G130:G137"/>
    <mergeCell ref="F130:F137"/>
    <mergeCell ref="C193:C200"/>
    <mergeCell ref="D165:D171"/>
    <mergeCell ref="C139:C142"/>
    <mergeCell ref="F152:F157"/>
    <mergeCell ref="D152:D157"/>
    <mergeCell ref="D159:D163"/>
    <mergeCell ref="E159:E163"/>
    <mergeCell ref="C144:C150"/>
    <mergeCell ref="F144:F150"/>
    <mergeCell ref="E144:E150"/>
    <mergeCell ref="D144:D150"/>
    <mergeCell ref="C180:C184"/>
    <mergeCell ref="B227:B230"/>
    <mergeCell ref="A227:A230"/>
    <mergeCell ref="A218:A221"/>
    <mergeCell ref="B218:B221"/>
    <mergeCell ref="A223:A225"/>
    <mergeCell ref="B223:B225"/>
    <mergeCell ref="A209:A216"/>
    <mergeCell ref="B209:B216"/>
    <mergeCell ref="B130:B137"/>
    <mergeCell ref="A159:A163"/>
    <mergeCell ref="A180:A184"/>
    <mergeCell ref="B180:B184"/>
    <mergeCell ref="A144:A150"/>
    <mergeCell ref="B144:B150"/>
    <mergeCell ref="A152:A157"/>
    <mergeCell ref="B152:B157"/>
    <mergeCell ref="A165:A171"/>
    <mergeCell ref="B165:B171"/>
    <mergeCell ref="A202:A207"/>
    <mergeCell ref="B202:B207"/>
    <mergeCell ref="A193:A200"/>
    <mergeCell ref="B193:B200"/>
    <mergeCell ref="B186:B191"/>
    <mergeCell ref="A173:A178"/>
    <mergeCell ref="B103:B109"/>
    <mergeCell ref="H72:H73"/>
    <mergeCell ref="H75:H79"/>
    <mergeCell ref="G81:G84"/>
    <mergeCell ref="H81:H84"/>
    <mergeCell ref="E75:E79"/>
    <mergeCell ref="F72:F73"/>
    <mergeCell ref="H86:H89"/>
    <mergeCell ref="E81:E84"/>
    <mergeCell ref="D86:D89"/>
    <mergeCell ref="C91:C101"/>
    <mergeCell ref="D91:D101"/>
    <mergeCell ref="E91:E101"/>
    <mergeCell ref="F81:F84"/>
    <mergeCell ref="F86:F89"/>
    <mergeCell ref="G86:G89"/>
    <mergeCell ref="F103:F109"/>
    <mergeCell ref="B86:B89"/>
    <mergeCell ref="B75:B79"/>
    <mergeCell ref="B72:B73"/>
    <mergeCell ref="E86:E89"/>
    <mergeCell ref="B5:D5"/>
    <mergeCell ref="F7:F11"/>
    <mergeCell ref="G7:G11"/>
    <mergeCell ref="J5:U5"/>
    <mergeCell ref="A33:A34"/>
    <mergeCell ref="B33:B34"/>
    <mergeCell ref="C33:C34"/>
    <mergeCell ref="D33:D34"/>
    <mergeCell ref="E33:E34"/>
    <mergeCell ref="F33:F34"/>
    <mergeCell ref="I5:I6"/>
    <mergeCell ref="E5:E6"/>
    <mergeCell ref="G5:G6"/>
    <mergeCell ref="F5:F6"/>
    <mergeCell ref="H5:H6"/>
    <mergeCell ref="H7:H11"/>
    <mergeCell ref="A5:A6"/>
    <mergeCell ref="A7:A11"/>
    <mergeCell ref="A13:A17"/>
    <mergeCell ref="A19:A23"/>
    <mergeCell ref="B19:B23"/>
    <mergeCell ref="A30:A31"/>
    <mergeCell ref="B30:B31"/>
    <mergeCell ref="F30:F31"/>
    <mergeCell ref="H193:H200"/>
    <mergeCell ref="G75:G79"/>
    <mergeCell ref="F75:F79"/>
    <mergeCell ref="F91:F101"/>
    <mergeCell ref="G91:G101"/>
    <mergeCell ref="H91:H101"/>
    <mergeCell ref="G123:G128"/>
    <mergeCell ref="H152:H157"/>
    <mergeCell ref="G152:G157"/>
    <mergeCell ref="H144:H150"/>
    <mergeCell ref="F118:F121"/>
    <mergeCell ref="F159:F163"/>
    <mergeCell ref="G218:G221"/>
    <mergeCell ref="H218:H221"/>
    <mergeCell ref="D218:D221"/>
    <mergeCell ref="E218:E221"/>
    <mergeCell ref="F218:F221"/>
    <mergeCell ref="E209:E216"/>
    <mergeCell ref="F209:F216"/>
    <mergeCell ref="G209:G216"/>
    <mergeCell ref="D209:D216"/>
    <mergeCell ref="H209:H216"/>
    <mergeCell ref="C218:C221"/>
    <mergeCell ref="H13:H17"/>
    <mergeCell ref="D44:D52"/>
    <mergeCell ref="E54:E57"/>
    <mergeCell ref="D54:D57"/>
    <mergeCell ref="C54:C57"/>
    <mergeCell ref="C111:C116"/>
    <mergeCell ref="D111:D116"/>
    <mergeCell ref="E19:E23"/>
    <mergeCell ref="C13:C17"/>
    <mergeCell ref="F63:F66"/>
    <mergeCell ref="G63:G66"/>
    <mergeCell ref="C103:C109"/>
    <mergeCell ref="D103:D109"/>
    <mergeCell ref="D130:D137"/>
    <mergeCell ref="E103:E109"/>
    <mergeCell ref="E72:E73"/>
    <mergeCell ref="G72:G73"/>
    <mergeCell ref="D72:D73"/>
    <mergeCell ref="C63:C66"/>
    <mergeCell ref="D63:D66"/>
    <mergeCell ref="C75:C79"/>
    <mergeCell ref="C72:C73"/>
    <mergeCell ref="E30:E31"/>
    <mergeCell ref="A91:A101"/>
    <mergeCell ref="A111:A116"/>
    <mergeCell ref="B111:B116"/>
    <mergeCell ref="A118:A121"/>
    <mergeCell ref="A103:A109"/>
    <mergeCell ref="B91:B101"/>
    <mergeCell ref="G13:G17"/>
    <mergeCell ref="D13:D17"/>
    <mergeCell ref="D7:D11"/>
    <mergeCell ref="E7:E11"/>
    <mergeCell ref="A72:A73"/>
    <mergeCell ref="A75:A79"/>
    <mergeCell ref="D75:D79"/>
    <mergeCell ref="B13:B17"/>
    <mergeCell ref="B7:B11"/>
    <mergeCell ref="C7:C11"/>
    <mergeCell ref="E59:E61"/>
    <mergeCell ref="F59:F61"/>
    <mergeCell ref="E44:E52"/>
    <mergeCell ref="F44:F52"/>
    <mergeCell ref="F54:F57"/>
    <mergeCell ref="E13:E17"/>
    <mergeCell ref="F13:F17"/>
    <mergeCell ref="E63:E66"/>
  </mergeCells>
  <phoneticPr fontId="0" type="noConversion"/>
  <printOptions horizontalCentered="1"/>
  <pageMargins left="0.19685039370078741" right="0.19685039370078741" top="0.39370078740157483" bottom="0.39370078740157483" header="0.51181102362204722" footer="0.51181102362204722"/>
  <pageSetup paperSize="9" scale="63" orientation="portrait" r:id="rId1"/>
  <headerFooter alignWithMargins="0">
    <oddFooter>&amp;C&amp;P/&amp;N_x000D_&amp;1#&amp;"Arial Black"&amp;11&amp;K737373 PÚBLICA</oddFooter>
  </headerFooter>
  <rowBreaks count="3" manualBreakCount="3">
    <brk id="80" max="21" man="1"/>
    <brk id="151" max="21" man="1"/>
    <brk id="217" max="21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Planilha12"/>
  <dimension ref="A1:V253"/>
  <sheetViews>
    <sheetView zoomScale="70" zoomScaleNormal="70" workbookViewId="0">
      <pane xSplit="9" topLeftCell="J1" activePane="topRight" state="frozen"/>
      <selection pane="topRight" activeCell="T28" sqref="T28"/>
    </sheetView>
  </sheetViews>
  <sheetFormatPr defaultRowHeight="12.75" x14ac:dyDescent="0.2"/>
  <cols>
    <col min="1" max="1" width="10.5703125" style="4" bestFit="1" customWidth="1"/>
    <col min="2" max="2" width="13.28515625" style="4" customWidth="1"/>
    <col min="3" max="3" width="12.140625" style="4" customWidth="1"/>
    <col min="4" max="4" width="5.42578125" style="4" customWidth="1"/>
    <col min="5" max="5" width="20.85546875" style="4" customWidth="1"/>
    <col min="6" max="6" width="4.7109375" style="4" customWidth="1"/>
    <col min="7" max="7" width="21.85546875" style="4" customWidth="1"/>
    <col min="8" max="8" width="4.7109375" style="5" bestFit="1" customWidth="1"/>
    <col min="9" max="9" width="29.85546875" style="5" customWidth="1"/>
    <col min="10" max="21" width="13.28515625" customWidth="1"/>
    <col min="22" max="22" width="15.28515625" customWidth="1"/>
  </cols>
  <sheetData>
    <row r="1" spans="1:22" ht="21" customHeight="1" x14ac:dyDescent="0.25">
      <c r="A1" s="7" t="s">
        <v>136</v>
      </c>
    </row>
    <row r="2" spans="1:22" ht="15.75" customHeight="1" x14ac:dyDescent="0.2"/>
    <row r="3" spans="1:22" ht="15.75" customHeight="1" x14ac:dyDescent="0.25">
      <c r="A3" s="17" t="s">
        <v>137</v>
      </c>
    </row>
    <row r="4" spans="1:22" ht="15.75" customHeight="1" thickBot="1" x14ac:dyDescent="0.25"/>
    <row r="5" spans="1:22" ht="21" customHeight="1" thickBot="1" x14ac:dyDescent="0.3">
      <c r="A5" s="329" t="s">
        <v>61</v>
      </c>
      <c r="B5" s="336" t="s">
        <v>0</v>
      </c>
      <c r="C5" s="337"/>
      <c r="D5" s="338"/>
      <c r="E5" s="333" t="s">
        <v>72</v>
      </c>
      <c r="F5" s="335" t="s">
        <v>29</v>
      </c>
      <c r="G5" s="333" t="s">
        <v>72</v>
      </c>
      <c r="H5" s="335" t="s">
        <v>29</v>
      </c>
      <c r="I5" s="331" t="s">
        <v>1</v>
      </c>
      <c r="J5" s="339">
        <v>2011</v>
      </c>
      <c r="K5" s="340"/>
      <c r="L5" s="340"/>
      <c r="M5" s="340"/>
      <c r="N5" s="340"/>
      <c r="O5" s="340"/>
      <c r="P5" s="340"/>
      <c r="Q5" s="340"/>
      <c r="R5" s="340"/>
      <c r="S5" s="340"/>
      <c r="T5" s="340"/>
      <c r="U5" s="341"/>
      <c r="V5" s="8" t="s">
        <v>62</v>
      </c>
    </row>
    <row r="6" spans="1:22" ht="21.75" customHeight="1" thickBot="1" x14ac:dyDescent="0.3">
      <c r="A6" s="330"/>
      <c r="B6" s="1" t="s">
        <v>28</v>
      </c>
      <c r="C6" s="18" t="s">
        <v>78</v>
      </c>
      <c r="D6" s="18" t="s">
        <v>76</v>
      </c>
      <c r="E6" s="334"/>
      <c r="F6" s="334"/>
      <c r="G6" s="334"/>
      <c r="H6" s="334"/>
      <c r="I6" s="332"/>
      <c r="J6" s="9">
        <v>1</v>
      </c>
      <c r="K6" s="9">
        <v>2</v>
      </c>
      <c r="L6" s="9">
        <v>3</v>
      </c>
      <c r="M6" s="9">
        <v>4</v>
      </c>
      <c r="N6" s="9">
        <v>5</v>
      </c>
      <c r="O6" s="80">
        <v>6</v>
      </c>
      <c r="P6" s="9">
        <v>7</v>
      </c>
      <c r="Q6" s="9">
        <v>8</v>
      </c>
      <c r="R6" s="9">
        <v>9</v>
      </c>
      <c r="S6" s="80">
        <v>10</v>
      </c>
      <c r="T6" s="9">
        <v>11</v>
      </c>
      <c r="U6" s="10">
        <v>12</v>
      </c>
      <c r="V6" s="11">
        <v>2011</v>
      </c>
    </row>
    <row r="7" spans="1:22" ht="15.75" x14ac:dyDescent="0.25">
      <c r="A7" s="303">
        <v>480</v>
      </c>
      <c r="B7" s="306" t="s">
        <v>32</v>
      </c>
      <c r="C7" s="306" t="s">
        <v>77</v>
      </c>
      <c r="D7" s="306">
        <v>75</v>
      </c>
      <c r="E7" s="306" t="s">
        <v>64</v>
      </c>
      <c r="F7" s="306" t="s">
        <v>31</v>
      </c>
      <c r="G7" s="306" t="s">
        <v>140</v>
      </c>
      <c r="H7" s="306" t="s">
        <v>31</v>
      </c>
      <c r="I7" s="3" t="s">
        <v>92</v>
      </c>
      <c r="J7" s="15">
        <v>27566</v>
      </c>
      <c r="K7" s="15">
        <v>38092</v>
      </c>
      <c r="L7" s="15">
        <v>34794</v>
      </c>
      <c r="M7" s="15">
        <v>30478</v>
      </c>
      <c r="N7" s="15">
        <v>30945</v>
      </c>
      <c r="O7" s="15">
        <v>32196</v>
      </c>
      <c r="P7" s="15">
        <v>38446</v>
      </c>
      <c r="Q7" s="32">
        <v>44043</v>
      </c>
      <c r="R7" s="52">
        <v>40883</v>
      </c>
      <c r="S7" s="32">
        <v>48003</v>
      </c>
      <c r="T7" s="32">
        <v>46815</v>
      </c>
      <c r="U7" s="32">
        <v>43037</v>
      </c>
      <c r="V7" s="33">
        <f>SUM(J7:U7)</f>
        <v>455298</v>
      </c>
    </row>
    <row r="8" spans="1:22" ht="15.75" customHeight="1" x14ac:dyDescent="0.25">
      <c r="A8" s="304"/>
      <c r="B8" s="307"/>
      <c r="C8" s="307"/>
      <c r="D8" s="307"/>
      <c r="E8" s="307"/>
      <c r="F8" s="307"/>
      <c r="G8" s="307"/>
      <c r="H8" s="307"/>
      <c r="I8" s="3" t="s">
        <v>103</v>
      </c>
      <c r="J8" s="15">
        <v>14640</v>
      </c>
      <c r="K8" s="15">
        <v>14772</v>
      </c>
      <c r="L8" s="15">
        <v>11303</v>
      </c>
      <c r="M8" s="15">
        <v>14445</v>
      </c>
      <c r="N8" s="15">
        <v>11471</v>
      </c>
      <c r="O8" s="15">
        <v>9845</v>
      </c>
      <c r="P8" s="15">
        <v>12652</v>
      </c>
      <c r="Q8" s="15">
        <v>9696</v>
      </c>
      <c r="R8" s="14">
        <v>12515</v>
      </c>
      <c r="S8" s="15">
        <v>11692</v>
      </c>
      <c r="T8" s="15">
        <v>13079</v>
      </c>
      <c r="U8" s="15">
        <v>12411</v>
      </c>
      <c r="V8" s="20">
        <f>SUM(J8:U8)</f>
        <v>148521</v>
      </c>
    </row>
    <row r="9" spans="1:22" ht="15.75" x14ac:dyDescent="0.25">
      <c r="A9" s="304"/>
      <c r="B9" s="307"/>
      <c r="C9" s="307"/>
      <c r="D9" s="307"/>
      <c r="E9" s="307"/>
      <c r="F9" s="307"/>
      <c r="G9" s="307"/>
      <c r="H9" s="307"/>
      <c r="I9" s="3" t="s">
        <v>91</v>
      </c>
      <c r="J9" s="15">
        <v>17405</v>
      </c>
      <c r="K9" s="15">
        <v>9295</v>
      </c>
      <c r="L9" s="15">
        <v>11753</v>
      </c>
      <c r="M9" s="15">
        <v>11314</v>
      </c>
      <c r="N9" s="15">
        <v>12204</v>
      </c>
      <c r="O9" s="15">
        <v>10234</v>
      </c>
      <c r="P9" s="15">
        <v>13661</v>
      </c>
      <c r="Q9" s="15">
        <v>11625</v>
      </c>
      <c r="R9" s="14">
        <v>15426</v>
      </c>
      <c r="S9" s="15">
        <v>11129</v>
      </c>
      <c r="T9" s="15">
        <v>12201</v>
      </c>
      <c r="U9" s="15">
        <v>15959</v>
      </c>
      <c r="V9" s="20">
        <f>SUM(J9:U9)</f>
        <v>152206</v>
      </c>
    </row>
    <row r="10" spans="1:22" ht="15.75" x14ac:dyDescent="0.25">
      <c r="A10" s="304"/>
      <c r="B10" s="307"/>
      <c r="C10" s="307"/>
      <c r="D10" s="307"/>
      <c r="E10" s="307"/>
      <c r="F10" s="307"/>
      <c r="G10" s="307"/>
      <c r="H10" s="307"/>
      <c r="I10" s="3" t="s">
        <v>90</v>
      </c>
      <c r="J10" s="34">
        <v>334</v>
      </c>
      <c r="K10" s="15">
        <v>295</v>
      </c>
      <c r="L10" s="15">
        <v>294</v>
      </c>
      <c r="M10" s="15">
        <v>335</v>
      </c>
      <c r="N10" s="15">
        <v>330</v>
      </c>
      <c r="O10" s="15">
        <v>333</v>
      </c>
      <c r="P10" s="15">
        <v>308</v>
      </c>
      <c r="Q10" s="15">
        <v>263</v>
      </c>
      <c r="R10" s="14">
        <v>294</v>
      </c>
      <c r="S10" s="15">
        <v>174</v>
      </c>
      <c r="T10" s="15">
        <v>219</v>
      </c>
      <c r="U10" s="15">
        <v>321</v>
      </c>
      <c r="V10" s="20">
        <f>SUM(J10:U10)</f>
        <v>3500</v>
      </c>
    </row>
    <row r="11" spans="1:22" ht="16.5" thickBot="1" x14ac:dyDescent="0.3">
      <c r="A11" s="305"/>
      <c r="B11" s="308"/>
      <c r="C11" s="308"/>
      <c r="D11" s="308"/>
      <c r="E11" s="308"/>
      <c r="F11" s="308"/>
      <c r="G11" s="308"/>
      <c r="H11" s="308"/>
      <c r="I11" s="39" t="s">
        <v>95</v>
      </c>
      <c r="J11" s="30">
        <v>0</v>
      </c>
      <c r="K11" s="30">
        <v>0</v>
      </c>
      <c r="L11" s="30">
        <v>0</v>
      </c>
      <c r="M11" s="30">
        <v>0</v>
      </c>
      <c r="N11" s="30">
        <v>0</v>
      </c>
      <c r="O11" s="30">
        <v>0</v>
      </c>
      <c r="P11" s="30">
        <v>0</v>
      </c>
      <c r="Q11" s="30">
        <v>0</v>
      </c>
      <c r="R11" s="50">
        <v>0</v>
      </c>
      <c r="S11" s="30">
        <v>0</v>
      </c>
      <c r="T11" s="30">
        <v>0</v>
      </c>
      <c r="U11" s="30">
        <v>0</v>
      </c>
      <c r="V11" s="31">
        <f>SUM(J11:U11)</f>
        <v>0</v>
      </c>
    </row>
    <row r="12" spans="1:22" ht="16.5" thickBot="1" x14ac:dyDescent="0.3">
      <c r="A12" s="36"/>
      <c r="B12" s="37"/>
      <c r="C12" s="37"/>
      <c r="D12" s="37"/>
      <c r="E12" s="37"/>
      <c r="F12" s="37"/>
      <c r="G12" s="37"/>
      <c r="H12" s="37"/>
      <c r="I12" s="37"/>
      <c r="J12" s="59"/>
      <c r="K12" s="28"/>
      <c r="L12" s="28"/>
      <c r="M12" s="28"/>
      <c r="N12" s="28"/>
      <c r="O12" s="28"/>
      <c r="P12" s="28"/>
      <c r="Q12" s="61"/>
      <c r="R12" s="53"/>
      <c r="S12" s="28"/>
      <c r="T12" s="28"/>
      <c r="U12" s="28"/>
      <c r="V12" s="29">
        <f>SUM(V7:V11)</f>
        <v>759525</v>
      </c>
    </row>
    <row r="13" spans="1:22" ht="15.75" x14ac:dyDescent="0.25">
      <c r="A13" s="303">
        <v>481</v>
      </c>
      <c r="B13" s="306" t="s">
        <v>32</v>
      </c>
      <c r="C13" s="306" t="s">
        <v>77</v>
      </c>
      <c r="D13" s="306">
        <v>94</v>
      </c>
      <c r="E13" s="306" t="s">
        <v>64</v>
      </c>
      <c r="F13" s="306" t="s">
        <v>31</v>
      </c>
      <c r="G13" s="306" t="s">
        <v>141</v>
      </c>
      <c r="H13" s="306" t="s">
        <v>31</v>
      </c>
      <c r="I13" s="35" t="s">
        <v>92</v>
      </c>
      <c r="J13" s="13">
        <v>34071</v>
      </c>
      <c r="K13" s="13">
        <v>40766</v>
      </c>
      <c r="L13" s="13">
        <v>39786</v>
      </c>
      <c r="M13" s="13">
        <v>41617</v>
      </c>
      <c r="N13" s="13">
        <v>38824</v>
      </c>
      <c r="O13" s="13">
        <v>40656</v>
      </c>
      <c r="P13" s="13">
        <v>44604</v>
      </c>
      <c r="Q13" s="12">
        <v>42875</v>
      </c>
      <c r="R13" s="12">
        <v>35732</v>
      </c>
      <c r="S13" s="13">
        <v>35380</v>
      </c>
      <c r="T13" s="13">
        <v>34601</v>
      </c>
      <c r="U13" s="13">
        <v>32618</v>
      </c>
      <c r="V13" s="21">
        <f>SUM(J13:U13)</f>
        <v>461530</v>
      </c>
    </row>
    <row r="14" spans="1:22" ht="15.75" customHeight="1" x14ac:dyDescent="0.25">
      <c r="A14" s="304"/>
      <c r="B14" s="307"/>
      <c r="C14" s="307"/>
      <c r="D14" s="307"/>
      <c r="E14" s="307"/>
      <c r="F14" s="307"/>
      <c r="G14" s="307"/>
      <c r="H14" s="307"/>
      <c r="I14" s="3" t="s">
        <v>103</v>
      </c>
      <c r="J14" s="34">
        <v>3271</v>
      </c>
      <c r="K14" s="15">
        <v>3049</v>
      </c>
      <c r="L14" s="15">
        <v>3887</v>
      </c>
      <c r="M14" s="15">
        <v>3704</v>
      </c>
      <c r="N14" s="15">
        <v>5675</v>
      </c>
      <c r="O14" s="15">
        <v>7064</v>
      </c>
      <c r="P14" s="15">
        <v>7908</v>
      </c>
      <c r="Q14" s="14">
        <v>5747</v>
      </c>
      <c r="R14" s="14">
        <v>8670</v>
      </c>
      <c r="S14" s="15">
        <v>5887</v>
      </c>
      <c r="T14" s="15">
        <v>6419</v>
      </c>
      <c r="U14" s="15">
        <v>5486</v>
      </c>
      <c r="V14" s="20">
        <f>SUM(J14:U14)</f>
        <v>66767</v>
      </c>
    </row>
    <row r="15" spans="1:22" ht="15.75" x14ac:dyDescent="0.25">
      <c r="A15" s="304"/>
      <c r="B15" s="307"/>
      <c r="C15" s="307"/>
      <c r="D15" s="307"/>
      <c r="E15" s="307"/>
      <c r="F15" s="307"/>
      <c r="G15" s="307"/>
      <c r="H15" s="307"/>
      <c r="I15" s="3" t="s">
        <v>91</v>
      </c>
      <c r="J15" s="34">
        <v>21756</v>
      </c>
      <c r="K15" s="15">
        <v>11333</v>
      </c>
      <c r="L15" s="15">
        <v>16205</v>
      </c>
      <c r="M15" s="15">
        <v>16918</v>
      </c>
      <c r="N15" s="15">
        <v>17968</v>
      </c>
      <c r="O15" s="15">
        <v>17537</v>
      </c>
      <c r="P15" s="15">
        <v>18507</v>
      </c>
      <c r="Q15" s="14">
        <v>16653</v>
      </c>
      <c r="R15" s="14">
        <v>17860</v>
      </c>
      <c r="S15" s="15">
        <v>18479</v>
      </c>
      <c r="T15" s="15">
        <v>16717</v>
      </c>
      <c r="U15" s="15">
        <v>22058</v>
      </c>
      <c r="V15" s="20">
        <f>SUM(J15:U15)</f>
        <v>211991</v>
      </c>
    </row>
    <row r="16" spans="1:22" ht="15.75" x14ac:dyDescent="0.25">
      <c r="A16" s="304"/>
      <c r="B16" s="307"/>
      <c r="C16" s="307"/>
      <c r="D16" s="307"/>
      <c r="E16" s="307"/>
      <c r="F16" s="307"/>
      <c r="G16" s="307"/>
      <c r="H16" s="307"/>
      <c r="I16" s="3" t="s">
        <v>90</v>
      </c>
      <c r="J16" s="34">
        <v>466</v>
      </c>
      <c r="K16" s="15">
        <v>238</v>
      </c>
      <c r="L16" s="15">
        <v>279</v>
      </c>
      <c r="M16" s="15">
        <v>268</v>
      </c>
      <c r="N16" s="15">
        <v>293</v>
      </c>
      <c r="O16" s="15">
        <v>212</v>
      </c>
      <c r="P16" s="15">
        <v>322</v>
      </c>
      <c r="Q16" s="15">
        <v>270</v>
      </c>
      <c r="R16" s="14">
        <v>204</v>
      </c>
      <c r="S16" s="15">
        <v>236</v>
      </c>
      <c r="T16" s="15">
        <v>204</v>
      </c>
      <c r="U16" s="15">
        <v>3087</v>
      </c>
      <c r="V16" s="20">
        <f>SUM(J16:U16)</f>
        <v>6079</v>
      </c>
    </row>
    <row r="17" spans="1:22" ht="16.5" thickBot="1" x14ac:dyDescent="0.3">
      <c r="A17" s="305"/>
      <c r="B17" s="308"/>
      <c r="C17" s="308"/>
      <c r="D17" s="308"/>
      <c r="E17" s="308"/>
      <c r="F17" s="308"/>
      <c r="G17" s="308"/>
      <c r="H17" s="308"/>
      <c r="I17" s="39" t="s">
        <v>95</v>
      </c>
      <c r="J17" s="50">
        <v>0</v>
      </c>
      <c r="K17" s="30">
        <v>0</v>
      </c>
      <c r="L17" s="30">
        <v>0</v>
      </c>
      <c r="M17" s="30">
        <v>0</v>
      </c>
      <c r="N17" s="30">
        <v>0</v>
      </c>
      <c r="O17" s="30">
        <v>0</v>
      </c>
      <c r="P17" s="30">
        <v>0</v>
      </c>
      <c r="Q17" s="50">
        <v>0</v>
      </c>
      <c r="R17" s="50">
        <v>0</v>
      </c>
      <c r="S17" s="30">
        <v>0</v>
      </c>
      <c r="T17" s="30">
        <v>0</v>
      </c>
      <c r="U17" s="30">
        <v>0</v>
      </c>
      <c r="V17" s="31">
        <f>SUM(J17:U17)</f>
        <v>0</v>
      </c>
    </row>
    <row r="18" spans="1:22" ht="16.5" thickBot="1" x14ac:dyDescent="0.3">
      <c r="A18" s="36"/>
      <c r="B18" s="37"/>
      <c r="C18" s="37"/>
      <c r="D18" s="37"/>
      <c r="E18" s="37"/>
      <c r="F18" s="37"/>
      <c r="G18" s="37"/>
      <c r="H18" s="37"/>
      <c r="I18" s="37"/>
      <c r="J18" s="59"/>
      <c r="K18" s="28"/>
      <c r="L18" s="28"/>
      <c r="M18" s="28"/>
      <c r="N18" s="28"/>
      <c r="O18" s="28"/>
      <c r="P18" s="28"/>
      <c r="Q18" s="61"/>
      <c r="R18" s="53"/>
      <c r="S18" s="28"/>
      <c r="T18" s="28"/>
      <c r="U18" s="28"/>
      <c r="V18" s="29">
        <f>SUM(V13:V17)</f>
        <v>746367</v>
      </c>
    </row>
    <row r="19" spans="1:22" ht="16.149999999999999" customHeight="1" x14ac:dyDescent="0.25">
      <c r="A19" s="303">
        <v>482</v>
      </c>
      <c r="B19" s="306" t="s">
        <v>32</v>
      </c>
      <c r="C19" s="306" t="s">
        <v>79</v>
      </c>
      <c r="D19" s="306">
        <v>225</v>
      </c>
      <c r="E19" s="312" t="s">
        <v>142</v>
      </c>
      <c r="F19" s="306" t="s">
        <v>31</v>
      </c>
      <c r="G19" s="306" t="s">
        <v>64</v>
      </c>
      <c r="H19" s="306" t="s">
        <v>31</v>
      </c>
      <c r="I19" s="35" t="s">
        <v>92</v>
      </c>
      <c r="J19" s="13">
        <v>61637</v>
      </c>
      <c r="K19" s="13">
        <v>78858</v>
      </c>
      <c r="L19" s="13">
        <v>74580</v>
      </c>
      <c r="M19" s="13">
        <v>72095</v>
      </c>
      <c r="N19" s="13">
        <v>69769</v>
      </c>
      <c r="O19" s="13">
        <v>78852</v>
      </c>
      <c r="P19" s="13">
        <v>83050</v>
      </c>
      <c r="Q19" s="12">
        <v>86918</v>
      </c>
      <c r="R19" s="12">
        <v>76615</v>
      </c>
      <c r="S19" s="13">
        <v>83383</v>
      </c>
      <c r="T19" s="13">
        <v>81416</v>
      </c>
      <c r="U19" s="13">
        <v>75655</v>
      </c>
      <c r="V19" s="21">
        <f>SUM(J19:U19)</f>
        <v>922828</v>
      </c>
    </row>
    <row r="20" spans="1:22" ht="16.149999999999999" customHeight="1" x14ac:dyDescent="0.25">
      <c r="A20" s="304"/>
      <c r="B20" s="307"/>
      <c r="C20" s="307"/>
      <c r="D20" s="307"/>
      <c r="E20" s="313"/>
      <c r="F20" s="307"/>
      <c r="G20" s="307"/>
      <c r="H20" s="307"/>
      <c r="I20" s="3" t="s">
        <v>103</v>
      </c>
      <c r="J20" s="15">
        <v>17911</v>
      </c>
      <c r="K20" s="15">
        <v>17821</v>
      </c>
      <c r="L20" s="15">
        <v>15190</v>
      </c>
      <c r="M20" s="15">
        <v>18149</v>
      </c>
      <c r="N20" s="15">
        <v>17146</v>
      </c>
      <c r="O20" s="15">
        <v>16909</v>
      </c>
      <c r="P20" s="15">
        <v>20560</v>
      </c>
      <c r="Q20" s="14">
        <v>15443</v>
      </c>
      <c r="R20" s="14">
        <v>21185</v>
      </c>
      <c r="S20" s="15">
        <v>17579</v>
      </c>
      <c r="T20" s="15">
        <v>19498</v>
      </c>
      <c r="U20" s="15">
        <v>17897</v>
      </c>
      <c r="V20" s="20">
        <f>SUM(J20:U20)</f>
        <v>215288</v>
      </c>
    </row>
    <row r="21" spans="1:22" ht="16.149999999999999" customHeight="1" x14ac:dyDescent="0.25">
      <c r="A21" s="304"/>
      <c r="B21" s="307"/>
      <c r="C21" s="307"/>
      <c r="D21" s="307"/>
      <c r="E21" s="313"/>
      <c r="F21" s="307"/>
      <c r="G21" s="307"/>
      <c r="H21" s="307"/>
      <c r="I21" s="3" t="s">
        <v>91</v>
      </c>
      <c r="J21" s="15">
        <v>39161</v>
      </c>
      <c r="K21" s="15">
        <v>20628</v>
      </c>
      <c r="L21" s="15">
        <v>27958</v>
      </c>
      <c r="M21" s="15">
        <v>28232</v>
      </c>
      <c r="N21" s="15">
        <v>30172</v>
      </c>
      <c r="O21" s="15">
        <v>27771</v>
      </c>
      <c r="P21" s="15">
        <v>32168</v>
      </c>
      <c r="Q21" s="14">
        <v>28278</v>
      </c>
      <c r="R21" s="14">
        <v>33286</v>
      </c>
      <c r="S21" s="15">
        <v>29608</v>
      </c>
      <c r="T21" s="15">
        <v>28918</v>
      </c>
      <c r="U21" s="15">
        <v>38017</v>
      </c>
      <c r="V21" s="20">
        <f>SUM(J21:U21)</f>
        <v>364197</v>
      </c>
    </row>
    <row r="22" spans="1:22" ht="16.149999999999999" customHeight="1" x14ac:dyDescent="0.25">
      <c r="A22" s="304"/>
      <c r="B22" s="307"/>
      <c r="C22" s="307"/>
      <c r="D22" s="307"/>
      <c r="E22" s="313"/>
      <c r="F22" s="307"/>
      <c r="G22" s="307"/>
      <c r="H22" s="307"/>
      <c r="I22" s="3" t="s">
        <v>90</v>
      </c>
      <c r="J22" s="34">
        <v>800</v>
      </c>
      <c r="K22" s="15">
        <v>533</v>
      </c>
      <c r="L22" s="15">
        <v>573</v>
      </c>
      <c r="M22" s="15">
        <v>603</v>
      </c>
      <c r="N22" s="15">
        <v>623</v>
      </c>
      <c r="O22" s="15">
        <v>545</v>
      </c>
      <c r="P22" s="15">
        <v>630</v>
      </c>
      <c r="Q22" s="15">
        <v>533</v>
      </c>
      <c r="R22" s="14">
        <v>498</v>
      </c>
      <c r="S22" s="15">
        <v>410</v>
      </c>
      <c r="T22" s="15">
        <v>423</v>
      </c>
      <c r="U22" s="15">
        <v>629</v>
      </c>
      <c r="V22" s="20">
        <f>SUM(J22:U22)</f>
        <v>6800</v>
      </c>
    </row>
    <row r="23" spans="1:22" ht="16.149999999999999" customHeight="1" thickBot="1" x14ac:dyDescent="0.3">
      <c r="A23" s="305"/>
      <c r="B23" s="308"/>
      <c r="C23" s="308"/>
      <c r="D23" s="308"/>
      <c r="E23" s="314"/>
      <c r="F23" s="308"/>
      <c r="G23" s="308"/>
      <c r="H23" s="308"/>
      <c r="I23" s="39" t="s">
        <v>95</v>
      </c>
      <c r="J23" s="30">
        <v>0</v>
      </c>
      <c r="K23" s="30">
        <v>0</v>
      </c>
      <c r="L23" s="30">
        <v>0</v>
      </c>
      <c r="M23" s="30">
        <v>0</v>
      </c>
      <c r="N23" s="30">
        <v>0</v>
      </c>
      <c r="O23" s="30">
        <v>0</v>
      </c>
      <c r="P23" s="30">
        <v>0</v>
      </c>
      <c r="Q23" s="62">
        <v>0</v>
      </c>
      <c r="R23" s="50">
        <v>0</v>
      </c>
      <c r="S23" s="30">
        <v>0</v>
      </c>
      <c r="T23" s="30">
        <v>0</v>
      </c>
      <c r="U23" s="30">
        <v>0</v>
      </c>
      <c r="V23" s="31">
        <f>SUM(J23:U23)</f>
        <v>0</v>
      </c>
    </row>
    <row r="24" spans="1:22" ht="16.5" thickBot="1" x14ac:dyDescent="0.3">
      <c r="A24" s="36"/>
      <c r="B24" s="37"/>
      <c r="C24" s="37"/>
      <c r="D24" s="37"/>
      <c r="E24" s="37"/>
      <c r="F24" s="37"/>
      <c r="G24" s="37"/>
      <c r="H24" s="37"/>
      <c r="I24" s="37"/>
      <c r="J24" s="59"/>
      <c r="K24" s="28"/>
      <c r="L24" s="28"/>
      <c r="M24" s="28"/>
      <c r="N24" s="28"/>
      <c r="O24" s="28"/>
      <c r="P24" s="28"/>
      <c r="Q24" s="61"/>
      <c r="R24" s="53"/>
      <c r="S24" s="28"/>
      <c r="T24" s="28"/>
      <c r="U24" s="28"/>
      <c r="V24" s="29">
        <f>SUM(V19:V23)</f>
        <v>1509113</v>
      </c>
    </row>
    <row r="25" spans="1:22" ht="16.5" customHeight="1" thickBot="1" x14ac:dyDescent="0.3">
      <c r="A25" s="38">
        <v>500</v>
      </c>
      <c r="B25" s="39" t="s">
        <v>30</v>
      </c>
      <c r="C25" s="39" t="s">
        <v>80</v>
      </c>
      <c r="D25" s="39">
        <v>36</v>
      </c>
      <c r="E25" s="39" t="s">
        <v>20</v>
      </c>
      <c r="F25" s="39" t="s">
        <v>31</v>
      </c>
      <c r="G25" s="39" t="s">
        <v>138</v>
      </c>
      <c r="H25" s="39" t="s">
        <v>31</v>
      </c>
      <c r="I25" s="39" t="s">
        <v>93</v>
      </c>
      <c r="J25" s="60">
        <v>121626</v>
      </c>
      <c r="K25" s="30">
        <v>117193</v>
      </c>
      <c r="L25" s="30">
        <v>121177</v>
      </c>
      <c r="M25" s="30">
        <v>154961</v>
      </c>
      <c r="N25" s="30">
        <v>147174</v>
      </c>
      <c r="O25" s="30">
        <v>151848</v>
      </c>
      <c r="P25" s="30">
        <v>123014</v>
      </c>
      <c r="Q25" s="23">
        <v>143187</v>
      </c>
      <c r="R25" s="50">
        <v>122938</v>
      </c>
      <c r="S25" s="30">
        <v>111290</v>
      </c>
      <c r="T25" s="30">
        <v>74617</v>
      </c>
      <c r="U25" s="30">
        <v>90408</v>
      </c>
      <c r="V25" s="31">
        <f>SUM(J25:U25)</f>
        <v>1479433</v>
      </c>
    </row>
    <row r="26" spans="1:22" ht="16.5" thickBot="1" x14ac:dyDescent="0.3">
      <c r="A26" s="40"/>
      <c r="B26" s="37"/>
      <c r="C26" s="37"/>
      <c r="D26" s="37"/>
      <c r="E26" s="37"/>
      <c r="F26" s="37"/>
      <c r="G26" s="37"/>
      <c r="H26" s="37"/>
      <c r="I26" s="37"/>
      <c r="J26" s="59"/>
      <c r="K26" s="28"/>
      <c r="L26" s="28"/>
      <c r="M26" s="28"/>
      <c r="N26" s="28"/>
      <c r="O26" s="28"/>
      <c r="P26" s="28"/>
      <c r="Q26" s="61"/>
      <c r="R26" s="53"/>
      <c r="S26" s="28"/>
      <c r="T26" s="28"/>
      <c r="U26" s="28"/>
      <c r="V26" s="29">
        <f>SUM(V25)</f>
        <v>1479433</v>
      </c>
    </row>
    <row r="27" spans="1:22" ht="15.75" x14ac:dyDescent="0.25">
      <c r="A27" s="69">
        <v>501</v>
      </c>
      <c r="B27" s="67" t="s">
        <v>30</v>
      </c>
      <c r="C27" s="67" t="s">
        <v>81</v>
      </c>
      <c r="D27" s="67">
        <v>36</v>
      </c>
      <c r="E27" s="67" t="s">
        <v>20</v>
      </c>
      <c r="F27" s="67" t="s">
        <v>31</v>
      </c>
      <c r="G27" s="67" t="s">
        <v>139</v>
      </c>
      <c r="H27" s="67" t="s">
        <v>31</v>
      </c>
      <c r="I27" s="35" t="s">
        <v>98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14">
        <v>0</v>
      </c>
      <c r="R27" s="12">
        <v>0</v>
      </c>
      <c r="S27" s="13">
        <v>0</v>
      </c>
      <c r="T27" s="13">
        <v>0</v>
      </c>
      <c r="U27" s="13">
        <v>0</v>
      </c>
      <c r="V27" s="21">
        <f>SUM(J27:U27)</f>
        <v>0</v>
      </c>
    </row>
    <row r="28" spans="1:22" ht="16.5" thickBot="1" x14ac:dyDescent="0.3">
      <c r="A28" s="83"/>
      <c r="B28" s="57"/>
      <c r="C28" s="57"/>
      <c r="D28" s="57"/>
      <c r="E28" s="57"/>
      <c r="F28" s="57"/>
      <c r="G28" s="57"/>
      <c r="H28" s="57"/>
      <c r="I28" s="39" t="s">
        <v>97</v>
      </c>
      <c r="J28" s="50">
        <v>0</v>
      </c>
      <c r="K28" s="30">
        <v>0</v>
      </c>
      <c r="L28" s="30">
        <v>0</v>
      </c>
      <c r="M28" s="30">
        <v>0</v>
      </c>
      <c r="N28" s="30">
        <v>0</v>
      </c>
      <c r="O28" s="30">
        <v>0</v>
      </c>
      <c r="P28" s="30">
        <v>3032</v>
      </c>
      <c r="Q28" s="50">
        <v>0</v>
      </c>
      <c r="R28" s="50">
        <v>0</v>
      </c>
      <c r="S28" s="30">
        <v>0</v>
      </c>
      <c r="T28" s="30">
        <v>0</v>
      </c>
      <c r="U28" s="30">
        <v>0</v>
      </c>
      <c r="V28" s="31"/>
    </row>
    <row r="29" spans="1:22" ht="16.5" thickBot="1" x14ac:dyDescent="0.3">
      <c r="A29" s="40"/>
      <c r="B29" s="37"/>
      <c r="C29" s="37"/>
      <c r="D29" s="37"/>
      <c r="E29" s="37"/>
      <c r="F29" s="37"/>
      <c r="G29" s="37"/>
      <c r="H29" s="37"/>
      <c r="I29" s="37"/>
      <c r="J29" s="59"/>
      <c r="K29" s="28"/>
      <c r="L29" s="28"/>
      <c r="M29" s="28"/>
      <c r="N29" s="28"/>
      <c r="O29" s="28"/>
      <c r="P29" s="28"/>
      <c r="Q29" s="61"/>
      <c r="R29" s="53"/>
      <c r="S29" s="28"/>
      <c r="T29" s="28"/>
      <c r="U29" s="28"/>
      <c r="V29" s="29">
        <f>SUM(V27:V27)</f>
        <v>0</v>
      </c>
    </row>
    <row r="30" spans="1:22" ht="16.5" customHeight="1" x14ac:dyDescent="0.25">
      <c r="A30" s="303">
        <v>502</v>
      </c>
      <c r="B30" s="306" t="s">
        <v>30</v>
      </c>
      <c r="C30" s="306" t="s">
        <v>77</v>
      </c>
      <c r="D30" s="306">
        <v>36</v>
      </c>
      <c r="E30" s="306" t="s">
        <v>138</v>
      </c>
      <c r="F30" s="306" t="s">
        <v>31</v>
      </c>
      <c r="G30" s="306" t="s">
        <v>20</v>
      </c>
      <c r="H30" s="306" t="s">
        <v>31</v>
      </c>
      <c r="I30" s="2" t="s">
        <v>93</v>
      </c>
      <c r="J30" s="65">
        <v>0</v>
      </c>
      <c r="K30" s="32">
        <v>0</v>
      </c>
      <c r="L30" s="32">
        <v>0</v>
      </c>
      <c r="M30" s="32">
        <v>0</v>
      </c>
      <c r="N30" s="32">
        <v>0</v>
      </c>
      <c r="O30" s="32">
        <v>0</v>
      </c>
      <c r="P30" s="32">
        <v>0</v>
      </c>
      <c r="Q30" s="52">
        <v>0</v>
      </c>
      <c r="R30" s="52">
        <v>0</v>
      </c>
      <c r="S30" s="32">
        <v>0</v>
      </c>
      <c r="T30" s="32">
        <v>0</v>
      </c>
      <c r="U30" s="32">
        <v>0</v>
      </c>
      <c r="V30" s="33">
        <f>SUM(J30:U30)</f>
        <v>0</v>
      </c>
    </row>
    <row r="31" spans="1:22" ht="16.5" customHeight="1" thickBot="1" x14ac:dyDescent="0.3">
      <c r="A31" s="305"/>
      <c r="B31" s="308"/>
      <c r="C31" s="308"/>
      <c r="D31" s="308"/>
      <c r="E31" s="308"/>
      <c r="F31" s="308"/>
      <c r="G31" s="308"/>
      <c r="H31" s="308"/>
      <c r="I31" s="39" t="s">
        <v>171</v>
      </c>
      <c r="J31" s="50">
        <v>0</v>
      </c>
      <c r="K31" s="30">
        <v>0</v>
      </c>
      <c r="L31" s="30">
        <v>0</v>
      </c>
      <c r="M31" s="30">
        <v>0</v>
      </c>
      <c r="N31" s="30">
        <v>0</v>
      </c>
      <c r="O31" s="30">
        <v>0</v>
      </c>
      <c r="P31" s="30">
        <v>0</v>
      </c>
      <c r="Q31" s="62">
        <v>0</v>
      </c>
      <c r="R31" s="50">
        <v>0</v>
      </c>
      <c r="S31" s="30">
        <v>0</v>
      </c>
      <c r="T31" s="30">
        <v>0</v>
      </c>
      <c r="U31" s="30">
        <v>0</v>
      </c>
      <c r="V31" s="31">
        <f>SUM(J31:U31)</f>
        <v>0</v>
      </c>
    </row>
    <row r="32" spans="1:22" ht="16.5" thickBot="1" x14ac:dyDescent="0.3">
      <c r="A32" s="40"/>
      <c r="B32" s="37"/>
      <c r="C32" s="37"/>
      <c r="D32" s="37"/>
      <c r="E32" s="37"/>
      <c r="F32" s="37"/>
      <c r="G32" s="37"/>
      <c r="H32" s="37"/>
      <c r="I32" s="37"/>
      <c r="J32" s="59"/>
      <c r="K32" s="28"/>
      <c r="L32" s="28"/>
      <c r="M32" s="28"/>
      <c r="N32" s="28"/>
      <c r="O32" s="28"/>
      <c r="P32" s="28"/>
      <c r="Q32" s="61"/>
      <c r="R32" s="53"/>
      <c r="S32" s="28"/>
      <c r="T32" s="28"/>
      <c r="U32" s="28"/>
      <c r="V32" s="29">
        <f>SUM(V30:V31)</f>
        <v>0</v>
      </c>
    </row>
    <row r="33" spans="1:22" ht="15.75" x14ac:dyDescent="0.25">
      <c r="A33" s="303">
        <v>525</v>
      </c>
      <c r="B33" s="306" t="s">
        <v>33</v>
      </c>
      <c r="C33" s="306" t="s">
        <v>81</v>
      </c>
      <c r="D33" s="306">
        <v>15</v>
      </c>
      <c r="E33" s="306" t="s">
        <v>143</v>
      </c>
      <c r="F33" s="306" t="s">
        <v>34</v>
      </c>
      <c r="G33" s="306" t="s">
        <v>25</v>
      </c>
      <c r="H33" s="306" t="s">
        <v>34</v>
      </c>
      <c r="I33" s="56" t="s">
        <v>92</v>
      </c>
      <c r="J33" s="65">
        <v>155247</v>
      </c>
      <c r="K33" s="32">
        <v>205996</v>
      </c>
      <c r="L33" s="32">
        <v>232462</v>
      </c>
      <c r="M33" s="32">
        <v>212192</v>
      </c>
      <c r="N33" s="32">
        <v>212848</v>
      </c>
      <c r="O33" s="32">
        <v>229581</v>
      </c>
      <c r="P33" s="32">
        <v>238554</v>
      </c>
      <c r="Q33" s="52">
        <v>233238</v>
      </c>
      <c r="R33" s="52">
        <v>234366</v>
      </c>
      <c r="S33" s="32">
        <v>236266</v>
      </c>
      <c r="T33" s="32">
        <v>199356</v>
      </c>
      <c r="U33" s="32">
        <v>131334</v>
      </c>
      <c r="V33" s="33">
        <f>SUM(J33:U33)</f>
        <v>2521440</v>
      </c>
    </row>
    <row r="34" spans="1:22" ht="16.5" thickBot="1" x14ac:dyDescent="0.3">
      <c r="A34" s="305"/>
      <c r="B34" s="308"/>
      <c r="C34" s="308"/>
      <c r="D34" s="308"/>
      <c r="E34" s="308"/>
      <c r="F34" s="308"/>
      <c r="G34" s="308"/>
      <c r="H34" s="308"/>
      <c r="I34" s="3" t="s">
        <v>103</v>
      </c>
      <c r="J34" s="50">
        <v>0</v>
      </c>
      <c r="K34" s="30">
        <v>0</v>
      </c>
      <c r="L34" s="30">
        <v>0</v>
      </c>
      <c r="M34" s="30">
        <v>0</v>
      </c>
      <c r="N34" s="30">
        <v>0</v>
      </c>
      <c r="O34" s="30">
        <v>0</v>
      </c>
      <c r="P34" s="30">
        <v>0</v>
      </c>
      <c r="Q34" s="62">
        <v>0</v>
      </c>
      <c r="R34" s="50">
        <v>0</v>
      </c>
      <c r="S34" s="30">
        <v>0</v>
      </c>
      <c r="T34" s="30">
        <v>0</v>
      </c>
      <c r="U34" s="30">
        <v>0</v>
      </c>
      <c r="V34" s="31">
        <f>SUM(J34:U34)</f>
        <v>0</v>
      </c>
    </row>
    <row r="35" spans="1:22" ht="16.5" thickBot="1" x14ac:dyDescent="0.3">
      <c r="A35" s="40"/>
      <c r="B35" s="37"/>
      <c r="C35" s="37"/>
      <c r="D35" s="37"/>
      <c r="E35" s="37"/>
      <c r="F35" s="37"/>
      <c r="G35" s="37"/>
      <c r="H35" s="37"/>
      <c r="I35" s="37"/>
      <c r="J35" s="59"/>
      <c r="K35" s="28"/>
      <c r="L35" s="28"/>
      <c r="M35" s="28"/>
      <c r="N35" s="28"/>
      <c r="O35" s="28"/>
      <c r="P35" s="28"/>
      <c r="Q35" s="61"/>
      <c r="R35" s="53"/>
      <c r="S35" s="28"/>
      <c r="T35" s="28"/>
      <c r="U35" s="28"/>
      <c r="V35" s="29">
        <f>SUM(V33:V34)</f>
        <v>2521440</v>
      </c>
    </row>
    <row r="36" spans="1:22" ht="16.5" thickBot="1" x14ac:dyDescent="0.3">
      <c r="A36" s="38">
        <v>526</v>
      </c>
      <c r="B36" s="39" t="s">
        <v>33</v>
      </c>
      <c r="C36" s="39" t="s">
        <v>82</v>
      </c>
      <c r="D36" s="39">
        <v>15</v>
      </c>
      <c r="E36" s="39" t="s">
        <v>143</v>
      </c>
      <c r="F36" s="39" t="s">
        <v>34</v>
      </c>
      <c r="G36" s="39" t="s">
        <v>25</v>
      </c>
      <c r="H36" s="39" t="s">
        <v>34</v>
      </c>
      <c r="I36" s="39" t="s">
        <v>91</v>
      </c>
      <c r="J36" s="30">
        <v>65857</v>
      </c>
      <c r="K36" s="30">
        <v>68543</v>
      </c>
      <c r="L36" s="30">
        <v>86747</v>
      </c>
      <c r="M36" s="30">
        <v>85610</v>
      </c>
      <c r="N36" s="30">
        <v>67688</v>
      </c>
      <c r="O36" s="30">
        <v>65638</v>
      </c>
      <c r="P36" s="30">
        <v>68026</v>
      </c>
      <c r="Q36" s="23">
        <v>69512</v>
      </c>
      <c r="R36" s="50">
        <v>67885</v>
      </c>
      <c r="S36" s="30">
        <v>68120</v>
      </c>
      <c r="T36" s="30">
        <v>69322</v>
      </c>
      <c r="U36" s="30">
        <v>89198</v>
      </c>
      <c r="V36" s="31">
        <f>SUM(J36:U36)</f>
        <v>872146</v>
      </c>
    </row>
    <row r="37" spans="1:22" ht="16.5" thickBot="1" x14ac:dyDescent="0.3">
      <c r="A37" s="36"/>
      <c r="B37" s="37"/>
      <c r="C37" s="37"/>
      <c r="D37" s="37"/>
      <c r="E37" s="37"/>
      <c r="F37" s="37"/>
      <c r="G37" s="37"/>
      <c r="H37" s="37"/>
      <c r="I37" s="37"/>
      <c r="J37" s="59"/>
      <c r="K37" s="28"/>
      <c r="L37" s="28"/>
      <c r="M37" s="28"/>
      <c r="N37" s="28"/>
      <c r="O37" s="28"/>
      <c r="P37" s="28"/>
      <c r="Q37" s="61"/>
      <c r="R37" s="53"/>
      <c r="S37" s="28"/>
      <c r="T37" s="28"/>
      <c r="U37" s="28"/>
      <c r="V37" s="29">
        <f>SUM(V36)</f>
        <v>872146</v>
      </c>
    </row>
    <row r="38" spans="1:22" ht="15.75" x14ac:dyDescent="0.25">
      <c r="A38" s="303">
        <v>537</v>
      </c>
      <c r="B38" s="306" t="s">
        <v>35</v>
      </c>
      <c r="C38" s="306" t="s">
        <v>83</v>
      </c>
      <c r="D38" s="309">
        <v>363.9</v>
      </c>
      <c r="E38" s="306" t="s">
        <v>16</v>
      </c>
      <c r="F38" s="306" t="s">
        <v>36</v>
      </c>
      <c r="G38" s="312" t="s">
        <v>144</v>
      </c>
      <c r="H38" s="306" t="s">
        <v>37</v>
      </c>
      <c r="I38" s="35" t="s">
        <v>92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1519</v>
      </c>
      <c r="P38" s="13">
        <v>0</v>
      </c>
      <c r="Q38" s="14">
        <v>0</v>
      </c>
      <c r="R38" s="12">
        <v>0</v>
      </c>
      <c r="S38" s="13">
        <v>0</v>
      </c>
      <c r="T38" s="13">
        <v>0</v>
      </c>
      <c r="U38" s="13">
        <v>0</v>
      </c>
      <c r="V38" s="21">
        <f>SUM(J38:U38)</f>
        <v>1519</v>
      </c>
    </row>
    <row r="39" spans="1:22" ht="15.75" x14ac:dyDescent="0.25">
      <c r="A39" s="304"/>
      <c r="B39" s="307"/>
      <c r="C39" s="307"/>
      <c r="D39" s="310"/>
      <c r="E39" s="307"/>
      <c r="F39" s="307"/>
      <c r="G39" s="313"/>
      <c r="H39" s="307"/>
      <c r="I39" s="3" t="s">
        <v>98</v>
      </c>
      <c r="J39" s="13">
        <v>0</v>
      </c>
      <c r="K39" s="13">
        <v>0</v>
      </c>
      <c r="L39" s="13">
        <v>0</v>
      </c>
      <c r="M39" s="13">
        <v>0</v>
      </c>
      <c r="N39" s="13">
        <v>0</v>
      </c>
      <c r="O39" s="13">
        <v>0</v>
      </c>
      <c r="P39" s="13">
        <v>0</v>
      </c>
      <c r="Q39" s="14">
        <v>0</v>
      </c>
      <c r="R39" s="12">
        <v>0</v>
      </c>
      <c r="S39" s="13">
        <v>0</v>
      </c>
      <c r="T39" s="13">
        <v>0</v>
      </c>
      <c r="U39" s="13">
        <v>0</v>
      </c>
      <c r="V39" s="21">
        <f>SUM(J39:U39)</f>
        <v>0</v>
      </c>
    </row>
    <row r="40" spans="1:22" ht="15.75" x14ac:dyDescent="0.25">
      <c r="A40" s="304"/>
      <c r="B40" s="307"/>
      <c r="C40" s="307"/>
      <c r="D40" s="310"/>
      <c r="E40" s="307"/>
      <c r="F40" s="307"/>
      <c r="G40" s="313"/>
      <c r="H40" s="307"/>
      <c r="I40" s="35" t="s">
        <v>91</v>
      </c>
      <c r="J40" s="13">
        <v>0</v>
      </c>
      <c r="K40" s="13">
        <v>0</v>
      </c>
      <c r="L40" s="13">
        <v>0</v>
      </c>
      <c r="M40" s="13">
        <v>0</v>
      </c>
      <c r="N40" s="13">
        <v>0</v>
      </c>
      <c r="O40" s="13">
        <v>0</v>
      </c>
      <c r="P40" s="13">
        <v>0</v>
      </c>
      <c r="Q40" s="14">
        <v>0</v>
      </c>
      <c r="R40" s="12">
        <v>0</v>
      </c>
      <c r="S40" s="13">
        <v>0</v>
      </c>
      <c r="T40" s="13">
        <v>0</v>
      </c>
      <c r="U40" s="13">
        <v>0</v>
      </c>
      <c r="V40" s="21">
        <f>SUM(J40:U40)</f>
        <v>0</v>
      </c>
    </row>
    <row r="41" spans="1:22" ht="15.75" x14ac:dyDescent="0.25">
      <c r="A41" s="304"/>
      <c r="B41" s="307"/>
      <c r="C41" s="307"/>
      <c r="D41" s="310"/>
      <c r="E41" s="307"/>
      <c r="F41" s="307"/>
      <c r="G41" s="307"/>
      <c r="H41" s="307"/>
      <c r="I41" s="3" t="s">
        <v>69</v>
      </c>
      <c r="J41" s="15">
        <v>0</v>
      </c>
      <c r="K41" s="15">
        <v>0</v>
      </c>
      <c r="L41" s="15">
        <v>0</v>
      </c>
      <c r="M41" s="15">
        <v>0</v>
      </c>
      <c r="N41" s="15">
        <v>0</v>
      </c>
      <c r="O41" s="15">
        <v>0</v>
      </c>
      <c r="P41" s="15">
        <v>0</v>
      </c>
      <c r="Q41" s="14">
        <v>0</v>
      </c>
      <c r="R41" s="14">
        <v>0</v>
      </c>
      <c r="S41" s="15">
        <v>0</v>
      </c>
      <c r="T41" s="15">
        <v>0</v>
      </c>
      <c r="U41" s="15">
        <v>0</v>
      </c>
      <c r="V41" s="20">
        <f>SUM(J41:U41)</f>
        <v>0</v>
      </c>
    </row>
    <row r="42" spans="1:22" ht="16.5" thickBot="1" x14ac:dyDescent="0.3">
      <c r="A42" s="305"/>
      <c r="B42" s="308"/>
      <c r="C42" s="308"/>
      <c r="D42" s="311"/>
      <c r="E42" s="308"/>
      <c r="F42" s="308"/>
      <c r="G42" s="308"/>
      <c r="H42" s="308"/>
      <c r="I42" s="16" t="s">
        <v>93</v>
      </c>
      <c r="J42" s="26">
        <v>4746</v>
      </c>
      <c r="K42" s="26">
        <v>5945</v>
      </c>
      <c r="L42" s="26">
        <v>0</v>
      </c>
      <c r="M42" s="26">
        <v>0</v>
      </c>
      <c r="N42" s="26">
        <v>20548</v>
      </c>
      <c r="O42" s="26">
        <v>5631</v>
      </c>
      <c r="P42" s="26">
        <v>18921</v>
      </c>
      <c r="Q42" s="23">
        <v>24316</v>
      </c>
      <c r="R42" s="49">
        <v>0</v>
      </c>
      <c r="S42" s="26">
        <v>33944</v>
      </c>
      <c r="T42" s="26">
        <v>58908</v>
      </c>
      <c r="U42" s="26">
        <v>43791</v>
      </c>
      <c r="V42" s="27">
        <f>SUM(J42:U42)</f>
        <v>216750</v>
      </c>
    </row>
    <row r="43" spans="1:22" ht="16.5" thickBot="1" x14ac:dyDescent="0.3">
      <c r="A43" s="36"/>
      <c r="B43" s="37"/>
      <c r="C43" s="37"/>
      <c r="D43" s="37"/>
      <c r="E43" s="37"/>
      <c r="F43" s="37"/>
      <c r="G43" s="37"/>
      <c r="H43" s="37"/>
      <c r="I43" s="37"/>
      <c r="J43" s="59"/>
      <c r="K43" s="28"/>
      <c r="L43" s="28"/>
      <c r="M43" s="28"/>
      <c r="N43" s="28"/>
      <c r="O43" s="28"/>
      <c r="P43" s="28"/>
      <c r="Q43" s="61"/>
      <c r="R43" s="53"/>
      <c r="S43" s="28"/>
      <c r="T43" s="28"/>
      <c r="U43" s="28"/>
      <c r="V43" s="29">
        <f>SUM(V38:V42)</f>
        <v>218269</v>
      </c>
    </row>
    <row r="44" spans="1:22" ht="15.75" x14ac:dyDescent="0.25">
      <c r="A44" s="304">
        <v>541</v>
      </c>
      <c r="B44" s="307" t="s">
        <v>41</v>
      </c>
      <c r="C44" s="307" t="s">
        <v>81</v>
      </c>
      <c r="D44" s="307">
        <v>93</v>
      </c>
      <c r="E44" s="307" t="s">
        <v>7</v>
      </c>
      <c r="F44" s="307" t="s">
        <v>39</v>
      </c>
      <c r="G44" s="307" t="s">
        <v>145</v>
      </c>
      <c r="H44" s="307" t="s">
        <v>39</v>
      </c>
      <c r="I44" s="35" t="s">
        <v>94</v>
      </c>
      <c r="J44" s="13">
        <v>2012</v>
      </c>
      <c r="K44" s="13">
        <v>0</v>
      </c>
      <c r="L44" s="13">
        <v>2043</v>
      </c>
      <c r="M44" s="13">
        <v>0</v>
      </c>
      <c r="N44" s="13">
        <v>4053</v>
      </c>
      <c r="O44" s="13">
        <v>0</v>
      </c>
      <c r="P44" s="13">
        <v>2032</v>
      </c>
      <c r="Q44" s="14">
        <v>2029</v>
      </c>
      <c r="R44" s="12">
        <v>2706</v>
      </c>
      <c r="S44" s="13">
        <v>1283</v>
      </c>
      <c r="T44" s="13">
        <v>2019</v>
      </c>
      <c r="U44" s="13">
        <v>0</v>
      </c>
      <c r="V44" s="21">
        <f t="shared" ref="V44:V52" si="0">SUM(J44:U44)</f>
        <v>18177</v>
      </c>
    </row>
    <row r="45" spans="1:22" ht="15.75" x14ac:dyDescent="0.25">
      <c r="A45" s="304"/>
      <c r="B45" s="307"/>
      <c r="C45" s="307"/>
      <c r="D45" s="307"/>
      <c r="E45" s="307"/>
      <c r="F45" s="307"/>
      <c r="G45" s="307"/>
      <c r="H45" s="307"/>
      <c r="I45" s="3" t="s">
        <v>92</v>
      </c>
      <c r="J45" s="15">
        <v>79998</v>
      </c>
      <c r="K45" s="15">
        <v>42549</v>
      </c>
      <c r="L45" s="15">
        <v>100181</v>
      </c>
      <c r="M45" s="15">
        <v>31438</v>
      </c>
      <c r="N45" s="15">
        <v>64350</v>
      </c>
      <c r="O45" s="15">
        <v>114611</v>
      </c>
      <c r="P45" s="15">
        <v>54939</v>
      </c>
      <c r="Q45" s="14">
        <v>93275</v>
      </c>
      <c r="R45" s="14">
        <v>145374</v>
      </c>
      <c r="S45" s="15">
        <v>126154</v>
      </c>
      <c r="T45" s="15">
        <v>82674</v>
      </c>
      <c r="U45" s="15">
        <v>67646</v>
      </c>
      <c r="V45" s="20">
        <f t="shared" si="0"/>
        <v>1003189</v>
      </c>
    </row>
    <row r="46" spans="1:22" ht="15.75" x14ac:dyDescent="0.25">
      <c r="A46" s="304"/>
      <c r="B46" s="307"/>
      <c r="C46" s="307"/>
      <c r="D46" s="307"/>
      <c r="E46" s="307"/>
      <c r="F46" s="307"/>
      <c r="G46" s="307"/>
      <c r="H46" s="307"/>
      <c r="I46" s="3" t="s">
        <v>98</v>
      </c>
      <c r="J46" s="15">
        <v>3078</v>
      </c>
      <c r="K46" s="15">
        <v>5053</v>
      </c>
      <c r="L46" s="15">
        <v>0</v>
      </c>
      <c r="M46" s="15">
        <v>6062</v>
      </c>
      <c r="N46" s="15">
        <v>3026</v>
      </c>
      <c r="O46" s="15">
        <v>6017</v>
      </c>
      <c r="P46" s="15">
        <v>0</v>
      </c>
      <c r="Q46" s="14">
        <v>0</v>
      </c>
      <c r="R46" s="14">
        <v>0</v>
      </c>
      <c r="S46" s="15">
        <v>0</v>
      </c>
      <c r="T46" s="15">
        <v>0</v>
      </c>
      <c r="U46" s="15">
        <v>0</v>
      </c>
      <c r="V46" s="20">
        <f t="shared" si="0"/>
        <v>23236</v>
      </c>
    </row>
    <row r="47" spans="1:22" ht="15.75" x14ac:dyDescent="0.25">
      <c r="A47" s="304"/>
      <c r="B47" s="307"/>
      <c r="C47" s="307"/>
      <c r="D47" s="307"/>
      <c r="E47" s="307"/>
      <c r="F47" s="307"/>
      <c r="G47" s="307"/>
      <c r="H47" s="307"/>
      <c r="I47" s="3" t="s">
        <v>103</v>
      </c>
      <c r="J47" s="15">
        <v>10916</v>
      </c>
      <c r="K47" s="15">
        <v>17540</v>
      </c>
      <c r="L47" s="15">
        <v>14622</v>
      </c>
      <c r="M47" s="15">
        <v>32166</v>
      </c>
      <c r="N47" s="15">
        <v>22138</v>
      </c>
      <c r="O47" s="15">
        <v>3988</v>
      </c>
      <c r="P47" s="15">
        <v>24938</v>
      </c>
      <c r="Q47" s="14">
        <v>18541</v>
      </c>
      <c r="R47" s="14">
        <v>17161</v>
      </c>
      <c r="S47" s="15">
        <v>24890</v>
      </c>
      <c r="T47" s="15">
        <v>8420</v>
      </c>
      <c r="U47" s="15">
        <v>2911</v>
      </c>
      <c r="V47" s="20">
        <f t="shared" si="0"/>
        <v>198231</v>
      </c>
    </row>
    <row r="48" spans="1:22" ht="15.75" x14ac:dyDescent="0.25">
      <c r="A48" s="304"/>
      <c r="B48" s="307"/>
      <c r="C48" s="307"/>
      <c r="D48" s="307"/>
      <c r="E48" s="307"/>
      <c r="F48" s="307"/>
      <c r="G48" s="307"/>
      <c r="H48" s="307"/>
      <c r="I48" s="3" t="s">
        <v>91</v>
      </c>
      <c r="J48" s="15">
        <v>25192</v>
      </c>
      <c r="K48" s="15">
        <v>19444</v>
      </c>
      <c r="L48" s="15">
        <v>62308</v>
      </c>
      <c r="M48" s="15">
        <v>19633</v>
      </c>
      <c r="N48" s="15">
        <v>27670</v>
      </c>
      <c r="O48" s="15">
        <v>21430</v>
      </c>
      <c r="P48" s="15">
        <v>0</v>
      </c>
      <c r="Q48" s="14">
        <v>0</v>
      </c>
      <c r="R48" s="14">
        <v>26691</v>
      </c>
      <c r="S48" s="15">
        <v>60128</v>
      </c>
      <c r="T48" s="15">
        <v>46030</v>
      </c>
      <c r="U48" s="15">
        <v>89593</v>
      </c>
      <c r="V48" s="20">
        <f t="shared" si="0"/>
        <v>398119</v>
      </c>
    </row>
    <row r="49" spans="1:22" ht="15.75" x14ac:dyDescent="0.25">
      <c r="A49" s="304"/>
      <c r="B49" s="307"/>
      <c r="C49" s="307"/>
      <c r="D49" s="307"/>
      <c r="E49" s="307"/>
      <c r="F49" s="307"/>
      <c r="G49" s="307"/>
      <c r="H49" s="307"/>
      <c r="I49" s="3" t="s">
        <v>69</v>
      </c>
      <c r="J49" s="15">
        <v>0</v>
      </c>
      <c r="K49" s="15">
        <v>0</v>
      </c>
      <c r="L49" s="15">
        <v>0</v>
      </c>
      <c r="M49" s="15">
        <v>0</v>
      </c>
      <c r="N49" s="15">
        <v>0</v>
      </c>
      <c r="O49" s="15">
        <v>0</v>
      </c>
      <c r="P49" s="15">
        <v>0</v>
      </c>
      <c r="Q49" s="14">
        <v>0</v>
      </c>
      <c r="R49" s="14">
        <v>0</v>
      </c>
      <c r="S49" s="15">
        <v>0</v>
      </c>
      <c r="T49" s="15">
        <v>0</v>
      </c>
      <c r="U49" s="15">
        <v>0</v>
      </c>
      <c r="V49" s="20">
        <f t="shared" si="0"/>
        <v>0</v>
      </c>
    </row>
    <row r="50" spans="1:22" ht="15.75" x14ac:dyDescent="0.25">
      <c r="A50" s="304"/>
      <c r="B50" s="307"/>
      <c r="C50" s="307"/>
      <c r="D50" s="307"/>
      <c r="E50" s="307"/>
      <c r="F50" s="307"/>
      <c r="G50" s="307"/>
      <c r="H50" s="307"/>
      <c r="I50" s="3" t="s">
        <v>70</v>
      </c>
      <c r="J50" s="15">
        <v>4160</v>
      </c>
      <c r="K50" s="15">
        <v>4010</v>
      </c>
      <c r="L50" s="15">
        <v>0</v>
      </c>
      <c r="M50" s="15">
        <v>4136</v>
      </c>
      <c r="N50" s="15">
        <v>4905</v>
      </c>
      <c r="O50" s="15">
        <v>9634</v>
      </c>
      <c r="P50" s="15">
        <v>3502</v>
      </c>
      <c r="Q50" s="14">
        <v>3205</v>
      </c>
      <c r="R50" s="14">
        <v>0</v>
      </c>
      <c r="S50" s="15">
        <v>4092</v>
      </c>
      <c r="T50" s="15">
        <v>8256</v>
      </c>
      <c r="U50" s="15">
        <v>4165</v>
      </c>
      <c r="V50" s="20">
        <f t="shared" si="0"/>
        <v>50065</v>
      </c>
    </row>
    <row r="51" spans="1:22" ht="15.75" x14ac:dyDescent="0.25">
      <c r="A51" s="304"/>
      <c r="B51" s="307"/>
      <c r="C51" s="307"/>
      <c r="D51" s="307"/>
      <c r="E51" s="307"/>
      <c r="F51" s="307"/>
      <c r="G51" s="307"/>
      <c r="H51" s="307"/>
      <c r="I51" s="3" t="s">
        <v>93</v>
      </c>
      <c r="J51" s="15">
        <v>48814</v>
      </c>
      <c r="K51" s="15">
        <v>27234</v>
      </c>
      <c r="L51" s="15">
        <v>7388</v>
      </c>
      <c r="M51" s="15">
        <v>7554</v>
      </c>
      <c r="N51" s="15">
        <v>6141</v>
      </c>
      <c r="O51" s="15">
        <v>14890</v>
      </c>
      <c r="P51" s="15">
        <v>38340</v>
      </c>
      <c r="Q51" s="14">
        <v>10612</v>
      </c>
      <c r="R51" s="14">
        <v>0</v>
      </c>
      <c r="S51" s="15">
        <v>1078</v>
      </c>
      <c r="T51" s="15">
        <v>0</v>
      </c>
      <c r="U51" s="15">
        <v>32</v>
      </c>
      <c r="V51" s="20">
        <f t="shared" si="0"/>
        <v>162083</v>
      </c>
    </row>
    <row r="52" spans="1:22" ht="16.5" thickBot="1" x14ac:dyDescent="0.3">
      <c r="A52" s="304"/>
      <c r="B52" s="307"/>
      <c r="C52" s="307"/>
      <c r="D52" s="307"/>
      <c r="E52" s="307"/>
      <c r="F52" s="307"/>
      <c r="G52" s="307"/>
      <c r="H52" s="307"/>
      <c r="I52" s="16" t="s">
        <v>95</v>
      </c>
      <c r="J52" s="26">
        <v>0</v>
      </c>
      <c r="K52" s="26">
        <v>0</v>
      </c>
      <c r="L52" s="26">
        <v>0</v>
      </c>
      <c r="M52" s="26">
        <v>0</v>
      </c>
      <c r="N52" s="26">
        <v>0</v>
      </c>
      <c r="O52" s="26">
        <v>0</v>
      </c>
      <c r="P52" s="26">
        <v>0</v>
      </c>
      <c r="Q52" s="23">
        <v>0</v>
      </c>
      <c r="R52" s="49">
        <v>0</v>
      </c>
      <c r="S52" s="26">
        <v>0</v>
      </c>
      <c r="T52" s="26">
        <v>0</v>
      </c>
      <c r="U52" s="26">
        <v>0</v>
      </c>
      <c r="V52" s="27">
        <f t="shared" si="0"/>
        <v>0</v>
      </c>
    </row>
    <row r="53" spans="1:22" ht="16.5" thickBot="1" x14ac:dyDescent="0.3">
      <c r="A53" s="36"/>
      <c r="B53" s="37"/>
      <c r="C53" s="37"/>
      <c r="D53" s="37"/>
      <c r="E53" s="37"/>
      <c r="F53" s="37"/>
      <c r="G53" s="37"/>
      <c r="H53" s="37"/>
      <c r="I53" s="37"/>
      <c r="J53" s="59"/>
      <c r="K53" s="28"/>
      <c r="L53" s="28"/>
      <c r="M53" s="28"/>
      <c r="N53" s="28"/>
      <c r="O53" s="28"/>
      <c r="P53" s="28"/>
      <c r="Q53" s="61"/>
      <c r="R53" s="53"/>
      <c r="S53" s="28"/>
      <c r="T53" s="28"/>
      <c r="U53" s="28"/>
      <c r="V53" s="29">
        <f>SUM(V44:V52)</f>
        <v>1853100</v>
      </c>
    </row>
    <row r="54" spans="1:22" ht="15.75" x14ac:dyDescent="0.25">
      <c r="A54" s="304">
        <v>542</v>
      </c>
      <c r="B54" s="307" t="s">
        <v>38</v>
      </c>
      <c r="C54" s="307" t="s">
        <v>79</v>
      </c>
      <c r="D54" s="307">
        <v>200</v>
      </c>
      <c r="E54" s="307" t="s">
        <v>7</v>
      </c>
      <c r="F54" s="307" t="s">
        <v>39</v>
      </c>
      <c r="G54" s="307" t="s">
        <v>146</v>
      </c>
      <c r="H54" s="307" t="s">
        <v>40</v>
      </c>
      <c r="I54" s="35" t="s">
        <v>94</v>
      </c>
      <c r="J54" s="13">
        <v>35327</v>
      </c>
      <c r="K54" s="13">
        <v>21387</v>
      </c>
      <c r="L54" s="13">
        <v>15979</v>
      </c>
      <c r="M54" s="13">
        <v>27079</v>
      </c>
      <c r="N54" s="13">
        <v>21056</v>
      </c>
      <c r="O54" s="13">
        <v>25134</v>
      </c>
      <c r="P54" s="13">
        <v>31904</v>
      </c>
      <c r="Q54" s="14">
        <v>21025</v>
      </c>
      <c r="R54" s="12">
        <v>20012</v>
      </c>
      <c r="S54" s="13">
        <v>24948</v>
      </c>
      <c r="T54" s="13">
        <v>18948</v>
      </c>
      <c r="U54" s="13">
        <v>19423</v>
      </c>
      <c r="V54" s="21">
        <f>SUM(J54:U54)</f>
        <v>282222</v>
      </c>
    </row>
    <row r="55" spans="1:22" ht="15.75" x14ac:dyDescent="0.25">
      <c r="A55" s="304"/>
      <c r="B55" s="307"/>
      <c r="C55" s="307"/>
      <c r="D55" s="307"/>
      <c r="E55" s="307"/>
      <c r="F55" s="307"/>
      <c r="G55" s="307"/>
      <c r="H55" s="307"/>
      <c r="I55" s="3" t="s">
        <v>92</v>
      </c>
      <c r="J55" s="15">
        <v>87230</v>
      </c>
      <c r="K55" s="15">
        <v>78109</v>
      </c>
      <c r="L55" s="15">
        <v>79841</v>
      </c>
      <c r="M55" s="15">
        <v>86624</v>
      </c>
      <c r="N55" s="15">
        <v>87974</v>
      </c>
      <c r="O55" s="15">
        <v>93102</v>
      </c>
      <c r="P55" s="15">
        <v>89016</v>
      </c>
      <c r="Q55" s="14">
        <v>95994</v>
      </c>
      <c r="R55" s="14">
        <v>97843</v>
      </c>
      <c r="S55" s="15">
        <v>91540</v>
      </c>
      <c r="T55" s="15">
        <v>93774</v>
      </c>
      <c r="U55" s="15">
        <v>90241</v>
      </c>
      <c r="V55" s="20">
        <f>SUM(J55:U55)</f>
        <v>1071288</v>
      </c>
    </row>
    <row r="56" spans="1:22" ht="15.75" x14ac:dyDescent="0.25">
      <c r="A56" s="304"/>
      <c r="B56" s="307"/>
      <c r="C56" s="307"/>
      <c r="D56" s="307"/>
      <c r="E56" s="307"/>
      <c r="F56" s="307"/>
      <c r="G56" s="307"/>
      <c r="H56" s="307"/>
      <c r="I56" s="3" t="s">
        <v>103</v>
      </c>
      <c r="J56" s="15">
        <v>4910</v>
      </c>
      <c r="K56" s="15">
        <v>6803</v>
      </c>
      <c r="L56" s="15">
        <v>4626</v>
      </c>
      <c r="M56" s="15">
        <v>8512</v>
      </c>
      <c r="N56" s="15">
        <v>4241</v>
      </c>
      <c r="O56" s="15">
        <v>4419</v>
      </c>
      <c r="P56" s="15">
        <v>8933</v>
      </c>
      <c r="Q56" s="14">
        <v>7373</v>
      </c>
      <c r="R56" s="14">
        <v>4595</v>
      </c>
      <c r="S56" s="15">
        <v>6554</v>
      </c>
      <c r="T56" s="15">
        <v>4813</v>
      </c>
      <c r="U56" s="15">
        <v>7476</v>
      </c>
      <c r="V56" s="20">
        <f>SUM(J56:U56)</f>
        <v>73255</v>
      </c>
    </row>
    <row r="57" spans="1:22" ht="16.5" thickBot="1" x14ac:dyDescent="0.3">
      <c r="A57" s="304"/>
      <c r="B57" s="307"/>
      <c r="C57" s="307"/>
      <c r="D57" s="307"/>
      <c r="E57" s="307"/>
      <c r="F57" s="307"/>
      <c r="G57" s="307"/>
      <c r="H57" s="307"/>
      <c r="I57" s="16" t="s">
        <v>91</v>
      </c>
      <c r="J57" s="26">
        <v>92286</v>
      </c>
      <c r="K57" s="26">
        <v>72513</v>
      </c>
      <c r="L57" s="26">
        <v>75485</v>
      </c>
      <c r="M57" s="26">
        <v>87554</v>
      </c>
      <c r="N57" s="26">
        <v>81537</v>
      </c>
      <c r="O57" s="26">
        <v>90163</v>
      </c>
      <c r="P57" s="26">
        <v>86294</v>
      </c>
      <c r="Q57" s="23">
        <v>91432</v>
      </c>
      <c r="R57" s="49">
        <v>89360</v>
      </c>
      <c r="S57" s="26">
        <v>94217</v>
      </c>
      <c r="T57" s="26">
        <v>95014</v>
      </c>
      <c r="U57" s="26">
        <v>96995</v>
      </c>
      <c r="V57" s="27">
        <f>SUM(J57:U57)</f>
        <v>1052850</v>
      </c>
    </row>
    <row r="58" spans="1:22" ht="16.5" thickBot="1" x14ac:dyDescent="0.3">
      <c r="A58" s="36"/>
      <c r="B58" s="37"/>
      <c r="C58" s="37"/>
      <c r="D58" s="37"/>
      <c r="E58" s="37"/>
      <c r="F58" s="37"/>
      <c r="G58" s="37"/>
      <c r="H58" s="37"/>
      <c r="I58" s="37"/>
      <c r="J58" s="59"/>
      <c r="K58" s="28"/>
      <c r="L58" s="28"/>
      <c r="M58" s="28"/>
      <c r="N58" s="28"/>
      <c r="O58" s="28"/>
      <c r="P58" s="28"/>
      <c r="Q58" s="61"/>
      <c r="R58" s="53"/>
      <c r="S58" s="28"/>
      <c r="T58" s="28"/>
      <c r="U58" s="28"/>
      <c r="V58" s="29">
        <f>SUM(V54:V57)</f>
        <v>2479615</v>
      </c>
    </row>
    <row r="59" spans="1:22" ht="15.75" x14ac:dyDescent="0.25">
      <c r="A59" s="303">
        <v>554</v>
      </c>
      <c r="B59" s="306" t="s">
        <v>43</v>
      </c>
      <c r="C59" s="306" t="s">
        <v>79</v>
      </c>
      <c r="D59" s="306">
        <v>58</v>
      </c>
      <c r="E59" s="306" t="s">
        <v>147</v>
      </c>
      <c r="F59" s="306" t="s">
        <v>37</v>
      </c>
      <c r="G59" s="312" t="s">
        <v>148</v>
      </c>
      <c r="H59" s="306" t="s">
        <v>37</v>
      </c>
      <c r="I59" s="3" t="s">
        <v>94</v>
      </c>
      <c r="J59" s="15">
        <v>0</v>
      </c>
      <c r="K59" s="15">
        <v>984</v>
      </c>
      <c r="L59" s="15">
        <v>987</v>
      </c>
      <c r="M59" s="15">
        <v>0</v>
      </c>
      <c r="N59" s="15">
        <v>0</v>
      </c>
      <c r="O59" s="15">
        <v>704</v>
      </c>
      <c r="P59" s="15">
        <v>286</v>
      </c>
      <c r="Q59" s="14">
        <v>0</v>
      </c>
      <c r="R59" s="14">
        <v>0</v>
      </c>
      <c r="S59" s="15">
        <v>861</v>
      </c>
      <c r="T59" s="15">
        <v>1006</v>
      </c>
      <c r="U59" s="15">
        <v>0</v>
      </c>
      <c r="V59" s="20">
        <f>SUM(J59:U59)</f>
        <v>4828</v>
      </c>
    </row>
    <row r="60" spans="1:22" ht="15.75" x14ac:dyDescent="0.25">
      <c r="A60" s="304"/>
      <c r="B60" s="307"/>
      <c r="C60" s="307"/>
      <c r="D60" s="307"/>
      <c r="E60" s="307"/>
      <c r="F60" s="307"/>
      <c r="G60" s="313"/>
      <c r="H60" s="307"/>
      <c r="I60" s="16" t="s">
        <v>92</v>
      </c>
      <c r="J60" s="26">
        <v>9049</v>
      </c>
      <c r="K60" s="26">
        <v>10626</v>
      </c>
      <c r="L60" s="26">
        <v>9242</v>
      </c>
      <c r="M60" s="26">
        <v>13027</v>
      </c>
      <c r="N60" s="26">
        <v>16141</v>
      </c>
      <c r="O60" s="26">
        <v>10277</v>
      </c>
      <c r="P60" s="26">
        <v>8095</v>
      </c>
      <c r="Q60" s="49">
        <v>18590</v>
      </c>
      <c r="R60" s="49">
        <v>11308</v>
      </c>
      <c r="S60" s="26">
        <v>12632</v>
      </c>
      <c r="T60" s="26">
        <v>14866</v>
      </c>
      <c r="U60" s="26">
        <v>12489</v>
      </c>
      <c r="V60" s="27">
        <f>SUM(J60:U60)</f>
        <v>146342</v>
      </c>
    </row>
    <row r="61" spans="1:22" ht="16.5" thickBot="1" x14ac:dyDescent="0.3">
      <c r="A61" s="305"/>
      <c r="B61" s="308"/>
      <c r="C61" s="308"/>
      <c r="D61" s="308"/>
      <c r="E61" s="308"/>
      <c r="F61" s="308"/>
      <c r="G61" s="308"/>
      <c r="H61" s="308"/>
      <c r="I61" s="16" t="s">
        <v>91</v>
      </c>
      <c r="J61" s="26">
        <v>1497</v>
      </c>
      <c r="K61" s="26">
        <v>7353</v>
      </c>
      <c r="L61" s="26">
        <v>5478</v>
      </c>
      <c r="M61" s="26">
        <v>5480</v>
      </c>
      <c r="N61" s="26">
        <v>10616</v>
      </c>
      <c r="O61" s="26">
        <v>5140</v>
      </c>
      <c r="P61" s="26">
        <v>4482</v>
      </c>
      <c r="Q61" s="23">
        <v>11530</v>
      </c>
      <c r="R61" s="49">
        <v>2810</v>
      </c>
      <c r="S61" s="26">
        <v>12428</v>
      </c>
      <c r="T61" s="26">
        <v>9816</v>
      </c>
      <c r="U61" s="26">
        <v>7535</v>
      </c>
      <c r="V61" s="27">
        <f>SUM(J61:U61)</f>
        <v>84165</v>
      </c>
    </row>
    <row r="62" spans="1:22" ht="16.5" thickBot="1" x14ac:dyDescent="0.3">
      <c r="A62" s="36"/>
      <c r="B62" s="37"/>
      <c r="C62" s="37"/>
      <c r="D62" s="37"/>
      <c r="E62" s="37"/>
      <c r="F62" s="37"/>
      <c r="G62" s="37"/>
      <c r="H62" s="37"/>
      <c r="I62" s="37"/>
      <c r="J62" s="59"/>
      <c r="K62" s="28"/>
      <c r="L62" s="28"/>
      <c r="M62" s="28"/>
      <c r="N62" s="28"/>
      <c r="O62" s="28"/>
      <c r="P62" s="28"/>
      <c r="Q62" s="61"/>
      <c r="R62" s="53"/>
      <c r="S62" s="28"/>
      <c r="T62" s="28"/>
      <c r="U62" s="28"/>
      <c r="V62" s="29">
        <f>SUM(V59:V61)</f>
        <v>235335</v>
      </c>
    </row>
    <row r="63" spans="1:22" ht="15.75" x14ac:dyDescent="0.25">
      <c r="A63" s="303">
        <v>560</v>
      </c>
      <c r="B63" s="306" t="s">
        <v>15</v>
      </c>
      <c r="C63" s="306" t="s">
        <v>77</v>
      </c>
      <c r="D63" s="309">
        <v>17.899999999999999</v>
      </c>
      <c r="E63" s="306" t="s">
        <v>149</v>
      </c>
      <c r="F63" s="306" t="s">
        <v>37</v>
      </c>
      <c r="G63" s="306" t="s">
        <v>9</v>
      </c>
      <c r="H63" s="306" t="s">
        <v>37</v>
      </c>
      <c r="I63" s="35" t="s">
        <v>163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4">
        <v>0</v>
      </c>
      <c r="R63" s="12">
        <v>0</v>
      </c>
      <c r="S63" s="13">
        <v>0</v>
      </c>
      <c r="T63" s="13">
        <v>0</v>
      </c>
      <c r="U63" s="13">
        <v>0</v>
      </c>
      <c r="V63" s="21">
        <f>SUM(J63:U63)</f>
        <v>0</v>
      </c>
    </row>
    <row r="64" spans="1:22" ht="15.75" x14ac:dyDescent="0.25">
      <c r="A64" s="304"/>
      <c r="B64" s="307"/>
      <c r="C64" s="307"/>
      <c r="D64" s="310"/>
      <c r="E64" s="307"/>
      <c r="F64" s="307"/>
      <c r="G64" s="307"/>
      <c r="H64" s="307"/>
      <c r="I64" s="3" t="s">
        <v>103</v>
      </c>
      <c r="J64" s="14">
        <v>24476</v>
      </c>
      <c r="K64" s="15">
        <v>5319</v>
      </c>
      <c r="L64" s="15">
        <v>11689</v>
      </c>
      <c r="M64" s="15">
        <v>13605</v>
      </c>
      <c r="N64" s="15">
        <v>8708</v>
      </c>
      <c r="O64" s="15">
        <v>19736</v>
      </c>
      <c r="P64" s="15">
        <v>15934</v>
      </c>
      <c r="Q64" s="14">
        <v>11883</v>
      </c>
      <c r="R64" s="14">
        <v>9780</v>
      </c>
      <c r="S64" s="15">
        <v>11450</v>
      </c>
      <c r="T64" s="15">
        <v>5131</v>
      </c>
      <c r="U64" s="15">
        <v>8548</v>
      </c>
      <c r="V64" s="20">
        <f>SUM(J64:U64)</f>
        <v>146259</v>
      </c>
    </row>
    <row r="65" spans="1:22" ht="15.75" x14ac:dyDescent="0.25">
      <c r="A65" s="304"/>
      <c r="B65" s="307"/>
      <c r="C65" s="307"/>
      <c r="D65" s="310"/>
      <c r="E65" s="307"/>
      <c r="F65" s="307"/>
      <c r="G65" s="307"/>
      <c r="H65" s="307"/>
      <c r="I65" s="3" t="s">
        <v>172</v>
      </c>
      <c r="J65" s="14">
        <v>3201</v>
      </c>
      <c r="K65" s="15">
        <v>0</v>
      </c>
      <c r="L65" s="15">
        <v>2642</v>
      </c>
      <c r="M65" s="15">
        <v>2827</v>
      </c>
      <c r="N65" s="15">
        <v>2580</v>
      </c>
      <c r="O65" s="15">
        <v>8838</v>
      </c>
      <c r="P65" s="15">
        <v>5647</v>
      </c>
      <c r="Q65" s="14">
        <v>5701</v>
      </c>
      <c r="R65" s="14">
        <v>4722</v>
      </c>
      <c r="S65" s="15">
        <v>11282</v>
      </c>
      <c r="T65" s="15">
        <v>0</v>
      </c>
      <c r="U65" s="15">
        <v>4026</v>
      </c>
      <c r="V65" s="20">
        <f>SUM(J65:U65)</f>
        <v>51466</v>
      </c>
    </row>
    <row r="66" spans="1:22" ht="16.5" thickBot="1" x14ac:dyDescent="0.3">
      <c r="A66" s="305"/>
      <c r="B66" s="308"/>
      <c r="C66" s="308"/>
      <c r="D66" s="311"/>
      <c r="E66" s="308"/>
      <c r="F66" s="308"/>
      <c r="G66" s="308"/>
      <c r="H66" s="308"/>
      <c r="I66" s="39" t="s">
        <v>164</v>
      </c>
      <c r="J66" s="50">
        <v>0</v>
      </c>
      <c r="K66" s="30">
        <v>0</v>
      </c>
      <c r="L66" s="30">
        <v>0</v>
      </c>
      <c r="M66" s="30">
        <v>0</v>
      </c>
      <c r="N66" s="30">
        <v>0</v>
      </c>
      <c r="O66" s="30">
        <v>0</v>
      </c>
      <c r="P66" s="30">
        <v>0</v>
      </c>
      <c r="Q66" s="50">
        <v>0</v>
      </c>
      <c r="R66" s="50">
        <v>0</v>
      </c>
      <c r="S66" s="30">
        <v>0</v>
      </c>
      <c r="T66" s="30">
        <v>0</v>
      </c>
      <c r="U66" s="30">
        <v>0</v>
      </c>
      <c r="V66" s="31">
        <f>SUM(J66:U66)</f>
        <v>0</v>
      </c>
    </row>
    <row r="67" spans="1:22" ht="16.5" thickBot="1" x14ac:dyDescent="0.3">
      <c r="A67" s="36"/>
      <c r="B67" s="37"/>
      <c r="C67" s="37"/>
      <c r="D67" s="37"/>
      <c r="E67" s="37"/>
      <c r="F67" s="37"/>
      <c r="G67" s="37"/>
      <c r="H67" s="37"/>
      <c r="I67" s="37"/>
      <c r="J67" s="59"/>
      <c r="K67" s="28"/>
      <c r="L67" s="28"/>
      <c r="M67" s="28"/>
      <c r="N67" s="28"/>
      <c r="O67" s="28"/>
      <c r="P67" s="28"/>
      <c r="Q67" s="61"/>
      <c r="R67" s="53"/>
      <c r="S67" s="28"/>
      <c r="T67" s="28"/>
      <c r="U67" s="28"/>
      <c r="V67" s="29">
        <f>SUM(V63:V66)</f>
        <v>197725</v>
      </c>
    </row>
    <row r="68" spans="1:22" ht="16.5" thickBot="1" x14ac:dyDescent="0.3">
      <c r="A68" s="19">
        <v>596</v>
      </c>
      <c r="B68" s="67" t="s">
        <v>44</v>
      </c>
      <c r="C68" s="67" t="s">
        <v>84</v>
      </c>
      <c r="D68" s="67">
        <v>26</v>
      </c>
      <c r="E68" s="67" t="s">
        <v>17</v>
      </c>
      <c r="F68" s="67" t="s">
        <v>45</v>
      </c>
      <c r="G68" s="67" t="s">
        <v>18</v>
      </c>
      <c r="H68" s="57" t="s">
        <v>45</v>
      </c>
      <c r="I68" s="39" t="s">
        <v>93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3">
        <v>0</v>
      </c>
      <c r="R68" s="23">
        <v>0</v>
      </c>
      <c r="S68" s="23">
        <v>0</v>
      </c>
      <c r="T68" s="23">
        <v>0</v>
      </c>
      <c r="U68" s="26">
        <v>0</v>
      </c>
      <c r="V68" s="27">
        <f>SUM(J68:U68)</f>
        <v>0</v>
      </c>
    </row>
    <row r="69" spans="1:22" ht="16.5" thickBot="1" x14ac:dyDescent="0.3">
      <c r="A69" s="36"/>
      <c r="B69" s="37"/>
      <c r="C69" s="37"/>
      <c r="D69" s="37"/>
      <c r="E69" s="37"/>
      <c r="F69" s="37"/>
      <c r="G69" s="37"/>
      <c r="H69" s="37"/>
      <c r="I69" s="37"/>
      <c r="J69" s="59"/>
      <c r="K69" s="28"/>
      <c r="L69" s="28"/>
      <c r="M69" s="28"/>
      <c r="N69" s="28"/>
      <c r="O69" s="28"/>
      <c r="P69" s="28"/>
      <c r="Q69" s="61"/>
      <c r="R69" s="53"/>
      <c r="S69" s="28"/>
      <c r="T69" s="28"/>
      <c r="U69" s="28"/>
      <c r="V69" s="29">
        <f>SUM(V68)</f>
        <v>0</v>
      </c>
    </row>
    <row r="70" spans="1:22" ht="16.5" thickBot="1" x14ac:dyDescent="0.3">
      <c r="A70" s="38">
        <v>597</v>
      </c>
      <c r="B70" s="39" t="s">
        <v>44</v>
      </c>
      <c r="C70" s="39" t="s">
        <v>79</v>
      </c>
      <c r="D70" s="39">
        <v>26</v>
      </c>
      <c r="E70" s="39" t="s">
        <v>18</v>
      </c>
      <c r="F70" s="39" t="s">
        <v>45</v>
      </c>
      <c r="G70" s="39" t="s">
        <v>17</v>
      </c>
      <c r="H70" s="39" t="s">
        <v>45</v>
      </c>
      <c r="I70" s="39" t="s">
        <v>93</v>
      </c>
      <c r="J70" s="30">
        <v>0</v>
      </c>
      <c r="K70" s="30">
        <v>0</v>
      </c>
      <c r="L70" s="30">
        <v>0</v>
      </c>
      <c r="M70" s="30">
        <v>0</v>
      </c>
      <c r="N70" s="30">
        <v>0</v>
      </c>
      <c r="O70" s="30">
        <v>0</v>
      </c>
      <c r="P70" s="30">
        <v>0</v>
      </c>
      <c r="Q70" s="23">
        <v>0</v>
      </c>
      <c r="R70" s="50">
        <v>0</v>
      </c>
      <c r="S70" s="30">
        <v>0</v>
      </c>
      <c r="T70" s="30">
        <v>0</v>
      </c>
      <c r="U70" s="30">
        <v>0</v>
      </c>
      <c r="V70" s="31">
        <f>SUM(J70:U70)</f>
        <v>0</v>
      </c>
    </row>
    <row r="71" spans="1:22" ht="16.5" thickBot="1" x14ac:dyDescent="0.3">
      <c r="A71" s="36"/>
      <c r="B71" s="37"/>
      <c r="C71" s="37"/>
      <c r="D71" s="37"/>
      <c r="E71" s="37"/>
      <c r="F71" s="37"/>
      <c r="G71" s="37"/>
      <c r="H71" s="37"/>
      <c r="I71" s="37"/>
      <c r="J71" s="59"/>
      <c r="K71" s="28"/>
      <c r="L71" s="28"/>
      <c r="M71" s="28"/>
      <c r="N71" s="28"/>
      <c r="O71" s="28"/>
      <c r="P71" s="28"/>
      <c r="Q71" s="61"/>
      <c r="R71" s="53"/>
      <c r="S71" s="28"/>
      <c r="T71" s="28"/>
      <c r="U71" s="28"/>
      <c r="V71" s="29">
        <f>SUM(V70)</f>
        <v>0</v>
      </c>
    </row>
    <row r="72" spans="1:22" ht="15.75" x14ac:dyDescent="0.25">
      <c r="A72" s="304">
        <v>598</v>
      </c>
      <c r="B72" s="307" t="s">
        <v>46</v>
      </c>
      <c r="C72" s="307" t="s">
        <v>84</v>
      </c>
      <c r="D72" s="307">
        <v>16</v>
      </c>
      <c r="E72" s="307" t="s">
        <v>18</v>
      </c>
      <c r="F72" s="307" t="s">
        <v>45</v>
      </c>
      <c r="G72" s="307" t="s">
        <v>150</v>
      </c>
      <c r="H72" s="307" t="s">
        <v>45</v>
      </c>
      <c r="I72" s="35" t="s">
        <v>92</v>
      </c>
      <c r="J72" s="13">
        <v>2215</v>
      </c>
      <c r="K72" s="13">
        <v>4763</v>
      </c>
      <c r="L72" s="13">
        <v>1773</v>
      </c>
      <c r="M72" s="13">
        <v>1972</v>
      </c>
      <c r="N72" s="13">
        <v>3020</v>
      </c>
      <c r="O72" s="13">
        <v>3888</v>
      </c>
      <c r="P72" s="13">
        <v>3525</v>
      </c>
      <c r="Q72" s="14">
        <f>5416-Q73</f>
        <v>3832.27</v>
      </c>
      <c r="R72" s="12">
        <v>4496</v>
      </c>
      <c r="S72" s="13">
        <v>3723</v>
      </c>
      <c r="T72" s="13">
        <v>1911</v>
      </c>
      <c r="U72" s="13">
        <v>796</v>
      </c>
      <c r="V72" s="21">
        <f>SUM(J72:U72)</f>
        <v>35914.270000000004</v>
      </c>
    </row>
    <row r="73" spans="1:22" ht="16.5" thickBot="1" x14ac:dyDescent="0.3">
      <c r="A73" s="304"/>
      <c r="B73" s="307"/>
      <c r="C73" s="307"/>
      <c r="D73" s="307"/>
      <c r="E73" s="307"/>
      <c r="F73" s="307"/>
      <c r="G73" s="307"/>
      <c r="H73" s="307"/>
      <c r="I73" s="16" t="s">
        <v>98</v>
      </c>
      <c r="J73" s="26">
        <v>0</v>
      </c>
      <c r="K73" s="26">
        <v>0</v>
      </c>
      <c r="L73" s="26">
        <v>10368</v>
      </c>
      <c r="M73" s="26">
        <v>9470</v>
      </c>
      <c r="N73" s="26">
        <v>0</v>
      </c>
      <c r="O73" s="26">
        <v>0</v>
      </c>
      <c r="P73" s="26">
        <v>1464</v>
      </c>
      <c r="Q73" s="23">
        <v>1583.73</v>
      </c>
      <c r="R73" s="49">
        <v>0</v>
      </c>
      <c r="S73" s="26">
        <v>0</v>
      </c>
      <c r="T73" s="26">
        <v>0</v>
      </c>
      <c r="U73" s="26">
        <v>0</v>
      </c>
      <c r="V73" s="27">
        <f>SUM(J73:U73)</f>
        <v>22885.73</v>
      </c>
    </row>
    <row r="74" spans="1:22" ht="16.5" thickBot="1" x14ac:dyDescent="0.3">
      <c r="A74" s="36"/>
      <c r="B74" s="37"/>
      <c r="C74" s="37"/>
      <c r="D74" s="37"/>
      <c r="E74" s="37"/>
      <c r="F74" s="37"/>
      <c r="G74" s="37"/>
      <c r="H74" s="37"/>
      <c r="I74" s="37"/>
      <c r="J74" s="59"/>
      <c r="K74" s="28"/>
      <c r="L74" s="28"/>
      <c r="M74" s="28"/>
      <c r="N74" s="28"/>
      <c r="O74" s="28"/>
      <c r="P74" s="28"/>
      <c r="Q74" s="61"/>
      <c r="R74" s="53"/>
      <c r="S74" s="28"/>
      <c r="T74" s="28"/>
      <c r="U74" s="28"/>
      <c r="V74" s="29">
        <f>SUM(V72:V73)</f>
        <v>58800</v>
      </c>
    </row>
    <row r="75" spans="1:22" ht="15.75" x14ac:dyDescent="0.25">
      <c r="A75" s="304">
        <v>608</v>
      </c>
      <c r="B75" s="307" t="s">
        <v>47</v>
      </c>
      <c r="C75" s="307" t="s">
        <v>85</v>
      </c>
      <c r="D75" s="307">
        <v>98</v>
      </c>
      <c r="E75" s="307" t="s">
        <v>151</v>
      </c>
      <c r="F75" s="307" t="s">
        <v>45</v>
      </c>
      <c r="G75" s="307" t="s">
        <v>18</v>
      </c>
      <c r="H75" s="307" t="s">
        <v>45</v>
      </c>
      <c r="I75" s="35" t="s">
        <v>94</v>
      </c>
      <c r="J75" s="13">
        <v>0</v>
      </c>
      <c r="K75" s="13">
        <v>0</v>
      </c>
      <c r="L75" s="13">
        <v>0</v>
      </c>
      <c r="M75" s="13">
        <v>0</v>
      </c>
      <c r="N75" s="13">
        <v>0</v>
      </c>
      <c r="O75" s="13">
        <v>0</v>
      </c>
      <c r="P75" s="13">
        <v>0</v>
      </c>
      <c r="Q75" s="14">
        <v>0</v>
      </c>
      <c r="R75" s="32">
        <v>0</v>
      </c>
      <c r="S75" s="32">
        <v>0</v>
      </c>
      <c r="T75" s="32">
        <v>0</v>
      </c>
      <c r="U75" s="13">
        <v>0</v>
      </c>
      <c r="V75" s="21">
        <f>SUM(J75:U75)</f>
        <v>0</v>
      </c>
    </row>
    <row r="76" spans="1:22" ht="15.75" x14ac:dyDescent="0.25">
      <c r="A76" s="304"/>
      <c r="B76" s="307"/>
      <c r="C76" s="307"/>
      <c r="D76" s="307"/>
      <c r="E76" s="307"/>
      <c r="F76" s="307"/>
      <c r="G76" s="307"/>
      <c r="H76" s="307"/>
      <c r="I76" s="35" t="s">
        <v>92</v>
      </c>
      <c r="J76" s="13">
        <v>49996</v>
      </c>
      <c r="K76" s="13">
        <v>124961</v>
      </c>
      <c r="L76" s="13">
        <v>73552</v>
      </c>
      <c r="M76" s="13">
        <v>38798</v>
      </c>
      <c r="N76" s="13">
        <v>125966</v>
      </c>
      <c r="O76" s="13">
        <v>73732</v>
      </c>
      <c r="P76" s="13">
        <v>142763</v>
      </c>
      <c r="Q76" s="14">
        <v>34663</v>
      </c>
      <c r="R76" s="13">
        <v>17680</v>
      </c>
      <c r="S76" s="13">
        <v>132417</v>
      </c>
      <c r="T76" s="13">
        <v>89668</v>
      </c>
      <c r="U76" s="13">
        <v>68161</v>
      </c>
      <c r="V76" s="21">
        <f>SUM(J76:U76)</f>
        <v>972357</v>
      </c>
    </row>
    <row r="77" spans="1:22" ht="15.75" x14ac:dyDescent="0.25">
      <c r="A77" s="304"/>
      <c r="B77" s="307"/>
      <c r="C77" s="307"/>
      <c r="D77" s="307"/>
      <c r="E77" s="307"/>
      <c r="F77" s="307"/>
      <c r="G77" s="307"/>
      <c r="H77" s="307"/>
      <c r="I77" s="3" t="s">
        <v>91</v>
      </c>
      <c r="J77" s="15">
        <v>0</v>
      </c>
      <c r="K77" s="15">
        <v>0</v>
      </c>
      <c r="L77" s="15">
        <v>0</v>
      </c>
      <c r="M77" s="15">
        <v>0</v>
      </c>
      <c r="N77" s="15">
        <v>0</v>
      </c>
      <c r="O77" s="15">
        <v>0</v>
      </c>
      <c r="P77" s="15">
        <v>0</v>
      </c>
      <c r="Q77" s="14">
        <v>0</v>
      </c>
      <c r="R77" s="15">
        <v>0</v>
      </c>
      <c r="S77" s="15">
        <v>0</v>
      </c>
      <c r="T77" s="15">
        <v>0</v>
      </c>
      <c r="U77" s="15">
        <v>0</v>
      </c>
      <c r="V77" s="20">
        <f>SUM(J77:U77)</f>
        <v>0</v>
      </c>
    </row>
    <row r="78" spans="1:22" ht="15.75" x14ac:dyDescent="0.25">
      <c r="A78" s="304"/>
      <c r="B78" s="307"/>
      <c r="C78" s="307"/>
      <c r="D78" s="307"/>
      <c r="E78" s="307"/>
      <c r="F78" s="307"/>
      <c r="G78" s="307"/>
      <c r="H78" s="307"/>
      <c r="I78" s="3" t="s">
        <v>93</v>
      </c>
      <c r="J78" s="15">
        <v>0</v>
      </c>
      <c r="K78" s="15">
        <v>0</v>
      </c>
      <c r="L78" s="15">
        <v>0</v>
      </c>
      <c r="M78" s="15">
        <v>0</v>
      </c>
      <c r="N78" s="15">
        <v>0</v>
      </c>
      <c r="O78" s="15">
        <v>0</v>
      </c>
      <c r="P78" s="15">
        <v>0</v>
      </c>
      <c r="Q78" s="14">
        <v>0</v>
      </c>
      <c r="R78" s="15">
        <v>0</v>
      </c>
      <c r="S78" s="15">
        <v>0</v>
      </c>
      <c r="T78" s="15">
        <v>0</v>
      </c>
      <c r="U78" s="15">
        <v>0</v>
      </c>
      <c r="V78" s="20">
        <f>SUM(J78:U78)</f>
        <v>0</v>
      </c>
    </row>
    <row r="79" spans="1:22" ht="16.5" thickBot="1" x14ac:dyDescent="0.3">
      <c r="A79" s="304"/>
      <c r="B79" s="307"/>
      <c r="C79" s="307"/>
      <c r="D79" s="307"/>
      <c r="E79" s="307"/>
      <c r="F79" s="307"/>
      <c r="G79" s="307"/>
      <c r="H79" s="307"/>
      <c r="I79" s="16" t="s">
        <v>96</v>
      </c>
      <c r="J79" s="26">
        <v>0</v>
      </c>
      <c r="K79" s="26">
        <v>0</v>
      </c>
      <c r="L79" s="26">
        <v>0</v>
      </c>
      <c r="M79" s="26">
        <v>0</v>
      </c>
      <c r="N79" s="26">
        <v>0</v>
      </c>
      <c r="O79" s="26">
        <v>0</v>
      </c>
      <c r="P79" s="26">
        <v>0</v>
      </c>
      <c r="Q79" s="23">
        <v>0</v>
      </c>
      <c r="R79" s="24">
        <v>0</v>
      </c>
      <c r="S79" s="24">
        <v>0</v>
      </c>
      <c r="T79" s="24">
        <v>0</v>
      </c>
      <c r="U79" s="26">
        <v>0</v>
      </c>
      <c r="V79" s="27">
        <f>SUM(J79:U79)</f>
        <v>0</v>
      </c>
    </row>
    <row r="80" spans="1:22" ht="16.5" thickBot="1" x14ac:dyDescent="0.3">
      <c r="A80" s="36"/>
      <c r="B80" s="37"/>
      <c r="C80" s="37"/>
      <c r="D80" s="37"/>
      <c r="E80" s="37"/>
      <c r="F80" s="37"/>
      <c r="G80" s="37"/>
      <c r="H80" s="37"/>
      <c r="I80" s="37"/>
      <c r="J80" s="59"/>
      <c r="K80" s="28"/>
      <c r="L80" s="28"/>
      <c r="M80" s="28"/>
      <c r="N80" s="28"/>
      <c r="O80" s="28"/>
      <c r="P80" s="28"/>
      <c r="Q80" s="61"/>
      <c r="R80" s="53"/>
      <c r="S80" s="28"/>
      <c r="T80" s="28"/>
      <c r="U80" s="28"/>
      <c r="V80" s="29">
        <f>SUM(V75:V79)</f>
        <v>972357</v>
      </c>
    </row>
    <row r="81" spans="1:22" ht="15.75" x14ac:dyDescent="0.25">
      <c r="A81" s="303">
        <v>611</v>
      </c>
      <c r="B81" s="306" t="s">
        <v>38</v>
      </c>
      <c r="C81" s="306" t="s">
        <v>77</v>
      </c>
      <c r="D81" s="306">
        <v>66</v>
      </c>
      <c r="E81" s="306" t="s">
        <v>146</v>
      </c>
      <c r="F81" s="306" t="s">
        <v>40</v>
      </c>
      <c r="G81" s="312" t="s">
        <v>152</v>
      </c>
      <c r="H81" s="306" t="s">
        <v>40</v>
      </c>
      <c r="I81" s="35" t="s">
        <v>94</v>
      </c>
      <c r="J81" s="13">
        <v>12361</v>
      </c>
      <c r="K81" s="13">
        <v>6872</v>
      </c>
      <c r="L81" s="13">
        <v>6854</v>
      </c>
      <c r="M81" s="13">
        <v>7263</v>
      </c>
      <c r="N81" s="13">
        <v>8764</v>
      </c>
      <c r="O81" s="13">
        <v>7830</v>
      </c>
      <c r="P81" s="13">
        <v>7750</v>
      </c>
      <c r="Q81" s="14">
        <v>5891</v>
      </c>
      <c r="R81" s="12">
        <v>6982</v>
      </c>
      <c r="S81" s="13">
        <v>7171</v>
      </c>
      <c r="T81" s="13">
        <v>5863</v>
      </c>
      <c r="U81" s="13">
        <v>6665</v>
      </c>
      <c r="V81" s="21">
        <f>SUM(J81:U81)</f>
        <v>90266</v>
      </c>
    </row>
    <row r="82" spans="1:22" ht="15.75" x14ac:dyDescent="0.25">
      <c r="A82" s="304"/>
      <c r="B82" s="307"/>
      <c r="C82" s="307"/>
      <c r="D82" s="307"/>
      <c r="E82" s="307"/>
      <c r="F82" s="307"/>
      <c r="G82" s="313"/>
      <c r="H82" s="307"/>
      <c r="I82" s="3" t="s">
        <v>92</v>
      </c>
      <c r="J82" s="15">
        <v>13874</v>
      </c>
      <c r="K82" s="15">
        <v>18644</v>
      </c>
      <c r="L82" s="15">
        <v>7184</v>
      </c>
      <c r="M82" s="15">
        <v>21007</v>
      </c>
      <c r="N82" s="15">
        <v>6249</v>
      </c>
      <c r="O82" s="15">
        <v>14707</v>
      </c>
      <c r="P82" s="15">
        <v>15152</v>
      </c>
      <c r="Q82" s="14">
        <v>16400</v>
      </c>
      <c r="R82" s="14">
        <v>17631</v>
      </c>
      <c r="S82" s="15">
        <v>13180</v>
      </c>
      <c r="T82" s="15">
        <v>13578</v>
      </c>
      <c r="U82" s="15">
        <v>15765</v>
      </c>
      <c r="V82" s="20">
        <f>SUM(J82:U82)</f>
        <v>173371</v>
      </c>
    </row>
    <row r="83" spans="1:22" ht="15.75" x14ac:dyDescent="0.25">
      <c r="A83" s="304"/>
      <c r="B83" s="307"/>
      <c r="C83" s="307"/>
      <c r="D83" s="307"/>
      <c r="E83" s="307"/>
      <c r="F83" s="307"/>
      <c r="G83" s="313"/>
      <c r="H83" s="307"/>
      <c r="I83" s="3" t="s">
        <v>91</v>
      </c>
      <c r="J83" s="15">
        <v>29288</v>
      </c>
      <c r="K83" s="15">
        <v>19957</v>
      </c>
      <c r="L83" s="15">
        <v>21891</v>
      </c>
      <c r="M83" s="15">
        <v>25112</v>
      </c>
      <c r="N83" s="15">
        <v>21778</v>
      </c>
      <c r="O83" s="15">
        <v>22798</v>
      </c>
      <c r="P83" s="15">
        <v>21704</v>
      </c>
      <c r="Q83" s="14">
        <v>19791</v>
      </c>
      <c r="R83" s="14">
        <v>24947</v>
      </c>
      <c r="S83" s="15">
        <v>20811</v>
      </c>
      <c r="T83" s="15">
        <v>27443</v>
      </c>
      <c r="U83" s="15">
        <v>27988</v>
      </c>
      <c r="V83" s="20">
        <f>SUM(J83:U83)</f>
        <v>283508</v>
      </c>
    </row>
    <row r="84" spans="1:22" ht="16.5" thickBot="1" x14ac:dyDescent="0.3">
      <c r="A84" s="305"/>
      <c r="B84" s="308"/>
      <c r="C84" s="308"/>
      <c r="D84" s="308"/>
      <c r="E84" s="308"/>
      <c r="F84" s="308"/>
      <c r="G84" s="314"/>
      <c r="H84" s="308"/>
      <c r="I84" s="39" t="s">
        <v>95</v>
      </c>
      <c r="J84" s="50">
        <v>0</v>
      </c>
      <c r="K84" s="30">
        <v>0</v>
      </c>
      <c r="L84" s="30">
        <v>0</v>
      </c>
      <c r="M84" s="30">
        <v>0</v>
      </c>
      <c r="N84" s="30">
        <v>0</v>
      </c>
      <c r="O84" s="30">
        <v>0</v>
      </c>
      <c r="P84" s="30">
        <v>0</v>
      </c>
      <c r="Q84" s="62">
        <v>0</v>
      </c>
      <c r="R84" s="50">
        <v>0</v>
      </c>
      <c r="S84" s="30">
        <v>0</v>
      </c>
      <c r="T84" s="30">
        <v>0</v>
      </c>
      <c r="U84" s="30">
        <v>0</v>
      </c>
      <c r="V84" s="31">
        <f>SUM(J84:U84)</f>
        <v>0</v>
      </c>
    </row>
    <row r="85" spans="1:22" ht="16.5" thickBot="1" x14ac:dyDescent="0.3">
      <c r="A85" s="43"/>
      <c r="B85" s="37"/>
      <c r="C85" s="37"/>
      <c r="D85" s="37"/>
      <c r="E85" s="37"/>
      <c r="F85" s="37"/>
      <c r="G85" s="37"/>
      <c r="H85" s="37"/>
      <c r="I85" s="37"/>
      <c r="J85" s="59"/>
      <c r="K85" s="28"/>
      <c r="L85" s="28"/>
      <c r="M85" s="28"/>
      <c r="N85" s="28"/>
      <c r="O85" s="28"/>
      <c r="P85" s="28"/>
      <c r="Q85" s="61"/>
      <c r="R85" s="53"/>
      <c r="S85" s="28"/>
      <c r="T85" s="28"/>
      <c r="U85" s="28"/>
      <c r="V85" s="29">
        <f>SUM(V81:V84)</f>
        <v>547145</v>
      </c>
    </row>
    <row r="86" spans="1:22" ht="15.75" x14ac:dyDescent="0.25">
      <c r="A86" s="304">
        <v>624</v>
      </c>
      <c r="B86" s="307" t="s">
        <v>56</v>
      </c>
      <c r="C86" s="324" t="s">
        <v>88</v>
      </c>
      <c r="D86" s="327" t="s">
        <v>89</v>
      </c>
      <c r="E86" s="307" t="s">
        <v>100</v>
      </c>
      <c r="F86" s="307" t="s">
        <v>42</v>
      </c>
      <c r="G86" s="307" t="s">
        <v>153</v>
      </c>
      <c r="H86" s="307" t="s">
        <v>57</v>
      </c>
      <c r="I86" s="35" t="s">
        <v>92</v>
      </c>
      <c r="J86" s="13">
        <v>329414</v>
      </c>
      <c r="K86" s="13">
        <v>481360</v>
      </c>
      <c r="L86" s="13">
        <v>462938</v>
      </c>
      <c r="M86" s="13">
        <v>461813</v>
      </c>
      <c r="N86" s="13">
        <v>556713</v>
      </c>
      <c r="O86" s="13">
        <v>516306</v>
      </c>
      <c r="P86" s="13">
        <v>596174</v>
      </c>
      <c r="Q86" s="14">
        <v>577128</v>
      </c>
      <c r="R86" s="12">
        <v>534126</v>
      </c>
      <c r="S86" s="13">
        <v>567612</v>
      </c>
      <c r="T86" s="13">
        <v>488859</v>
      </c>
      <c r="U86" s="13">
        <v>378096</v>
      </c>
      <c r="V86" s="21">
        <f>SUM(J86:U86)</f>
        <v>5950539</v>
      </c>
    </row>
    <row r="87" spans="1:22" ht="15.75" x14ac:dyDescent="0.25">
      <c r="A87" s="304"/>
      <c r="B87" s="307"/>
      <c r="C87" s="342"/>
      <c r="D87" s="310"/>
      <c r="E87" s="307"/>
      <c r="F87" s="307"/>
      <c r="G87" s="307"/>
      <c r="H87" s="307"/>
      <c r="I87" s="3" t="s">
        <v>103</v>
      </c>
      <c r="J87" s="15">
        <v>0</v>
      </c>
      <c r="K87" s="15">
        <v>0</v>
      </c>
      <c r="L87" s="15">
        <v>0</v>
      </c>
      <c r="M87" s="15">
        <v>0</v>
      </c>
      <c r="N87" s="15">
        <v>0</v>
      </c>
      <c r="O87" s="15">
        <v>0</v>
      </c>
      <c r="P87" s="15">
        <v>0</v>
      </c>
      <c r="Q87" s="14">
        <v>0</v>
      </c>
      <c r="R87" s="14">
        <v>0</v>
      </c>
      <c r="S87" s="15">
        <v>0</v>
      </c>
      <c r="T87" s="15">
        <v>0</v>
      </c>
      <c r="U87" s="15">
        <v>0</v>
      </c>
      <c r="V87" s="20">
        <f>SUM(J87:U87)</f>
        <v>0</v>
      </c>
    </row>
    <row r="88" spans="1:22" ht="15.75" x14ac:dyDescent="0.25">
      <c r="A88" s="304"/>
      <c r="B88" s="307"/>
      <c r="C88" s="342"/>
      <c r="D88" s="310"/>
      <c r="E88" s="307"/>
      <c r="F88" s="307"/>
      <c r="G88" s="307"/>
      <c r="H88" s="307"/>
      <c r="I88" s="16" t="s">
        <v>91</v>
      </c>
      <c r="J88" s="26">
        <v>204618</v>
      </c>
      <c r="K88" s="26">
        <v>161823</v>
      </c>
      <c r="L88" s="26">
        <v>259941</v>
      </c>
      <c r="M88" s="26">
        <v>257860</v>
      </c>
      <c r="N88" s="26">
        <v>197638</v>
      </c>
      <c r="O88" s="26">
        <v>224656</v>
      </c>
      <c r="P88" s="26">
        <v>203094</v>
      </c>
      <c r="Q88" s="49">
        <v>209001</v>
      </c>
      <c r="R88" s="49">
        <v>223657</v>
      </c>
      <c r="S88" s="26">
        <v>216981</v>
      </c>
      <c r="T88" s="26">
        <v>218883</v>
      </c>
      <c r="U88" s="26">
        <v>336396</v>
      </c>
      <c r="V88" s="27">
        <f>SUM(J88:U88)</f>
        <v>2714548</v>
      </c>
    </row>
    <row r="89" spans="1:22" ht="16.5" thickBot="1" x14ac:dyDescent="0.3">
      <c r="A89" s="304"/>
      <c r="B89" s="307"/>
      <c r="C89" s="342"/>
      <c r="D89" s="310"/>
      <c r="E89" s="307"/>
      <c r="F89" s="307"/>
      <c r="G89" s="307"/>
      <c r="H89" s="307"/>
      <c r="I89" s="16" t="s">
        <v>90</v>
      </c>
      <c r="J89" s="26">
        <v>0</v>
      </c>
      <c r="K89" s="26">
        <v>0</v>
      </c>
      <c r="L89" s="26">
        <v>0</v>
      </c>
      <c r="M89" s="26">
        <v>0</v>
      </c>
      <c r="N89" s="26">
        <v>0</v>
      </c>
      <c r="O89" s="26">
        <v>0</v>
      </c>
      <c r="P89" s="26">
        <v>0</v>
      </c>
      <c r="Q89" s="23">
        <v>0</v>
      </c>
      <c r="R89" s="49">
        <v>0</v>
      </c>
      <c r="S89" s="26">
        <v>0</v>
      </c>
      <c r="T89" s="26">
        <v>0</v>
      </c>
      <c r="U89" s="26">
        <v>0</v>
      </c>
      <c r="V89" s="27">
        <f>SUM(J89:U89)</f>
        <v>0</v>
      </c>
    </row>
    <row r="90" spans="1:22" ht="16.5" thickBot="1" x14ac:dyDescent="0.3">
      <c r="A90" s="36"/>
      <c r="B90" s="37"/>
      <c r="C90" s="37"/>
      <c r="D90" s="37"/>
      <c r="E90" s="37"/>
      <c r="F90" s="37"/>
      <c r="G90" s="37"/>
      <c r="H90" s="37"/>
      <c r="I90" s="37"/>
      <c r="J90" s="59"/>
      <c r="K90" s="28"/>
      <c r="L90" s="28"/>
      <c r="M90" s="28"/>
      <c r="N90" s="28"/>
      <c r="O90" s="28"/>
      <c r="P90" s="28"/>
      <c r="Q90" s="61"/>
      <c r="R90" s="53"/>
      <c r="S90" s="28"/>
      <c r="T90" s="28"/>
      <c r="U90" s="28"/>
      <c r="V90" s="29">
        <f>SUM(V86:V89)</f>
        <v>8665087</v>
      </c>
    </row>
    <row r="91" spans="1:22" ht="15.75" x14ac:dyDescent="0.25">
      <c r="A91" s="303">
        <v>625</v>
      </c>
      <c r="B91" s="306" t="s">
        <v>53</v>
      </c>
      <c r="C91" s="306" t="s">
        <v>85</v>
      </c>
      <c r="D91" s="306">
        <v>372</v>
      </c>
      <c r="E91" s="306" t="s">
        <v>154</v>
      </c>
      <c r="F91" s="306" t="s">
        <v>42</v>
      </c>
      <c r="G91" s="306" t="s">
        <v>9</v>
      </c>
      <c r="H91" s="306" t="s">
        <v>37</v>
      </c>
      <c r="I91" s="35" t="s">
        <v>94</v>
      </c>
      <c r="J91" s="13">
        <v>16959</v>
      </c>
      <c r="K91" s="13">
        <v>0</v>
      </c>
      <c r="L91" s="13">
        <v>0</v>
      </c>
      <c r="M91" s="13">
        <v>15948</v>
      </c>
      <c r="N91" s="13">
        <v>2759</v>
      </c>
      <c r="O91" s="13">
        <v>704</v>
      </c>
      <c r="P91" s="13">
        <v>0</v>
      </c>
      <c r="Q91" s="14">
        <v>11015</v>
      </c>
      <c r="R91" s="12">
        <v>0</v>
      </c>
      <c r="S91" s="13">
        <v>14545</v>
      </c>
      <c r="T91" s="13">
        <v>10933</v>
      </c>
      <c r="U91" s="13">
        <v>11012</v>
      </c>
      <c r="V91" s="21">
        <f t="shared" ref="V91:V101" si="1">SUM(J91:U91)</f>
        <v>83875</v>
      </c>
    </row>
    <row r="92" spans="1:22" ht="15.75" x14ac:dyDescent="0.25">
      <c r="A92" s="304"/>
      <c r="B92" s="307"/>
      <c r="C92" s="307"/>
      <c r="D92" s="307"/>
      <c r="E92" s="307"/>
      <c r="F92" s="307"/>
      <c r="G92" s="307"/>
      <c r="H92" s="307"/>
      <c r="I92" s="3" t="s">
        <v>92</v>
      </c>
      <c r="J92" s="15">
        <v>7617</v>
      </c>
      <c r="K92" s="15">
        <v>91679</v>
      </c>
      <c r="L92" s="15">
        <v>47562</v>
      </c>
      <c r="M92" s="15">
        <v>49879</v>
      </c>
      <c r="N92" s="15">
        <v>75780</v>
      </c>
      <c r="O92" s="15">
        <v>85877</v>
      </c>
      <c r="P92" s="15">
        <v>45809</v>
      </c>
      <c r="Q92" s="14">
        <v>104596</v>
      </c>
      <c r="R92" s="14">
        <v>103153</v>
      </c>
      <c r="S92" s="15">
        <v>106409</v>
      </c>
      <c r="T92" s="15">
        <v>84112</v>
      </c>
      <c r="U92" s="15">
        <v>142097</v>
      </c>
      <c r="V92" s="20">
        <f t="shared" si="1"/>
        <v>944570</v>
      </c>
    </row>
    <row r="93" spans="1:22" ht="15.75" x14ac:dyDescent="0.25">
      <c r="A93" s="304"/>
      <c r="B93" s="307"/>
      <c r="C93" s="307"/>
      <c r="D93" s="307"/>
      <c r="E93" s="307"/>
      <c r="F93" s="307"/>
      <c r="G93" s="307"/>
      <c r="H93" s="307"/>
      <c r="I93" s="3" t="s">
        <v>98</v>
      </c>
      <c r="J93" s="15">
        <v>0</v>
      </c>
      <c r="K93" s="15">
        <v>0</v>
      </c>
      <c r="L93" s="15">
        <v>0</v>
      </c>
      <c r="M93" s="15">
        <v>0</v>
      </c>
      <c r="N93" s="15">
        <v>0</v>
      </c>
      <c r="O93" s="15">
        <v>0</v>
      </c>
      <c r="P93" s="15">
        <v>0</v>
      </c>
      <c r="Q93" s="14">
        <v>0</v>
      </c>
      <c r="R93" s="14">
        <v>0</v>
      </c>
      <c r="S93" s="15">
        <v>0</v>
      </c>
      <c r="T93" s="15">
        <v>0</v>
      </c>
      <c r="U93" s="15">
        <v>0</v>
      </c>
      <c r="V93" s="20">
        <f t="shared" si="1"/>
        <v>0</v>
      </c>
    </row>
    <row r="94" spans="1:22" ht="15.75" x14ac:dyDescent="0.25">
      <c r="A94" s="304"/>
      <c r="B94" s="307"/>
      <c r="C94" s="307"/>
      <c r="D94" s="307"/>
      <c r="E94" s="307"/>
      <c r="F94" s="307"/>
      <c r="G94" s="307"/>
      <c r="H94" s="307"/>
      <c r="I94" s="3" t="s">
        <v>103</v>
      </c>
      <c r="J94" s="15">
        <v>0</v>
      </c>
      <c r="K94" s="15">
        <v>0</v>
      </c>
      <c r="L94" s="15">
        <v>0</v>
      </c>
      <c r="M94" s="15">
        <v>0</v>
      </c>
      <c r="N94" s="15">
        <v>0</v>
      </c>
      <c r="O94" s="15">
        <v>0</v>
      </c>
      <c r="P94" s="15">
        <v>0</v>
      </c>
      <c r="Q94" s="14">
        <v>0</v>
      </c>
      <c r="R94" s="14">
        <v>0</v>
      </c>
      <c r="S94" s="15">
        <v>0</v>
      </c>
      <c r="T94" s="15">
        <v>0</v>
      </c>
      <c r="U94" s="15">
        <v>0</v>
      </c>
      <c r="V94" s="20">
        <f t="shared" si="1"/>
        <v>0</v>
      </c>
    </row>
    <row r="95" spans="1:22" ht="15.75" x14ac:dyDescent="0.25">
      <c r="A95" s="304"/>
      <c r="B95" s="307"/>
      <c r="C95" s="307"/>
      <c r="D95" s="307"/>
      <c r="E95" s="307"/>
      <c r="F95" s="307"/>
      <c r="G95" s="307"/>
      <c r="H95" s="307"/>
      <c r="I95" s="3" t="s">
        <v>91</v>
      </c>
      <c r="J95" s="15">
        <v>12987</v>
      </c>
      <c r="K95" s="15">
        <v>0</v>
      </c>
      <c r="L95" s="15">
        <v>0</v>
      </c>
      <c r="M95" s="15">
        <v>11111</v>
      </c>
      <c r="N95" s="15">
        <v>17791</v>
      </c>
      <c r="O95" s="15">
        <v>11297</v>
      </c>
      <c r="P95" s="15">
        <v>0</v>
      </c>
      <c r="Q95" s="14">
        <v>18760</v>
      </c>
      <c r="R95" s="14">
        <v>0</v>
      </c>
      <c r="S95" s="15">
        <v>15527</v>
      </c>
      <c r="T95" s="15">
        <v>9881</v>
      </c>
      <c r="U95" s="15">
        <v>5883</v>
      </c>
      <c r="V95" s="20">
        <f t="shared" si="1"/>
        <v>103237</v>
      </c>
    </row>
    <row r="96" spans="1:22" ht="15.75" x14ac:dyDescent="0.25">
      <c r="A96" s="304"/>
      <c r="B96" s="307"/>
      <c r="C96" s="307"/>
      <c r="D96" s="307"/>
      <c r="E96" s="307"/>
      <c r="F96" s="307"/>
      <c r="G96" s="307"/>
      <c r="H96" s="307"/>
      <c r="I96" s="39" t="s">
        <v>69</v>
      </c>
      <c r="J96" s="30">
        <v>0</v>
      </c>
      <c r="K96" s="30">
        <v>0</v>
      </c>
      <c r="L96" s="30">
        <v>0</v>
      </c>
      <c r="M96" s="30">
        <v>0</v>
      </c>
      <c r="N96" s="30">
        <v>0</v>
      </c>
      <c r="O96" s="30">
        <v>0</v>
      </c>
      <c r="P96" s="30">
        <v>0</v>
      </c>
      <c r="Q96" s="50">
        <v>0</v>
      </c>
      <c r="R96" s="50">
        <v>0</v>
      </c>
      <c r="S96" s="30">
        <v>0</v>
      </c>
      <c r="T96" s="30">
        <v>0</v>
      </c>
      <c r="U96" s="30">
        <v>0</v>
      </c>
      <c r="V96" s="31">
        <f t="shared" si="1"/>
        <v>0</v>
      </c>
    </row>
    <row r="97" spans="1:22" ht="15.75" x14ac:dyDescent="0.25">
      <c r="A97" s="304"/>
      <c r="B97" s="307"/>
      <c r="C97" s="307"/>
      <c r="D97" s="307"/>
      <c r="E97" s="307"/>
      <c r="F97" s="307"/>
      <c r="G97" s="307"/>
      <c r="H97" s="307"/>
      <c r="I97" s="3" t="s">
        <v>70</v>
      </c>
      <c r="J97" s="14">
        <v>0</v>
      </c>
      <c r="K97" s="14">
        <v>0</v>
      </c>
      <c r="L97" s="15">
        <v>0</v>
      </c>
      <c r="M97" s="15">
        <v>0</v>
      </c>
      <c r="N97" s="15">
        <v>0</v>
      </c>
      <c r="O97" s="15">
        <v>0</v>
      </c>
      <c r="P97" s="15">
        <v>0</v>
      </c>
      <c r="Q97" s="14">
        <v>0</v>
      </c>
      <c r="R97" s="14">
        <v>0</v>
      </c>
      <c r="S97" s="15">
        <v>0</v>
      </c>
      <c r="T97" s="15">
        <v>0</v>
      </c>
      <c r="U97" s="15">
        <v>0</v>
      </c>
      <c r="V97" s="20">
        <f t="shared" si="1"/>
        <v>0</v>
      </c>
    </row>
    <row r="98" spans="1:22" ht="15.75" x14ac:dyDescent="0.25">
      <c r="A98" s="304"/>
      <c r="B98" s="307"/>
      <c r="C98" s="307"/>
      <c r="D98" s="307"/>
      <c r="E98" s="307"/>
      <c r="F98" s="307"/>
      <c r="G98" s="307"/>
      <c r="H98" s="307"/>
      <c r="I98" s="3" t="s">
        <v>123</v>
      </c>
      <c r="J98" s="14">
        <v>0</v>
      </c>
      <c r="K98" s="14">
        <v>0</v>
      </c>
      <c r="L98" s="15">
        <v>0</v>
      </c>
      <c r="M98" s="15">
        <v>0</v>
      </c>
      <c r="N98" s="15">
        <v>0</v>
      </c>
      <c r="O98" s="15">
        <v>0</v>
      </c>
      <c r="P98" s="15">
        <v>0</v>
      </c>
      <c r="Q98" s="14">
        <v>0</v>
      </c>
      <c r="R98" s="14">
        <v>0</v>
      </c>
      <c r="S98" s="15">
        <v>0</v>
      </c>
      <c r="T98" s="15">
        <v>0</v>
      </c>
      <c r="U98" s="15">
        <v>0</v>
      </c>
      <c r="V98" s="20">
        <f t="shared" si="1"/>
        <v>0</v>
      </c>
    </row>
    <row r="99" spans="1:22" ht="15.75" x14ac:dyDescent="0.25">
      <c r="A99" s="304"/>
      <c r="B99" s="307"/>
      <c r="C99" s="307"/>
      <c r="D99" s="307"/>
      <c r="E99" s="307"/>
      <c r="F99" s="307"/>
      <c r="G99" s="307"/>
      <c r="H99" s="307"/>
      <c r="I99" s="3" t="s">
        <v>93</v>
      </c>
      <c r="J99" s="34">
        <v>0</v>
      </c>
      <c r="K99" s="14">
        <v>0</v>
      </c>
      <c r="L99" s="15">
        <v>0</v>
      </c>
      <c r="M99" s="15">
        <v>0</v>
      </c>
      <c r="N99" s="15">
        <v>0</v>
      </c>
      <c r="O99" s="15">
        <v>0</v>
      </c>
      <c r="P99" s="15">
        <v>0</v>
      </c>
      <c r="Q99" s="14">
        <v>0</v>
      </c>
      <c r="R99" s="14">
        <v>0</v>
      </c>
      <c r="S99" s="15">
        <v>0</v>
      </c>
      <c r="T99" s="15">
        <v>0</v>
      </c>
      <c r="U99" s="15">
        <v>0</v>
      </c>
      <c r="V99" s="20">
        <f t="shared" si="1"/>
        <v>0</v>
      </c>
    </row>
    <row r="100" spans="1:22" ht="15.75" x14ac:dyDescent="0.25">
      <c r="A100" s="304"/>
      <c r="B100" s="307"/>
      <c r="C100" s="307"/>
      <c r="D100" s="307"/>
      <c r="E100" s="307"/>
      <c r="F100" s="307"/>
      <c r="G100" s="307"/>
      <c r="H100" s="307"/>
      <c r="I100" s="3" t="s">
        <v>96</v>
      </c>
      <c r="J100" s="14">
        <v>0</v>
      </c>
      <c r="K100" s="14">
        <v>0</v>
      </c>
      <c r="L100" s="15">
        <v>0</v>
      </c>
      <c r="M100" s="15">
        <v>0</v>
      </c>
      <c r="N100" s="15">
        <v>0</v>
      </c>
      <c r="O100" s="15">
        <v>0</v>
      </c>
      <c r="P100" s="15">
        <v>0</v>
      </c>
      <c r="Q100" s="14">
        <v>0</v>
      </c>
      <c r="R100" s="14">
        <v>0</v>
      </c>
      <c r="S100" s="15">
        <v>0</v>
      </c>
      <c r="T100" s="15">
        <v>0</v>
      </c>
      <c r="U100" s="15">
        <v>0</v>
      </c>
      <c r="V100" s="20">
        <f t="shared" si="1"/>
        <v>0</v>
      </c>
    </row>
    <row r="101" spans="1:22" ht="16.5" thickBot="1" x14ac:dyDescent="0.3">
      <c r="A101" s="305"/>
      <c r="B101" s="308"/>
      <c r="C101" s="308"/>
      <c r="D101" s="308"/>
      <c r="E101" s="308"/>
      <c r="F101" s="308"/>
      <c r="G101" s="308"/>
      <c r="H101" s="308"/>
      <c r="I101" s="39" t="s">
        <v>90</v>
      </c>
      <c r="J101" s="50">
        <v>12265</v>
      </c>
      <c r="K101" s="50">
        <v>14773</v>
      </c>
      <c r="L101" s="30">
        <v>44713</v>
      </c>
      <c r="M101" s="30">
        <v>14735</v>
      </c>
      <c r="N101" s="30">
        <v>0</v>
      </c>
      <c r="O101" s="30">
        <v>14867</v>
      </c>
      <c r="P101" s="30">
        <v>17568</v>
      </c>
      <c r="Q101" s="62">
        <v>30722</v>
      </c>
      <c r="R101" s="50">
        <v>22366</v>
      </c>
      <c r="S101" s="30">
        <v>0</v>
      </c>
      <c r="T101" s="30">
        <v>10273</v>
      </c>
      <c r="U101" s="30">
        <v>10134</v>
      </c>
      <c r="V101" s="31">
        <f t="shared" si="1"/>
        <v>192416</v>
      </c>
    </row>
    <row r="102" spans="1:22" ht="16.5" thickBot="1" x14ac:dyDescent="0.3">
      <c r="A102" s="36"/>
      <c r="B102" s="37"/>
      <c r="C102" s="37"/>
      <c r="D102" s="37"/>
      <c r="E102" s="37"/>
      <c r="F102" s="37"/>
      <c r="G102" s="37"/>
      <c r="H102" s="37"/>
      <c r="I102" s="37"/>
      <c r="J102" s="59"/>
      <c r="K102" s="28"/>
      <c r="L102" s="28"/>
      <c r="M102" s="28"/>
      <c r="N102" s="28"/>
      <c r="O102" s="28"/>
      <c r="P102" s="28"/>
      <c r="Q102" s="53"/>
      <c r="R102" s="53"/>
      <c r="S102" s="28"/>
      <c r="T102" s="28"/>
      <c r="U102" s="28"/>
      <c r="V102" s="29">
        <f>SUM(V91:V101)</f>
        <v>1324098</v>
      </c>
    </row>
    <row r="103" spans="1:22" ht="15.75" x14ac:dyDescent="0.25">
      <c r="A103" s="303">
        <v>631</v>
      </c>
      <c r="B103" s="306" t="s">
        <v>58</v>
      </c>
      <c r="C103" s="306" t="s">
        <v>80</v>
      </c>
      <c r="D103" s="306">
        <v>50</v>
      </c>
      <c r="E103" s="312" t="s">
        <v>155</v>
      </c>
      <c r="F103" s="306" t="s">
        <v>42</v>
      </c>
      <c r="G103" s="306" t="s">
        <v>156</v>
      </c>
      <c r="H103" s="306" t="s">
        <v>42</v>
      </c>
      <c r="I103" s="35" t="s">
        <v>94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4">
        <v>0</v>
      </c>
      <c r="R103" s="12">
        <v>0</v>
      </c>
      <c r="S103" s="13">
        <v>0</v>
      </c>
      <c r="T103" s="13">
        <v>0</v>
      </c>
      <c r="U103" s="13">
        <v>0</v>
      </c>
      <c r="V103" s="21">
        <f t="shared" ref="V103:V109" si="2">SUM(J103:U103)</f>
        <v>0</v>
      </c>
    </row>
    <row r="104" spans="1:22" ht="15.75" x14ac:dyDescent="0.25">
      <c r="A104" s="304"/>
      <c r="B104" s="307"/>
      <c r="C104" s="307"/>
      <c r="D104" s="307"/>
      <c r="E104" s="307"/>
      <c r="F104" s="307"/>
      <c r="G104" s="307"/>
      <c r="H104" s="307"/>
      <c r="I104" s="35" t="s">
        <v>92</v>
      </c>
      <c r="J104" s="13">
        <v>60449</v>
      </c>
      <c r="K104" s="13">
        <v>102740</v>
      </c>
      <c r="L104" s="13">
        <v>71266</v>
      </c>
      <c r="M104" s="13">
        <v>87094</v>
      </c>
      <c r="N104" s="13">
        <v>92158</v>
      </c>
      <c r="O104" s="13">
        <v>91610</v>
      </c>
      <c r="P104" s="13">
        <v>102239</v>
      </c>
      <c r="Q104" s="14">
        <v>105901</v>
      </c>
      <c r="R104" s="12">
        <v>113503</v>
      </c>
      <c r="S104" s="13">
        <v>95605</v>
      </c>
      <c r="T104" s="13">
        <v>96180</v>
      </c>
      <c r="U104" s="13">
        <v>67873</v>
      </c>
      <c r="V104" s="21">
        <f t="shared" si="2"/>
        <v>1086618</v>
      </c>
    </row>
    <row r="105" spans="1:22" ht="15.75" x14ac:dyDescent="0.25">
      <c r="A105" s="304"/>
      <c r="B105" s="307"/>
      <c r="C105" s="307"/>
      <c r="D105" s="307"/>
      <c r="E105" s="307"/>
      <c r="F105" s="307"/>
      <c r="G105" s="307"/>
      <c r="H105" s="307"/>
      <c r="I105" s="35" t="s">
        <v>98</v>
      </c>
      <c r="J105" s="13">
        <v>0</v>
      </c>
      <c r="K105" s="13">
        <v>0</v>
      </c>
      <c r="L105" s="13">
        <v>0</v>
      </c>
      <c r="M105" s="13">
        <v>0</v>
      </c>
      <c r="N105" s="13">
        <v>0</v>
      </c>
      <c r="O105" s="13">
        <v>0</v>
      </c>
      <c r="P105" s="13">
        <v>0</v>
      </c>
      <c r="Q105" s="14">
        <v>0</v>
      </c>
      <c r="R105" s="12">
        <v>0</v>
      </c>
      <c r="S105" s="13">
        <v>0</v>
      </c>
      <c r="T105" s="13">
        <v>0</v>
      </c>
      <c r="U105" s="13">
        <v>0</v>
      </c>
      <c r="V105" s="21">
        <f t="shared" si="2"/>
        <v>0</v>
      </c>
    </row>
    <row r="106" spans="1:22" ht="15.75" x14ac:dyDescent="0.25">
      <c r="A106" s="304"/>
      <c r="B106" s="307"/>
      <c r="C106" s="307"/>
      <c r="D106" s="307"/>
      <c r="E106" s="307"/>
      <c r="F106" s="307"/>
      <c r="G106" s="307"/>
      <c r="H106" s="307"/>
      <c r="I106" s="3" t="s">
        <v>103</v>
      </c>
      <c r="J106" s="15">
        <v>5863</v>
      </c>
      <c r="K106" s="15">
        <v>0</v>
      </c>
      <c r="L106" s="15">
        <v>0</v>
      </c>
      <c r="M106" s="15">
        <v>0</v>
      </c>
      <c r="N106" s="15">
        <v>0</v>
      </c>
      <c r="O106" s="15">
        <v>0</v>
      </c>
      <c r="P106" s="15">
        <v>0</v>
      </c>
      <c r="Q106" s="14">
        <v>0</v>
      </c>
      <c r="R106" s="14">
        <v>0</v>
      </c>
      <c r="S106" s="15">
        <v>0</v>
      </c>
      <c r="T106" s="15">
        <v>0</v>
      </c>
      <c r="U106" s="15">
        <v>1098</v>
      </c>
      <c r="V106" s="20">
        <f t="shared" si="2"/>
        <v>6961</v>
      </c>
    </row>
    <row r="107" spans="1:22" ht="15.75" x14ac:dyDescent="0.25">
      <c r="A107" s="304"/>
      <c r="B107" s="307"/>
      <c r="C107" s="307"/>
      <c r="D107" s="307"/>
      <c r="E107" s="307"/>
      <c r="F107" s="307"/>
      <c r="G107" s="307"/>
      <c r="H107" s="307"/>
      <c r="I107" s="16" t="s">
        <v>91</v>
      </c>
      <c r="J107" s="15">
        <v>69631</v>
      </c>
      <c r="K107" s="15">
        <v>59712</v>
      </c>
      <c r="L107" s="15">
        <v>82270</v>
      </c>
      <c r="M107" s="15">
        <v>98108</v>
      </c>
      <c r="N107" s="15">
        <v>83406</v>
      </c>
      <c r="O107" s="15">
        <v>74492</v>
      </c>
      <c r="P107" s="15">
        <v>73103</v>
      </c>
      <c r="Q107" s="14">
        <v>63124</v>
      </c>
      <c r="R107" s="14">
        <v>98271</v>
      </c>
      <c r="S107" s="15">
        <v>89883</v>
      </c>
      <c r="T107" s="15">
        <v>84055</v>
      </c>
      <c r="U107" s="15">
        <v>116187</v>
      </c>
      <c r="V107" s="20">
        <f t="shared" si="2"/>
        <v>992242</v>
      </c>
    </row>
    <row r="108" spans="1:22" ht="15.75" x14ac:dyDescent="0.25">
      <c r="A108" s="304"/>
      <c r="B108" s="307"/>
      <c r="C108" s="307"/>
      <c r="D108" s="307"/>
      <c r="E108" s="307"/>
      <c r="F108" s="307"/>
      <c r="G108" s="307"/>
      <c r="H108" s="307"/>
      <c r="I108" s="3" t="s">
        <v>93</v>
      </c>
      <c r="J108" s="15">
        <v>0</v>
      </c>
      <c r="K108" s="15">
        <v>0</v>
      </c>
      <c r="L108" s="15">
        <v>0</v>
      </c>
      <c r="M108" s="15">
        <v>0</v>
      </c>
      <c r="N108" s="15">
        <v>0</v>
      </c>
      <c r="O108" s="15">
        <v>0</v>
      </c>
      <c r="P108" s="15">
        <v>0</v>
      </c>
      <c r="Q108" s="14">
        <v>0</v>
      </c>
      <c r="R108" s="14">
        <v>0</v>
      </c>
      <c r="S108" s="15">
        <v>0</v>
      </c>
      <c r="T108" s="15">
        <v>0</v>
      </c>
      <c r="U108" s="15">
        <v>0</v>
      </c>
      <c r="V108" s="20">
        <f t="shared" si="2"/>
        <v>0</v>
      </c>
    </row>
    <row r="109" spans="1:22" ht="16.5" thickBot="1" x14ac:dyDescent="0.3">
      <c r="A109" s="305"/>
      <c r="B109" s="308"/>
      <c r="C109" s="308"/>
      <c r="D109" s="308"/>
      <c r="E109" s="308"/>
      <c r="F109" s="308"/>
      <c r="G109" s="308"/>
      <c r="H109" s="308"/>
      <c r="I109" s="39" t="s">
        <v>95</v>
      </c>
      <c r="J109" s="50">
        <v>3304</v>
      </c>
      <c r="K109" s="30">
        <v>598</v>
      </c>
      <c r="L109" s="30">
        <v>0</v>
      </c>
      <c r="M109" s="30">
        <v>0</v>
      </c>
      <c r="N109" s="30">
        <v>2429</v>
      </c>
      <c r="O109" s="30">
        <v>0</v>
      </c>
      <c r="P109" s="30">
        <v>0</v>
      </c>
      <c r="Q109" s="62">
        <v>1077</v>
      </c>
      <c r="R109" s="50">
        <v>0</v>
      </c>
      <c r="S109" s="30">
        <v>0</v>
      </c>
      <c r="T109" s="30">
        <v>0</v>
      </c>
      <c r="U109" s="30">
        <v>0</v>
      </c>
      <c r="V109" s="31">
        <f t="shared" si="2"/>
        <v>7408</v>
      </c>
    </row>
    <row r="110" spans="1:22" ht="16.5" thickBot="1" x14ac:dyDescent="0.3">
      <c r="A110" s="43"/>
      <c r="B110" s="37"/>
      <c r="C110" s="37"/>
      <c r="D110" s="37"/>
      <c r="E110" s="37"/>
      <c r="F110" s="37"/>
      <c r="G110" s="37"/>
      <c r="H110" s="37"/>
      <c r="I110" s="37"/>
      <c r="J110" s="59"/>
      <c r="K110" s="28"/>
      <c r="L110" s="28"/>
      <c r="M110" s="28"/>
      <c r="N110" s="28"/>
      <c r="O110" s="28"/>
      <c r="P110" s="28"/>
      <c r="Q110" s="61"/>
      <c r="R110" s="53"/>
      <c r="S110" s="28"/>
      <c r="T110" s="28"/>
      <c r="U110" s="28"/>
      <c r="V110" s="29">
        <f>SUM(V103:V109)</f>
        <v>2093229</v>
      </c>
    </row>
    <row r="111" spans="1:22" ht="15.75" x14ac:dyDescent="0.25">
      <c r="A111" s="303">
        <v>632</v>
      </c>
      <c r="B111" s="306" t="s">
        <v>48</v>
      </c>
      <c r="C111" s="306" t="s">
        <v>80</v>
      </c>
      <c r="D111" s="309">
        <v>50.4</v>
      </c>
      <c r="E111" s="306" t="s">
        <v>156</v>
      </c>
      <c r="F111" s="306" t="s">
        <v>42</v>
      </c>
      <c r="G111" s="312" t="s">
        <v>155</v>
      </c>
      <c r="H111" s="306" t="s">
        <v>42</v>
      </c>
      <c r="I111" s="35" t="s">
        <v>98</v>
      </c>
      <c r="J111" s="13">
        <v>21185</v>
      </c>
      <c r="K111" s="13">
        <v>23312</v>
      </c>
      <c r="L111" s="13">
        <v>13370</v>
      </c>
      <c r="M111" s="13">
        <v>2064</v>
      </c>
      <c r="N111" s="13">
        <v>14853</v>
      </c>
      <c r="O111" s="13">
        <v>2436</v>
      </c>
      <c r="P111" s="13">
        <v>6577</v>
      </c>
      <c r="Q111" s="14">
        <v>19615</v>
      </c>
      <c r="R111" s="12">
        <v>0</v>
      </c>
      <c r="S111" s="13">
        <v>0</v>
      </c>
      <c r="T111" s="13">
        <v>0</v>
      </c>
      <c r="U111" s="13">
        <v>0</v>
      </c>
      <c r="V111" s="21">
        <f t="shared" ref="V111:V117" si="3">SUM(J111:U111)</f>
        <v>103412</v>
      </c>
    </row>
    <row r="112" spans="1:22" ht="15.75" x14ac:dyDescent="0.25">
      <c r="A112" s="304"/>
      <c r="B112" s="307"/>
      <c r="C112" s="307"/>
      <c r="D112" s="310"/>
      <c r="E112" s="307"/>
      <c r="F112" s="307"/>
      <c r="G112" s="313"/>
      <c r="H112" s="307"/>
      <c r="I112" s="35" t="s">
        <v>92</v>
      </c>
      <c r="J112" s="13">
        <v>0</v>
      </c>
      <c r="K112" s="13">
        <v>0</v>
      </c>
      <c r="L112" s="13">
        <v>0</v>
      </c>
      <c r="M112" s="13">
        <v>0</v>
      </c>
      <c r="N112" s="13">
        <v>0</v>
      </c>
      <c r="O112" s="13">
        <v>0</v>
      </c>
      <c r="P112" s="13">
        <v>0</v>
      </c>
      <c r="Q112" s="14">
        <v>0</v>
      </c>
      <c r="R112" s="12">
        <v>504</v>
      </c>
      <c r="S112" s="13">
        <v>6917</v>
      </c>
      <c r="T112" s="13">
        <v>4334</v>
      </c>
      <c r="U112" s="13">
        <v>6754</v>
      </c>
      <c r="V112" s="21">
        <f t="shared" si="3"/>
        <v>18509</v>
      </c>
    </row>
    <row r="113" spans="1:22" ht="15.75" x14ac:dyDescent="0.25">
      <c r="A113" s="304"/>
      <c r="B113" s="307"/>
      <c r="C113" s="307"/>
      <c r="D113" s="310"/>
      <c r="E113" s="307"/>
      <c r="F113" s="307"/>
      <c r="G113" s="307"/>
      <c r="H113" s="307"/>
      <c r="I113" s="3" t="s">
        <v>75</v>
      </c>
      <c r="J113" s="15">
        <v>44724</v>
      </c>
      <c r="K113" s="15">
        <v>37404</v>
      </c>
      <c r="L113" s="15">
        <v>19130</v>
      </c>
      <c r="M113" s="15">
        <v>0</v>
      </c>
      <c r="N113" s="15">
        <v>12896</v>
      </c>
      <c r="O113" s="15">
        <v>89003</v>
      </c>
      <c r="P113" s="15">
        <v>180249</v>
      </c>
      <c r="Q113" s="14">
        <v>4841</v>
      </c>
      <c r="R113" s="14">
        <v>0</v>
      </c>
      <c r="S113" s="15">
        <v>0</v>
      </c>
      <c r="T113" s="15">
        <v>0</v>
      </c>
      <c r="U113" s="15">
        <v>0</v>
      </c>
      <c r="V113" s="20">
        <f t="shared" si="3"/>
        <v>388247</v>
      </c>
    </row>
    <row r="114" spans="1:22" ht="15.75" x14ac:dyDescent="0.25">
      <c r="A114" s="304"/>
      <c r="B114" s="307"/>
      <c r="C114" s="307"/>
      <c r="D114" s="310"/>
      <c r="E114" s="307"/>
      <c r="F114" s="307"/>
      <c r="G114" s="307"/>
      <c r="H114" s="307"/>
      <c r="I114" s="3" t="s">
        <v>101</v>
      </c>
      <c r="J114" s="15">
        <v>0</v>
      </c>
      <c r="K114" s="15">
        <v>0</v>
      </c>
      <c r="L114" s="15">
        <v>0</v>
      </c>
      <c r="M114" s="15">
        <v>0</v>
      </c>
      <c r="N114" s="15">
        <v>0</v>
      </c>
      <c r="O114" s="15">
        <v>0</v>
      </c>
      <c r="P114" s="15">
        <v>0</v>
      </c>
      <c r="Q114" s="14">
        <v>0</v>
      </c>
      <c r="R114" s="14">
        <v>0</v>
      </c>
      <c r="S114" s="15">
        <v>0</v>
      </c>
      <c r="T114" s="15">
        <v>0</v>
      </c>
      <c r="U114" s="15">
        <v>0</v>
      </c>
      <c r="V114" s="20">
        <f t="shared" si="3"/>
        <v>0</v>
      </c>
    </row>
    <row r="115" spans="1:22" ht="15.75" x14ac:dyDescent="0.25">
      <c r="A115" s="304"/>
      <c r="B115" s="307"/>
      <c r="C115" s="307"/>
      <c r="D115" s="310"/>
      <c r="E115" s="307"/>
      <c r="F115" s="307"/>
      <c r="G115" s="307"/>
      <c r="H115" s="307"/>
      <c r="I115" s="3" t="s">
        <v>71</v>
      </c>
      <c r="J115" s="15">
        <v>0</v>
      </c>
      <c r="K115" s="15">
        <v>0</v>
      </c>
      <c r="L115" s="15">
        <v>0</v>
      </c>
      <c r="M115" s="15">
        <v>0</v>
      </c>
      <c r="N115" s="15">
        <v>0</v>
      </c>
      <c r="O115" s="15">
        <v>0</v>
      </c>
      <c r="P115" s="15">
        <v>0</v>
      </c>
      <c r="Q115" s="14">
        <v>0</v>
      </c>
      <c r="R115" s="14">
        <v>0</v>
      </c>
      <c r="S115" s="15">
        <v>0</v>
      </c>
      <c r="T115" s="15">
        <v>0</v>
      </c>
      <c r="U115" s="15">
        <v>0</v>
      </c>
      <c r="V115" s="20">
        <f t="shared" si="3"/>
        <v>0</v>
      </c>
    </row>
    <row r="116" spans="1:22" ht="15.75" x14ac:dyDescent="0.25">
      <c r="A116" s="304"/>
      <c r="B116" s="307"/>
      <c r="C116" s="307"/>
      <c r="D116" s="310"/>
      <c r="E116" s="307"/>
      <c r="F116" s="307"/>
      <c r="G116" s="307"/>
      <c r="H116" s="307"/>
      <c r="I116" s="3" t="s">
        <v>97</v>
      </c>
      <c r="J116" s="15">
        <v>52958</v>
      </c>
      <c r="K116" s="15">
        <v>39408</v>
      </c>
      <c r="L116" s="15">
        <v>62544</v>
      </c>
      <c r="M116" s="15">
        <v>222</v>
      </c>
      <c r="N116" s="15">
        <v>109956</v>
      </c>
      <c r="O116" s="15">
        <v>47521</v>
      </c>
      <c r="P116" s="15">
        <v>27596</v>
      </c>
      <c r="Q116" s="14">
        <v>6016</v>
      </c>
      <c r="R116" s="14">
        <v>12187</v>
      </c>
      <c r="S116" s="15">
        <v>76885</v>
      </c>
      <c r="T116" s="15">
        <v>71615</v>
      </c>
      <c r="U116" s="15">
        <v>67793</v>
      </c>
      <c r="V116" s="20">
        <f t="shared" si="3"/>
        <v>574701</v>
      </c>
    </row>
    <row r="117" spans="1:22" ht="16.5" thickBot="1" x14ac:dyDescent="0.3">
      <c r="A117" s="305"/>
      <c r="B117" s="308"/>
      <c r="C117" s="308"/>
      <c r="D117" s="311"/>
      <c r="E117" s="308"/>
      <c r="F117" s="308"/>
      <c r="G117" s="308"/>
      <c r="H117" s="308"/>
      <c r="I117" s="39" t="s">
        <v>102</v>
      </c>
      <c r="J117" s="30">
        <v>0</v>
      </c>
      <c r="K117" s="30">
        <v>0</v>
      </c>
      <c r="L117" s="30">
        <v>0</v>
      </c>
      <c r="M117" s="30">
        <v>0</v>
      </c>
      <c r="N117" s="30">
        <v>0</v>
      </c>
      <c r="O117" s="30">
        <v>0</v>
      </c>
      <c r="P117" s="30">
        <v>0</v>
      </c>
      <c r="Q117" s="50">
        <v>0</v>
      </c>
      <c r="R117" s="50">
        <v>0</v>
      </c>
      <c r="S117" s="30">
        <v>4510</v>
      </c>
      <c r="T117" s="30">
        <v>0</v>
      </c>
      <c r="U117" s="30">
        <v>0</v>
      </c>
      <c r="V117" s="31">
        <f t="shared" si="3"/>
        <v>4510</v>
      </c>
    </row>
    <row r="118" spans="1:22" ht="16.5" thickBot="1" x14ac:dyDescent="0.3">
      <c r="A118" s="36"/>
      <c r="B118" s="37"/>
      <c r="C118" s="37"/>
      <c r="D118" s="37"/>
      <c r="E118" s="37"/>
      <c r="F118" s="37"/>
      <c r="G118" s="37"/>
      <c r="H118" s="37"/>
      <c r="I118" s="37"/>
      <c r="J118" s="59"/>
      <c r="K118" s="28"/>
      <c r="L118" s="28"/>
      <c r="M118" s="28"/>
      <c r="N118" s="28"/>
      <c r="O118" s="28"/>
      <c r="P118" s="28"/>
      <c r="Q118" s="61"/>
      <c r="R118" s="53"/>
      <c r="S118" s="28"/>
      <c r="T118" s="28"/>
      <c r="U118" s="28"/>
      <c r="V118" s="29">
        <f>SUM(V111:V117)</f>
        <v>1089379</v>
      </c>
    </row>
    <row r="119" spans="1:22" ht="15.75" x14ac:dyDescent="0.25">
      <c r="A119" s="303">
        <v>645</v>
      </c>
      <c r="B119" s="306" t="s">
        <v>50</v>
      </c>
      <c r="C119" s="306" t="s">
        <v>80</v>
      </c>
      <c r="D119" s="306">
        <v>46</v>
      </c>
      <c r="E119" s="312" t="s">
        <v>157</v>
      </c>
      <c r="F119" s="306" t="s">
        <v>42</v>
      </c>
      <c r="G119" s="312" t="s">
        <v>155</v>
      </c>
      <c r="H119" s="306" t="s">
        <v>42</v>
      </c>
      <c r="I119" s="56" t="s">
        <v>92</v>
      </c>
      <c r="J119" s="13">
        <v>0</v>
      </c>
      <c r="K119" s="13">
        <v>0</v>
      </c>
      <c r="L119" s="13">
        <v>0</v>
      </c>
      <c r="M119" s="13">
        <v>0</v>
      </c>
      <c r="N119" s="13">
        <v>0</v>
      </c>
      <c r="O119" s="13">
        <v>0</v>
      </c>
      <c r="P119" s="13">
        <v>0</v>
      </c>
      <c r="Q119" s="13">
        <v>0</v>
      </c>
      <c r="R119" s="12">
        <v>0</v>
      </c>
      <c r="S119" s="13">
        <v>0</v>
      </c>
      <c r="T119" s="13">
        <v>0</v>
      </c>
      <c r="U119" s="13">
        <v>0</v>
      </c>
      <c r="V119" s="21">
        <f>SUM(J119:U119)</f>
        <v>0</v>
      </c>
    </row>
    <row r="120" spans="1:22" ht="15.75" x14ac:dyDescent="0.25">
      <c r="A120" s="304"/>
      <c r="B120" s="307"/>
      <c r="C120" s="307"/>
      <c r="D120" s="307"/>
      <c r="E120" s="307"/>
      <c r="F120" s="307"/>
      <c r="G120" s="307"/>
      <c r="H120" s="307"/>
      <c r="I120" s="3" t="s">
        <v>103</v>
      </c>
      <c r="J120" s="15">
        <v>112526</v>
      </c>
      <c r="K120" s="15">
        <v>143240</v>
      </c>
      <c r="L120" s="15">
        <v>166580</v>
      </c>
      <c r="M120" s="15">
        <v>207371</v>
      </c>
      <c r="N120" s="15">
        <v>174888</v>
      </c>
      <c r="O120" s="15">
        <v>175103</v>
      </c>
      <c r="P120" s="15">
        <v>158853</v>
      </c>
      <c r="Q120" s="15">
        <v>179546</v>
      </c>
      <c r="R120" s="51">
        <v>160458</v>
      </c>
      <c r="S120" s="15">
        <v>138965</v>
      </c>
      <c r="T120" s="15">
        <v>100168</v>
      </c>
      <c r="U120" s="15">
        <v>116698</v>
      </c>
      <c r="V120" s="47">
        <f>SUM(J120:U120)</f>
        <v>1834396</v>
      </c>
    </row>
    <row r="121" spans="1:22" ht="15.75" x14ac:dyDescent="0.25">
      <c r="A121" s="304"/>
      <c r="B121" s="307"/>
      <c r="C121" s="307"/>
      <c r="D121" s="307"/>
      <c r="E121" s="307"/>
      <c r="F121" s="307"/>
      <c r="G121" s="307"/>
      <c r="H121" s="307"/>
      <c r="I121" s="3" t="s">
        <v>91</v>
      </c>
      <c r="J121" s="15">
        <v>0</v>
      </c>
      <c r="K121" s="15">
        <v>0</v>
      </c>
      <c r="L121" s="15">
        <v>0</v>
      </c>
      <c r="M121" s="15">
        <v>0</v>
      </c>
      <c r="N121" s="15">
        <v>0</v>
      </c>
      <c r="O121" s="15">
        <v>0</v>
      </c>
      <c r="P121" s="15">
        <v>0</v>
      </c>
      <c r="Q121" s="15">
        <v>0</v>
      </c>
      <c r="R121" s="51">
        <v>0</v>
      </c>
      <c r="S121" s="15">
        <v>0</v>
      </c>
      <c r="T121" s="15">
        <v>0</v>
      </c>
      <c r="U121" s="15">
        <v>11563</v>
      </c>
      <c r="V121" s="47">
        <f>SUM(J121:U121)</f>
        <v>11563</v>
      </c>
    </row>
    <row r="122" spans="1:22" ht="16.5" thickBot="1" x14ac:dyDescent="0.3">
      <c r="A122" s="305"/>
      <c r="B122" s="308"/>
      <c r="C122" s="308"/>
      <c r="D122" s="308"/>
      <c r="E122" s="308"/>
      <c r="F122" s="308"/>
      <c r="G122" s="308"/>
      <c r="H122" s="308"/>
      <c r="I122" s="48" t="s">
        <v>93</v>
      </c>
      <c r="J122" s="30">
        <v>0</v>
      </c>
      <c r="K122" s="30">
        <v>0</v>
      </c>
      <c r="L122" s="30">
        <v>0</v>
      </c>
      <c r="M122" s="30">
        <v>0</v>
      </c>
      <c r="N122" s="30">
        <v>0</v>
      </c>
      <c r="O122" s="30">
        <v>0</v>
      </c>
      <c r="P122" s="30">
        <v>0</v>
      </c>
      <c r="Q122" s="30">
        <v>0</v>
      </c>
      <c r="R122" s="50">
        <v>0</v>
      </c>
      <c r="S122" s="30">
        <v>0</v>
      </c>
      <c r="T122" s="30">
        <v>0</v>
      </c>
      <c r="U122" s="30">
        <v>0</v>
      </c>
      <c r="V122" s="31">
        <f>SUM(J122:U122)</f>
        <v>0</v>
      </c>
    </row>
    <row r="123" spans="1:22" ht="16.5" thickBot="1" x14ac:dyDescent="0.3">
      <c r="A123" s="36"/>
      <c r="B123" s="37"/>
      <c r="C123" s="37"/>
      <c r="D123" s="37"/>
      <c r="E123" s="37"/>
      <c r="F123" s="37"/>
      <c r="G123" s="37"/>
      <c r="H123" s="37"/>
      <c r="I123" s="37"/>
      <c r="J123" s="59"/>
      <c r="K123" s="28"/>
      <c r="L123" s="28"/>
      <c r="M123" s="28"/>
      <c r="N123" s="28"/>
      <c r="O123" s="28"/>
      <c r="P123" s="28"/>
      <c r="Q123" s="61"/>
      <c r="R123" s="53"/>
      <c r="S123" s="28"/>
      <c r="T123" s="28"/>
      <c r="U123" s="28"/>
      <c r="V123" s="29">
        <f>SUM(V119:V122)</f>
        <v>1845959</v>
      </c>
    </row>
    <row r="124" spans="1:22" ht="15.75" x14ac:dyDescent="0.25">
      <c r="A124" s="303">
        <v>646</v>
      </c>
      <c r="B124" s="307" t="s">
        <v>51</v>
      </c>
      <c r="C124" s="307" t="s">
        <v>79</v>
      </c>
      <c r="D124" s="307">
        <v>37</v>
      </c>
      <c r="E124" s="307" t="s">
        <v>157</v>
      </c>
      <c r="F124" s="307" t="s">
        <v>42</v>
      </c>
      <c r="G124" s="313" t="s">
        <v>155</v>
      </c>
      <c r="H124" s="307" t="s">
        <v>42</v>
      </c>
      <c r="I124" s="64" t="s">
        <v>92</v>
      </c>
      <c r="J124" s="13">
        <v>0</v>
      </c>
      <c r="K124" s="13">
        <v>0</v>
      </c>
      <c r="L124" s="13">
        <v>0</v>
      </c>
      <c r="M124" s="13">
        <v>0</v>
      </c>
      <c r="N124" s="13">
        <v>0</v>
      </c>
      <c r="O124" s="13">
        <v>0</v>
      </c>
      <c r="P124" s="13">
        <v>0</v>
      </c>
      <c r="Q124" s="12">
        <v>0</v>
      </c>
      <c r="R124" s="12">
        <v>0</v>
      </c>
      <c r="S124" s="13">
        <v>0</v>
      </c>
      <c r="T124" s="13">
        <v>0</v>
      </c>
      <c r="U124" s="13">
        <v>0</v>
      </c>
      <c r="V124" s="21">
        <f t="shared" ref="V124:V129" si="4">SUM(J124:U124)</f>
        <v>0</v>
      </c>
    </row>
    <row r="125" spans="1:22" ht="15.75" x14ac:dyDescent="0.25">
      <c r="A125" s="304"/>
      <c r="B125" s="307"/>
      <c r="C125" s="307"/>
      <c r="D125" s="307"/>
      <c r="E125" s="307"/>
      <c r="F125" s="307"/>
      <c r="G125" s="307"/>
      <c r="H125" s="307"/>
      <c r="I125" s="3" t="s">
        <v>103</v>
      </c>
      <c r="J125" s="15">
        <v>0</v>
      </c>
      <c r="K125" s="15">
        <v>0</v>
      </c>
      <c r="L125" s="15">
        <v>0</v>
      </c>
      <c r="M125" s="15">
        <v>0</v>
      </c>
      <c r="N125" s="15">
        <v>0</v>
      </c>
      <c r="O125" s="15">
        <v>0</v>
      </c>
      <c r="P125" s="15">
        <v>0</v>
      </c>
      <c r="Q125" s="49">
        <v>0</v>
      </c>
      <c r="R125" s="50">
        <v>0</v>
      </c>
      <c r="S125" s="30">
        <v>0</v>
      </c>
      <c r="T125" s="30">
        <v>0</v>
      </c>
      <c r="U125" s="30">
        <v>0</v>
      </c>
      <c r="V125" s="31">
        <f t="shared" si="4"/>
        <v>0</v>
      </c>
    </row>
    <row r="126" spans="1:22" ht="15.75" x14ac:dyDescent="0.25">
      <c r="A126" s="304"/>
      <c r="B126" s="307"/>
      <c r="C126" s="307"/>
      <c r="D126" s="307"/>
      <c r="E126" s="307"/>
      <c r="F126" s="307"/>
      <c r="G126" s="307"/>
      <c r="H126" s="307"/>
      <c r="I126" s="16" t="s">
        <v>91</v>
      </c>
      <c r="J126" s="26">
        <v>102460</v>
      </c>
      <c r="K126" s="26">
        <v>150321</v>
      </c>
      <c r="L126" s="26">
        <v>194949</v>
      </c>
      <c r="M126" s="26">
        <v>250639</v>
      </c>
      <c r="N126" s="26">
        <v>183944</v>
      </c>
      <c r="O126" s="26">
        <v>143612</v>
      </c>
      <c r="P126" s="26">
        <v>113178</v>
      </c>
      <c r="Q126" s="49">
        <v>95293</v>
      </c>
      <c r="R126" s="15">
        <v>194616</v>
      </c>
      <c r="S126" s="15">
        <v>191687</v>
      </c>
      <c r="T126" s="15">
        <v>205647</v>
      </c>
      <c r="U126" s="15">
        <v>179386</v>
      </c>
      <c r="V126" s="20">
        <f t="shared" si="4"/>
        <v>2005732</v>
      </c>
    </row>
    <row r="127" spans="1:22" ht="15.75" x14ac:dyDescent="0.25">
      <c r="A127" s="304"/>
      <c r="B127" s="307"/>
      <c r="C127" s="307"/>
      <c r="D127" s="307"/>
      <c r="E127" s="307"/>
      <c r="F127" s="307"/>
      <c r="G127" s="307"/>
      <c r="H127" s="307"/>
      <c r="I127" s="3" t="s">
        <v>115</v>
      </c>
      <c r="J127" s="15">
        <v>0</v>
      </c>
      <c r="K127" s="15">
        <v>0</v>
      </c>
      <c r="L127" s="15">
        <v>0</v>
      </c>
      <c r="M127" s="15">
        <v>0</v>
      </c>
      <c r="N127" s="15">
        <v>0</v>
      </c>
      <c r="O127" s="15">
        <v>0</v>
      </c>
      <c r="P127" s="15">
        <v>0</v>
      </c>
      <c r="Q127" s="14">
        <v>0</v>
      </c>
      <c r="R127" s="14">
        <v>0</v>
      </c>
      <c r="S127" s="15">
        <v>0</v>
      </c>
      <c r="T127" s="15">
        <v>0</v>
      </c>
      <c r="U127" s="15">
        <v>0</v>
      </c>
      <c r="V127" s="20">
        <f t="shared" si="4"/>
        <v>0</v>
      </c>
    </row>
    <row r="128" spans="1:22" ht="15.75" x14ac:dyDescent="0.25">
      <c r="A128" s="304"/>
      <c r="B128" s="307"/>
      <c r="C128" s="307"/>
      <c r="D128" s="307"/>
      <c r="E128" s="307"/>
      <c r="F128" s="307"/>
      <c r="G128" s="307"/>
      <c r="H128" s="307"/>
      <c r="I128" s="55" t="s">
        <v>93</v>
      </c>
      <c r="J128" s="34">
        <v>0</v>
      </c>
      <c r="K128" s="15">
        <v>0</v>
      </c>
      <c r="L128" s="15">
        <v>0</v>
      </c>
      <c r="M128" s="15">
        <v>0</v>
      </c>
      <c r="N128" s="15">
        <v>0</v>
      </c>
      <c r="O128" s="15">
        <v>0</v>
      </c>
      <c r="P128" s="15">
        <v>0</v>
      </c>
      <c r="Q128" s="14">
        <v>28060</v>
      </c>
      <c r="R128" s="14">
        <v>0</v>
      </c>
      <c r="S128" s="15">
        <v>18536</v>
      </c>
      <c r="T128" s="15">
        <v>0</v>
      </c>
      <c r="U128" s="15">
        <v>0</v>
      </c>
      <c r="V128" s="20">
        <f t="shared" si="4"/>
        <v>46596</v>
      </c>
    </row>
    <row r="129" spans="1:22" s="85" customFormat="1" ht="16.5" thickBot="1" x14ac:dyDescent="0.3">
      <c r="A129" s="305"/>
      <c r="B129" s="307"/>
      <c r="C129" s="307"/>
      <c r="D129" s="307"/>
      <c r="E129" s="307"/>
      <c r="F129" s="307"/>
      <c r="G129" s="307"/>
      <c r="H129" s="307"/>
      <c r="I129" s="84" t="s">
        <v>174</v>
      </c>
      <c r="J129" s="62">
        <v>2590</v>
      </c>
      <c r="K129" s="86">
        <v>0</v>
      </c>
      <c r="L129" s="86">
        <v>0</v>
      </c>
      <c r="M129" s="86">
        <v>0</v>
      </c>
      <c r="N129" s="86">
        <v>0</v>
      </c>
      <c r="O129" s="86">
        <v>0</v>
      </c>
      <c r="P129" s="86">
        <v>0</v>
      </c>
      <c r="Q129" s="86">
        <v>0</v>
      </c>
      <c r="R129" s="86">
        <v>0</v>
      </c>
      <c r="S129" s="86">
        <v>0</v>
      </c>
      <c r="T129" s="86">
        <v>0</v>
      </c>
      <c r="U129" s="86">
        <v>0</v>
      </c>
      <c r="V129" s="87">
        <f t="shared" si="4"/>
        <v>2590</v>
      </c>
    </row>
    <row r="130" spans="1:22" ht="16.5" thickBot="1" x14ac:dyDescent="0.3">
      <c r="A130" s="36"/>
      <c r="B130" s="37"/>
      <c r="C130" s="37"/>
      <c r="D130" s="37"/>
      <c r="E130" s="37"/>
      <c r="F130" s="37"/>
      <c r="G130" s="37"/>
      <c r="H130" s="37"/>
      <c r="I130" s="37"/>
      <c r="J130" s="59"/>
      <c r="K130" s="28"/>
      <c r="L130" s="28"/>
      <c r="M130" s="28"/>
      <c r="N130" s="28"/>
      <c r="O130" s="28"/>
      <c r="P130" s="28"/>
      <c r="Q130" s="61"/>
      <c r="R130" s="53"/>
      <c r="S130" s="28"/>
      <c r="T130" s="28"/>
      <c r="U130" s="28"/>
      <c r="V130" s="29">
        <f>SUM(V124:V129)</f>
        <v>2054918</v>
      </c>
    </row>
    <row r="131" spans="1:22" ht="15.75" x14ac:dyDescent="0.25">
      <c r="A131" s="303">
        <v>647</v>
      </c>
      <c r="B131" s="306" t="s">
        <v>59</v>
      </c>
      <c r="C131" s="306" t="s">
        <v>83</v>
      </c>
      <c r="D131" s="309">
        <v>37.9</v>
      </c>
      <c r="E131" s="312" t="s">
        <v>155</v>
      </c>
      <c r="F131" s="306" t="s">
        <v>42</v>
      </c>
      <c r="G131" s="306" t="s">
        <v>157</v>
      </c>
      <c r="H131" s="306" t="s">
        <v>42</v>
      </c>
      <c r="I131" s="35" t="s">
        <v>92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2">
        <v>0</v>
      </c>
      <c r="R131" s="12">
        <v>18535</v>
      </c>
      <c r="S131" s="13">
        <v>5581</v>
      </c>
      <c r="T131" s="13">
        <v>0</v>
      </c>
      <c r="U131" s="13">
        <v>8858</v>
      </c>
      <c r="V131" s="21">
        <f t="shared" ref="V131:V138" si="5">SUM(J131:U131)</f>
        <v>32974</v>
      </c>
    </row>
    <row r="132" spans="1:22" ht="15.75" x14ac:dyDescent="0.25">
      <c r="A132" s="304"/>
      <c r="B132" s="307"/>
      <c r="C132" s="307"/>
      <c r="D132" s="310"/>
      <c r="E132" s="313"/>
      <c r="F132" s="307"/>
      <c r="G132" s="307"/>
      <c r="H132" s="307"/>
      <c r="I132" s="39" t="s">
        <v>98</v>
      </c>
      <c r="J132" s="30">
        <v>16579</v>
      </c>
      <c r="K132" s="30">
        <v>17639</v>
      </c>
      <c r="L132" s="30">
        <v>54344</v>
      </c>
      <c r="M132" s="30">
        <v>3666</v>
      </c>
      <c r="N132" s="30">
        <v>20657</v>
      </c>
      <c r="O132" s="30">
        <v>68078</v>
      </c>
      <c r="P132" s="30">
        <v>12342</v>
      </c>
      <c r="Q132" s="50">
        <v>13137</v>
      </c>
      <c r="R132" s="50">
        <v>0</v>
      </c>
      <c r="S132" s="30">
        <v>0</v>
      </c>
      <c r="T132" s="30">
        <v>0</v>
      </c>
      <c r="U132" s="30">
        <v>0</v>
      </c>
      <c r="V132" s="31">
        <f t="shared" si="5"/>
        <v>206442</v>
      </c>
    </row>
    <row r="133" spans="1:22" ht="15.75" x14ac:dyDescent="0.25">
      <c r="A133" s="304"/>
      <c r="B133" s="307"/>
      <c r="C133" s="307"/>
      <c r="D133" s="310"/>
      <c r="E133" s="307"/>
      <c r="F133" s="307"/>
      <c r="G133" s="307"/>
      <c r="H133" s="307"/>
      <c r="I133" s="16" t="s">
        <v>75</v>
      </c>
      <c r="J133" s="26">
        <v>23123</v>
      </c>
      <c r="K133" s="26">
        <v>49105</v>
      </c>
      <c r="L133" s="26">
        <v>19261</v>
      </c>
      <c r="M133" s="26">
        <v>132190</v>
      </c>
      <c r="N133" s="26">
        <v>20723</v>
      </c>
      <c r="O133" s="26">
        <v>50212</v>
      </c>
      <c r="P133" s="26">
        <v>195307</v>
      </c>
      <c r="Q133" s="49">
        <v>0</v>
      </c>
      <c r="R133" s="49">
        <v>0</v>
      </c>
      <c r="S133" s="26">
        <v>0</v>
      </c>
      <c r="T133" s="26">
        <v>0</v>
      </c>
      <c r="U133" s="26">
        <v>0</v>
      </c>
      <c r="V133" s="27">
        <f t="shared" si="5"/>
        <v>489921</v>
      </c>
    </row>
    <row r="134" spans="1:22" ht="15.75" x14ac:dyDescent="0.25">
      <c r="A134" s="304"/>
      <c r="B134" s="307"/>
      <c r="C134" s="307"/>
      <c r="D134" s="310"/>
      <c r="E134" s="307"/>
      <c r="F134" s="307"/>
      <c r="G134" s="307"/>
      <c r="H134" s="307"/>
      <c r="I134" s="16" t="s">
        <v>101</v>
      </c>
      <c r="J134" s="49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49">
        <v>0</v>
      </c>
      <c r="R134" s="49">
        <v>0</v>
      </c>
      <c r="S134" s="26">
        <v>0</v>
      </c>
      <c r="T134" s="26">
        <v>0</v>
      </c>
      <c r="U134" s="26">
        <v>0</v>
      </c>
      <c r="V134" s="27">
        <f t="shared" si="5"/>
        <v>0</v>
      </c>
    </row>
    <row r="135" spans="1:22" ht="15.75" x14ac:dyDescent="0.25">
      <c r="A135" s="304"/>
      <c r="B135" s="307"/>
      <c r="C135" s="307"/>
      <c r="D135" s="310"/>
      <c r="E135" s="307"/>
      <c r="F135" s="307"/>
      <c r="G135" s="307"/>
      <c r="H135" s="307"/>
      <c r="I135" s="3" t="s">
        <v>71</v>
      </c>
      <c r="J135" s="14">
        <v>0</v>
      </c>
      <c r="K135" s="15">
        <v>0</v>
      </c>
      <c r="L135" s="15">
        <v>0</v>
      </c>
      <c r="M135" s="15">
        <v>0</v>
      </c>
      <c r="N135" s="15">
        <v>0</v>
      </c>
      <c r="O135" s="15">
        <v>0</v>
      </c>
      <c r="P135" s="15">
        <v>0</v>
      </c>
      <c r="Q135" s="15">
        <v>0</v>
      </c>
      <c r="R135" s="15">
        <v>0</v>
      </c>
      <c r="S135" s="15">
        <v>0</v>
      </c>
      <c r="T135" s="15">
        <v>0</v>
      </c>
      <c r="U135" s="15">
        <v>0</v>
      </c>
      <c r="V135" s="20">
        <f t="shared" si="5"/>
        <v>0</v>
      </c>
    </row>
    <row r="136" spans="1:22" ht="15.75" x14ac:dyDescent="0.25">
      <c r="A136" s="304"/>
      <c r="B136" s="307"/>
      <c r="C136" s="307"/>
      <c r="D136" s="310"/>
      <c r="E136" s="307"/>
      <c r="F136" s="307"/>
      <c r="G136" s="307"/>
      <c r="H136" s="307"/>
      <c r="I136" s="3" t="s">
        <v>97</v>
      </c>
      <c r="J136" s="14">
        <v>225300</v>
      </c>
      <c r="K136" s="15">
        <v>196231</v>
      </c>
      <c r="L136" s="15">
        <v>284498</v>
      </c>
      <c r="M136" s="15">
        <v>187071</v>
      </c>
      <c r="N136" s="15">
        <v>288462</v>
      </c>
      <c r="O136" s="15">
        <v>187485</v>
      </c>
      <c r="P136" s="15">
        <v>27514</v>
      </c>
      <c r="Q136" s="14">
        <v>158604</v>
      </c>
      <c r="R136" s="14">
        <v>233429</v>
      </c>
      <c r="S136" s="15">
        <v>199201</v>
      </c>
      <c r="T136" s="15">
        <v>221122</v>
      </c>
      <c r="U136" s="15">
        <v>306353</v>
      </c>
      <c r="V136" s="20">
        <f t="shared" si="5"/>
        <v>2515270</v>
      </c>
    </row>
    <row r="137" spans="1:22" ht="15.75" x14ac:dyDescent="0.25">
      <c r="A137" s="304"/>
      <c r="B137" s="307"/>
      <c r="C137" s="307"/>
      <c r="D137" s="310"/>
      <c r="E137" s="307"/>
      <c r="F137" s="307"/>
      <c r="G137" s="307"/>
      <c r="H137" s="307"/>
      <c r="I137" s="3" t="s">
        <v>96</v>
      </c>
      <c r="J137" s="14">
        <v>0</v>
      </c>
      <c r="K137" s="15">
        <v>0</v>
      </c>
      <c r="L137" s="15">
        <v>0</v>
      </c>
      <c r="M137" s="15">
        <v>0</v>
      </c>
      <c r="N137" s="15">
        <v>0</v>
      </c>
      <c r="O137" s="15">
        <v>0</v>
      </c>
      <c r="P137" s="15">
        <v>0</v>
      </c>
      <c r="Q137" s="14">
        <v>0</v>
      </c>
      <c r="R137" s="14">
        <v>0</v>
      </c>
      <c r="S137" s="15">
        <v>0</v>
      </c>
      <c r="T137" s="15">
        <v>0</v>
      </c>
      <c r="U137" s="15">
        <v>0</v>
      </c>
      <c r="V137" s="20">
        <f t="shared" si="5"/>
        <v>0</v>
      </c>
    </row>
    <row r="138" spans="1:22" ht="16.5" thickBot="1" x14ac:dyDescent="0.3">
      <c r="A138" s="305"/>
      <c r="B138" s="308"/>
      <c r="C138" s="308"/>
      <c r="D138" s="311"/>
      <c r="E138" s="308"/>
      <c r="F138" s="308"/>
      <c r="G138" s="308"/>
      <c r="H138" s="308"/>
      <c r="I138" s="39" t="s">
        <v>102</v>
      </c>
      <c r="J138" s="50">
        <v>0</v>
      </c>
      <c r="K138" s="30">
        <v>0</v>
      </c>
      <c r="L138" s="30">
        <v>0</v>
      </c>
      <c r="M138" s="30">
        <v>0</v>
      </c>
      <c r="N138" s="30">
        <v>0</v>
      </c>
      <c r="O138" s="30">
        <v>0</v>
      </c>
      <c r="P138" s="30">
        <v>0</v>
      </c>
      <c r="Q138" s="50">
        <v>54533</v>
      </c>
      <c r="R138" s="50">
        <v>0</v>
      </c>
      <c r="S138" s="30">
        <v>9291</v>
      </c>
      <c r="T138" s="30">
        <v>36124</v>
      </c>
      <c r="U138" s="30">
        <v>6092</v>
      </c>
      <c r="V138" s="31">
        <f t="shared" si="5"/>
        <v>106040</v>
      </c>
    </row>
    <row r="139" spans="1:22" ht="16.5" thickBot="1" x14ac:dyDescent="0.3">
      <c r="A139" s="36"/>
      <c r="B139" s="37"/>
      <c r="C139" s="37"/>
      <c r="D139" s="37"/>
      <c r="E139" s="37"/>
      <c r="F139" s="37"/>
      <c r="G139" s="37"/>
      <c r="H139" s="37"/>
      <c r="I139" s="37"/>
      <c r="J139" s="59"/>
      <c r="K139" s="28"/>
      <c r="L139" s="28"/>
      <c r="M139" s="28"/>
      <c r="N139" s="28"/>
      <c r="O139" s="28"/>
      <c r="P139" s="28"/>
      <c r="Q139" s="61"/>
      <c r="R139" s="53"/>
      <c r="S139" s="28"/>
      <c r="T139" s="28"/>
      <c r="U139" s="28"/>
      <c r="V139" s="29">
        <f>SUM(V131:V138)</f>
        <v>3350647</v>
      </c>
    </row>
    <row r="140" spans="1:22" ht="15.75" x14ac:dyDescent="0.25">
      <c r="A140" s="303">
        <v>648</v>
      </c>
      <c r="B140" s="307" t="s">
        <v>52</v>
      </c>
      <c r="C140" s="307" t="s">
        <v>83</v>
      </c>
      <c r="D140" s="310">
        <v>37.799999999999997</v>
      </c>
      <c r="E140" s="307" t="s">
        <v>157</v>
      </c>
      <c r="F140" s="307" t="s">
        <v>42</v>
      </c>
      <c r="G140" s="313" t="s">
        <v>155</v>
      </c>
      <c r="H140" s="307" t="s">
        <v>42</v>
      </c>
      <c r="I140" s="35" t="s">
        <v>92</v>
      </c>
      <c r="J140" s="13">
        <v>148460</v>
      </c>
      <c r="K140" s="13">
        <v>125880</v>
      </c>
      <c r="L140" s="13">
        <v>176892</v>
      </c>
      <c r="M140" s="13">
        <v>168320</v>
      </c>
      <c r="N140" s="13">
        <v>171408</v>
      </c>
      <c r="O140" s="13">
        <v>186749</v>
      </c>
      <c r="P140" s="13">
        <v>197489</v>
      </c>
      <c r="Q140" s="12">
        <v>206588</v>
      </c>
      <c r="R140" s="12">
        <v>203666</v>
      </c>
      <c r="S140" s="13">
        <v>234968</v>
      </c>
      <c r="T140" s="13">
        <v>206722</v>
      </c>
      <c r="U140" s="13">
        <v>171303</v>
      </c>
      <c r="V140" s="21">
        <f>SUM(J140:U140)</f>
        <v>2198445</v>
      </c>
    </row>
    <row r="141" spans="1:22" ht="15.75" x14ac:dyDescent="0.25">
      <c r="A141" s="304"/>
      <c r="B141" s="307"/>
      <c r="C141" s="307"/>
      <c r="D141" s="310"/>
      <c r="E141" s="307"/>
      <c r="F141" s="307"/>
      <c r="G141" s="307"/>
      <c r="H141" s="307"/>
      <c r="I141" s="3" t="s">
        <v>91</v>
      </c>
      <c r="J141" s="15">
        <v>0</v>
      </c>
      <c r="K141" s="15">
        <v>0</v>
      </c>
      <c r="L141" s="15">
        <v>0</v>
      </c>
      <c r="M141" s="15">
        <v>0</v>
      </c>
      <c r="N141" s="15">
        <v>0</v>
      </c>
      <c r="O141" s="15">
        <v>0</v>
      </c>
      <c r="P141" s="15">
        <v>0</v>
      </c>
      <c r="Q141" s="14">
        <v>0</v>
      </c>
      <c r="R141" s="14">
        <v>4918</v>
      </c>
      <c r="S141" s="15">
        <v>0</v>
      </c>
      <c r="T141" s="15">
        <v>0</v>
      </c>
      <c r="U141" s="15">
        <v>0</v>
      </c>
      <c r="V141" s="20">
        <f>SUM(J141:U141)</f>
        <v>4918</v>
      </c>
    </row>
    <row r="142" spans="1:22" ht="15.75" x14ac:dyDescent="0.25">
      <c r="A142" s="304"/>
      <c r="B142" s="307"/>
      <c r="C142" s="307"/>
      <c r="D142" s="310"/>
      <c r="E142" s="307"/>
      <c r="F142" s="307"/>
      <c r="G142" s="307"/>
      <c r="H142" s="307"/>
      <c r="I142" s="16" t="s">
        <v>93</v>
      </c>
      <c r="J142" s="26">
        <v>0</v>
      </c>
      <c r="K142" s="26">
        <v>0</v>
      </c>
      <c r="L142" s="26">
        <v>0</v>
      </c>
      <c r="M142" s="26">
        <v>0</v>
      </c>
      <c r="N142" s="26">
        <v>0</v>
      </c>
      <c r="O142" s="26">
        <v>0</v>
      </c>
      <c r="P142" s="26">
        <v>0</v>
      </c>
      <c r="Q142" s="49">
        <v>0</v>
      </c>
      <c r="R142" s="49">
        <v>3564</v>
      </c>
      <c r="S142" s="26">
        <v>21420</v>
      </c>
      <c r="T142" s="26">
        <v>24082</v>
      </c>
      <c r="U142" s="26">
        <v>45056</v>
      </c>
      <c r="V142" s="27">
        <f>SUM(J142:U142)</f>
        <v>94122</v>
      </c>
    </row>
    <row r="143" spans="1:22" ht="16.5" thickBot="1" x14ac:dyDescent="0.3">
      <c r="A143" s="305"/>
      <c r="B143" s="307"/>
      <c r="C143" s="307"/>
      <c r="D143" s="310"/>
      <c r="E143" s="307"/>
      <c r="F143" s="307"/>
      <c r="G143" s="307"/>
      <c r="H143" s="307"/>
      <c r="I143" s="16" t="s">
        <v>90</v>
      </c>
      <c r="J143" s="26">
        <v>0</v>
      </c>
      <c r="K143" s="26">
        <v>0</v>
      </c>
      <c r="L143" s="26">
        <v>0</v>
      </c>
      <c r="M143" s="26">
        <v>0</v>
      </c>
      <c r="N143" s="26">
        <v>0</v>
      </c>
      <c r="O143" s="26">
        <v>0</v>
      </c>
      <c r="P143" s="26">
        <v>0</v>
      </c>
      <c r="Q143" s="49">
        <v>0</v>
      </c>
      <c r="R143" s="49">
        <v>0</v>
      </c>
      <c r="S143" s="26">
        <v>0</v>
      </c>
      <c r="T143" s="26">
        <v>0</v>
      </c>
      <c r="U143" s="26">
        <v>0</v>
      </c>
      <c r="V143" s="27">
        <f>SUM(J143:U143)</f>
        <v>0</v>
      </c>
    </row>
    <row r="144" spans="1:22" ht="16.5" thickBot="1" x14ac:dyDescent="0.3">
      <c r="A144" s="36"/>
      <c r="B144" s="37"/>
      <c r="C144" s="37"/>
      <c r="D144" s="37"/>
      <c r="E144" s="37"/>
      <c r="F144" s="37"/>
      <c r="G144" s="37"/>
      <c r="H144" s="37"/>
      <c r="I144" s="37"/>
      <c r="J144" s="59"/>
      <c r="K144" s="28"/>
      <c r="L144" s="28"/>
      <c r="M144" s="28"/>
      <c r="N144" s="28"/>
      <c r="O144" s="28"/>
      <c r="P144" s="28"/>
      <c r="Q144" s="61"/>
      <c r="R144" s="53"/>
      <c r="S144" s="28"/>
      <c r="T144" s="28"/>
      <c r="U144" s="28"/>
      <c r="V144" s="29">
        <f>SUM(V140:V143)</f>
        <v>2297485</v>
      </c>
    </row>
    <row r="145" spans="1:22" ht="15.75" x14ac:dyDescent="0.25">
      <c r="A145" s="303">
        <v>658</v>
      </c>
      <c r="B145" s="312" t="s">
        <v>173</v>
      </c>
      <c r="C145" s="306" t="s">
        <v>83</v>
      </c>
      <c r="D145" s="309">
        <v>152.69999999999999</v>
      </c>
      <c r="E145" s="306" t="s">
        <v>100</v>
      </c>
      <c r="F145" s="306" t="s">
        <v>42</v>
      </c>
      <c r="G145" s="306" t="s">
        <v>154</v>
      </c>
      <c r="H145" s="306" t="s">
        <v>42</v>
      </c>
      <c r="I145" s="35" t="s">
        <v>94</v>
      </c>
      <c r="J145" s="13">
        <v>16959</v>
      </c>
      <c r="K145" s="13">
        <v>16449</v>
      </c>
      <c r="L145" s="13">
        <v>0</v>
      </c>
      <c r="M145" s="13">
        <v>15948</v>
      </c>
      <c r="N145" s="13">
        <v>0</v>
      </c>
      <c r="O145" s="13">
        <v>11317</v>
      </c>
      <c r="P145" s="13">
        <v>0</v>
      </c>
      <c r="Q145" s="12">
        <v>11015</v>
      </c>
      <c r="R145" s="12">
        <v>0</v>
      </c>
      <c r="S145" s="13">
        <v>14545</v>
      </c>
      <c r="T145" s="13">
        <v>50238</v>
      </c>
      <c r="U145" s="13">
        <v>34100</v>
      </c>
      <c r="V145" s="21">
        <f t="shared" ref="V145:V151" si="6">SUM(J145:U145)</f>
        <v>170571</v>
      </c>
    </row>
    <row r="146" spans="1:22" ht="15.75" x14ac:dyDescent="0.25">
      <c r="A146" s="304"/>
      <c r="B146" s="313"/>
      <c r="C146" s="307"/>
      <c r="D146" s="310"/>
      <c r="E146" s="307"/>
      <c r="F146" s="307"/>
      <c r="G146" s="307"/>
      <c r="H146" s="307"/>
      <c r="I146" s="3" t="s">
        <v>92</v>
      </c>
      <c r="J146" s="15">
        <v>131836</v>
      </c>
      <c r="K146" s="15">
        <v>28654</v>
      </c>
      <c r="L146" s="15">
        <v>58367</v>
      </c>
      <c r="M146" s="15">
        <v>48357</v>
      </c>
      <c r="N146" s="15">
        <v>21317</v>
      </c>
      <c r="O146" s="15">
        <v>29672</v>
      </c>
      <c r="P146" s="15">
        <v>5074</v>
      </c>
      <c r="Q146" s="14">
        <v>6766</v>
      </c>
      <c r="R146" s="14">
        <v>2103</v>
      </c>
      <c r="S146" s="15">
        <v>4383</v>
      </c>
      <c r="T146" s="15">
        <v>11499</v>
      </c>
      <c r="U146" s="15">
        <v>108723</v>
      </c>
      <c r="V146" s="20">
        <f t="shared" si="6"/>
        <v>456751</v>
      </c>
    </row>
    <row r="147" spans="1:22" ht="15.75" x14ac:dyDescent="0.25">
      <c r="A147" s="304"/>
      <c r="B147" s="313"/>
      <c r="C147" s="307"/>
      <c r="D147" s="310"/>
      <c r="E147" s="307"/>
      <c r="F147" s="307"/>
      <c r="G147" s="307"/>
      <c r="H147" s="307"/>
      <c r="I147" s="3" t="s">
        <v>91</v>
      </c>
      <c r="J147" s="15">
        <v>31566</v>
      </c>
      <c r="K147" s="15">
        <v>9109</v>
      </c>
      <c r="L147" s="15">
        <v>0</v>
      </c>
      <c r="M147" s="15">
        <v>42510</v>
      </c>
      <c r="N147" s="15">
        <v>0</v>
      </c>
      <c r="O147" s="15">
        <v>26094</v>
      </c>
      <c r="P147" s="15">
        <v>0</v>
      </c>
      <c r="Q147" s="14">
        <v>19216</v>
      </c>
      <c r="R147" s="14">
        <v>9445</v>
      </c>
      <c r="S147" s="15">
        <v>48317</v>
      </c>
      <c r="T147" s="15">
        <v>54119</v>
      </c>
      <c r="U147" s="15">
        <v>62189</v>
      </c>
      <c r="V147" s="20">
        <f t="shared" si="6"/>
        <v>302565</v>
      </c>
    </row>
    <row r="148" spans="1:22" ht="15.75" x14ac:dyDescent="0.25">
      <c r="A148" s="304"/>
      <c r="B148" s="313"/>
      <c r="C148" s="307"/>
      <c r="D148" s="310"/>
      <c r="E148" s="307"/>
      <c r="F148" s="307"/>
      <c r="G148" s="307"/>
      <c r="H148" s="307"/>
      <c r="I148" s="3" t="s">
        <v>70</v>
      </c>
      <c r="J148" s="15">
        <v>0</v>
      </c>
      <c r="K148" s="15">
        <v>0</v>
      </c>
      <c r="L148" s="15">
        <v>0</v>
      </c>
      <c r="M148" s="15">
        <v>0</v>
      </c>
      <c r="N148" s="15">
        <v>0</v>
      </c>
      <c r="O148" s="15">
        <v>0</v>
      </c>
      <c r="P148" s="15">
        <v>0</v>
      </c>
      <c r="Q148" s="14">
        <v>0</v>
      </c>
      <c r="R148" s="14">
        <v>0</v>
      </c>
      <c r="S148" s="15">
        <v>0</v>
      </c>
      <c r="T148" s="15">
        <v>0</v>
      </c>
      <c r="U148" s="15">
        <v>0</v>
      </c>
      <c r="V148" s="20">
        <f t="shared" si="6"/>
        <v>0</v>
      </c>
    </row>
    <row r="149" spans="1:22" ht="15.75" x14ac:dyDescent="0.25">
      <c r="A149" s="304"/>
      <c r="B149" s="313"/>
      <c r="C149" s="307"/>
      <c r="D149" s="310"/>
      <c r="E149" s="307"/>
      <c r="F149" s="307"/>
      <c r="G149" s="307"/>
      <c r="H149" s="307"/>
      <c r="I149" s="3" t="s">
        <v>123</v>
      </c>
      <c r="J149" s="15">
        <v>0</v>
      </c>
      <c r="K149" s="15">
        <v>0</v>
      </c>
      <c r="L149" s="15">
        <v>0</v>
      </c>
      <c r="M149" s="15">
        <v>0</v>
      </c>
      <c r="N149" s="15">
        <v>0</v>
      </c>
      <c r="O149" s="15">
        <v>0</v>
      </c>
      <c r="P149" s="15">
        <v>0</v>
      </c>
      <c r="Q149" s="14">
        <v>0</v>
      </c>
      <c r="R149" s="14">
        <v>0</v>
      </c>
      <c r="S149" s="15">
        <v>0</v>
      </c>
      <c r="T149" s="15">
        <v>0</v>
      </c>
      <c r="U149" s="15">
        <v>0</v>
      </c>
      <c r="V149" s="20">
        <f t="shared" si="6"/>
        <v>0</v>
      </c>
    </row>
    <row r="150" spans="1:22" ht="15.75" x14ac:dyDescent="0.25">
      <c r="A150" s="304"/>
      <c r="B150" s="313"/>
      <c r="C150" s="307"/>
      <c r="D150" s="310"/>
      <c r="E150" s="307"/>
      <c r="F150" s="307"/>
      <c r="G150" s="307"/>
      <c r="H150" s="307"/>
      <c r="I150" s="3" t="s">
        <v>93</v>
      </c>
      <c r="J150" s="15">
        <v>0</v>
      </c>
      <c r="K150" s="15">
        <v>0</v>
      </c>
      <c r="L150" s="15">
        <v>103169</v>
      </c>
      <c r="M150" s="15">
        <v>21503</v>
      </c>
      <c r="N150" s="15">
        <v>34232</v>
      </c>
      <c r="O150" s="15">
        <v>12323</v>
      </c>
      <c r="P150" s="15">
        <v>114557</v>
      </c>
      <c r="Q150" s="14">
        <v>5570</v>
      </c>
      <c r="R150" s="14">
        <v>44888</v>
      </c>
      <c r="S150" s="15">
        <v>18669</v>
      </c>
      <c r="T150" s="15">
        <v>54815</v>
      </c>
      <c r="U150" s="15">
        <v>4653</v>
      </c>
      <c r="V150" s="20">
        <f t="shared" si="6"/>
        <v>414379</v>
      </c>
    </row>
    <row r="151" spans="1:22" ht="16.5" thickBot="1" x14ac:dyDescent="0.3">
      <c r="A151" s="305"/>
      <c r="B151" s="314"/>
      <c r="C151" s="308"/>
      <c r="D151" s="311"/>
      <c r="E151" s="308"/>
      <c r="F151" s="308"/>
      <c r="G151" s="308"/>
      <c r="H151" s="308"/>
      <c r="I151" s="39" t="s">
        <v>90</v>
      </c>
      <c r="J151" s="30">
        <v>37552</v>
      </c>
      <c r="K151" s="30">
        <v>29575</v>
      </c>
      <c r="L151" s="30">
        <v>29911</v>
      </c>
      <c r="M151" s="30">
        <v>32238</v>
      </c>
      <c r="N151" s="30">
        <v>25945</v>
      </c>
      <c r="O151" s="30">
        <v>41566</v>
      </c>
      <c r="P151" s="30">
        <v>14906</v>
      </c>
      <c r="Q151" s="50">
        <v>30249</v>
      </c>
      <c r="R151" s="50">
        <v>10577</v>
      </c>
      <c r="S151" s="30">
        <v>0</v>
      </c>
      <c r="T151" s="30">
        <v>35925</v>
      </c>
      <c r="U151" s="30">
        <v>31371</v>
      </c>
      <c r="V151" s="31">
        <f t="shared" si="6"/>
        <v>319815</v>
      </c>
    </row>
    <row r="152" spans="1:22" ht="16.5" thickBot="1" x14ac:dyDescent="0.3">
      <c r="A152" s="36"/>
      <c r="B152" s="37"/>
      <c r="C152" s="37"/>
      <c r="D152" s="37"/>
      <c r="E152" s="37"/>
      <c r="F152" s="37"/>
      <c r="G152" s="37"/>
      <c r="H152" s="37"/>
      <c r="I152" s="37"/>
      <c r="J152" s="59"/>
      <c r="K152" s="28"/>
      <c r="L152" s="28"/>
      <c r="M152" s="28"/>
      <c r="N152" s="28"/>
      <c r="O152" s="28"/>
      <c r="P152" s="28"/>
      <c r="Q152" s="61"/>
      <c r="R152" s="53"/>
      <c r="S152" s="28"/>
      <c r="T152" s="28"/>
      <c r="U152" s="28"/>
      <c r="V152" s="29">
        <f>SUM(V145:V151)</f>
        <v>1664081</v>
      </c>
    </row>
    <row r="153" spans="1:22" ht="15.75" x14ac:dyDescent="0.25">
      <c r="A153" s="303">
        <v>667</v>
      </c>
      <c r="B153" s="307" t="s">
        <v>49</v>
      </c>
      <c r="C153" s="307" t="s">
        <v>79</v>
      </c>
      <c r="D153" s="310">
        <v>98.8</v>
      </c>
      <c r="E153" s="307" t="s">
        <v>156</v>
      </c>
      <c r="F153" s="307" t="s">
        <v>42</v>
      </c>
      <c r="G153" s="307" t="s">
        <v>100</v>
      </c>
      <c r="H153" s="307" t="s">
        <v>42</v>
      </c>
      <c r="I153" s="35" t="s">
        <v>94</v>
      </c>
      <c r="J153" s="13">
        <v>10595</v>
      </c>
      <c r="K153" s="13">
        <v>9642</v>
      </c>
      <c r="L153" s="13">
        <v>14973</v>
      </c>
      <c r="M153" s="13">
        <v>5378</v>
      </c>
      <c r="N153" s="13">
        <v>8019</v>
      </c>
      <c r="O153" s="13">
        <v>3410</v>
      </c>
      <c r="P153" s="13">
        <v>8092</v>
      </c>
      <c r="Q153" s="12">
        <v>4126</v>
      </c>
      <c r="R153" s="12">
        <v>4030</v>
      </c>
      <c r="S153" s="13">
        <v>6132</v>
      </c>
      <c r="T153" s="13">
        <v>7147</v>
      </c>
      <c r="U153" s="13">
        <v>14681</v>
      </c>
      <c r="V153" s="21">
        <f t="shared" ref="V153:V158" si="7">SUM(J153:U153)</f>
        <v>96225</v>
      </c>
    </row>
    <row r="154" spans="1:22" ht="15.75" x14ac:dyDescent="0.25">
      <c r="A154" s="304"/>
      <c r="B154" s="307"/>
      <c r="C154" s="307"/>
      <c r="D154" s="310"/>
      <c r="E154" s="307"/>
      <c r="F154" s="307"/>
      <c r="G154" s="307"/>
      <c r="H154" s="307"/>
      <c r="I154" s="3" t="s">
        <v>92</v>
      </c>
      <c r="J154" s="15">
        <v>0</v>
      </c>
      <c r="K154" s="15">
        <v>0</v>
      </c>
      <c r="L154" s="15">
        <v>0</v>
      </c>
      <c r="M154" s="15">
        <v>0</v>
      </c>
      <c r="N154" s="15">
        <v>0</v>
      </c>
      <c r="O154" s="15">
        <v>0</v>
      </c>
      <c r="P154" s="15">
        <v>0</v>
      </c>
      <c r="Q154" s="14">
        <v>0</v>
      </c>
      <c r="R154" s="14">
        <v>72835</v>
      </c>
      <c r="S154" s="15">
        <v>90348</v>
      </c>
      <c r="T154" s="15">
        <v>25870</v>
      </c>
      <c r="U154" s="15">
        <v>97926</v>
      </c>
      <c r="V154" s="20">
        <f t="shared" si="7"/>
        <v>286979</v>
      </c>
    </row>
    <row r="155" spans="1:22" ht="15.75" x14ac:dyDescent="0.25">
      <c r="A155" s="304"/>
      <c r="B155" s="307"/>
      <c r="C155" s="307"/>
      <c r="D155" s="310"/>
      <c r="E155" s="307"/>
      <c r="F155" s="307"/>
      <c r="G155" s="307"/>
      <c r="H155" s="307"/>
      <c r="I155" s="3" t="s">
        <v>103</v>
      </c>
      <c r="J155" s="15">
        <v>3445</v>
      </c>
      <c r="K155" s="15">
        <v>0</v>
      </c>
      <c r="L155" s="15">
        <v>4185</v>
      </c>
      <c r="M155" s="15">
        <v>0</v>
      </c>
      <c r="N155" s="15">
        <v>0</v>
      </c>
      <c r="O155" s="15">
        <v>0</v>
      </c>
      <c r="P155" s="15">
        <v>0</v>
      </c>
      <c r="Q155" s="14">
        <v>0</v>
      </c>
      <c r="R155" s="14">
        <v>0</v>
      </c>
      <c r="S155" s="15">
        <v>0</v>
      </c>
      <c r="T155" s="15">
        <v>0</v>
      </c>
      <c r="U155" s="15">
        <v>1245</v>
      </c>
      <c r="V155" s="20">
        <f t="shared" si="7"/>
        <v>8875</v>
      </c>
    </row>
    <row r="156" spans="1:22" ht="15.75" x14ac:dyDescent="0.25">
      <c r="A156" s="304"/>
      <c r="B156" s="307"/>
      <c r="C156" s="307"/>
      <c r="D156" s="310"/>
      <c r="E156" s="307"/>
      <c r="F156" s="307"/>
      <c r="G156" s="307"/>
      <c r="H156" s="307"/>
      <c r="I156" s="16" t="s">
        <v>91</v>
      </c>
      <c r="J156" s="26">
        <v>5093</v>
      </c>
      <c r="K156" s="26">
        <v>10519</v>
      </c>
      <c r="L156" s="26">
        <v>10401</v>
      </c>
      <c r="M156" s="26">
        <v>5184</v>
      </c>
      <c r="N156" s="26">
        <v>5732</v>
      </c>
      <c r="O156" s="26">
        <v>5898</v>
      </c>
      <c r="P156" s="26">
        <v>5239</v>
      </c>
      <c r="Q156" s="49">
        <v>8261</v>
      </c>
      <c r="R156" s="49">
        <v>4272</v>
      </c>
      <c r="S156" s="26">
        <v>10564</v>
      </c>
      <c r="T156" s="26">
        <v>5456</v>
      </c>
      <c r="U156" s="26">
        <v>4729</v>
      </c>
      <c r="V156" s="27">
        <f t="shared" si="7"/>
        <v>81348</v>
      </c>
    </row>
    <row r="157" spans="1:22" ht="15.75" x14ac:dyDescent="0.25">
      <c r="A157" s="304"/>
      <c r="B157" s="307"/>
      <c r="C157" s="307"/>
      <c r="D157" s="310"/>
      <c r="E157" s="307"/>
      <c r="F157" s="307"/>
      <c r="G157" s="307"/>
      <c r="H157" s="307"/>
      <c r="I157" s="16" t="s">
        <v>93</v>
      </c>
      <c r="J157" s="26">
        <v>0</v>
      </c>
      <c r="K157" s="26">
        <v>0</v>
      </c>
      <c r="L157" s="26">
        <v>0</v>
      </c>
      <c r="M157" s="26">
        <v>0</v>
      </c>
      <c r="N157" s="26">
        <v>1000</v>
      </c>
      <c r="O157" s="26">
        <v>0</v>
      </c>
      <c r="P157" s="26">
        <v>0</v>
      </c>
      <c r="Q157" s="49">
        <v>0</v>
      </c>
      <c r="R157" s="49">
        <v>0</v>
      </c>
      <c r="S157" s="26">
        <v>0</v>
      </c>
      <c r="T157" s="26">
        <v>0</v>
      </c>
      <c r="U157" s="26">
        <v>0</v>
      </c>
      <c r="V157" s="27">
        <f t="shared" si="7"/>
        <v>1000</v>
      </c>
    </row>
    <row r="158" spans="1:22" ht="16.5" thickBot="1" x14ac:dyDescent="0.3">
      <c r="A158" s="305"/>
      <c r="B158" s="307"/>
      <c r="C158" s="307"/>
      <c r="D158" s="310"/>
      <c r="E158" s="307"/>
      <c r="F158" s="307"/>
      <c r="G158" s="307"/>
      <c r="H158" s="307"/>
      <c r="I158" s="16" t="s">
        <v>95</v>
      </c>
      <c r="J158" s="26">
        <v>6672</v>
      </c>
      <c r="K158" s="26">
        <v>0</v>
      </c>
      <c r="L158" s="26">
        <v>0</v>
      </c>
      <c r="M158" s="26">
        <v>6559</v>
      </c>
      <c r="N158" s="26">
        <v>958</v>
      </c>
      <c r="O158" s="26">
        <v>3542</v>
      </c>
      <c r="P158" s="26">
        <v>0</v>
      </c>
      <c r="Q158" s="49">
        <v>0</v>
      </c>
      <c r="R158" s="49">
        <v>3675</v>
      </c>
      <c r="S158" s="26">
        <v>0</v>
      </c>
      <c r="T158" s="26">
        <v>0</v>
      </c>
      <c r="U158" s="26">
        <v>0</v>
      </c>
      <c r="V158" s="27">
        <f t="shared" si="7"/>
        <v>21406</v>
      </c>
    </row>
    <row r="159" spans="1:22" ht="16.5" thickBot="1" x14ac:dyDescent="0.3">
      <c r="A159" s="36"/>
      <c r="B159" s="37"/>
      <c r="C159" s="37"/>
      <c r="D159" s="37"/>
      <c r="E159" s="37"/>
      <c r="F159" s="37"/>
      <c r="G159" s="37"/>
      <c r="H159" s="37"/>
      <c r="I159" s="37"/>
      <c r="J159" s="59"/>
      <c r="K159" s="28"/>
      <c r="L159" s="28"/>
      <c r="M159" s="28"/>
      <c r="N159" s="28"/>
      <c r="O159" s="28"/>
      <c r="P159" s="28"/>
      <c r="Q159" s="61"/>
      <c r="R159" s="53"/>
      <c r="S159" s="28"/>
      <c r="T159" s="28"/>
      <c r="U159" s="28"/>
      <c r="V159" s="29">
        <f>SUM(V153:V158)</f>
        <v>495833</v>
      </c>
    </row>
    <row r="160" spans="1:22" ht="15.75" x14ac:dyDescent="0.25">
      <c r="A160" s="303">
        <v>668</v>
      </c>
      <c r="B160" s="306" t="s">
        <v>49</v>
      </c>
      <c r="C160" s="306" t="s">
        <v>80</v>
      </c>
      <c r="D160" s="309">
        <v>98.8</v>
      </c>
      <c r="E160" s="306" t="s">
        <v>100</v>
      </c>
      <c r="F160" s="306" t="s">
        <v>42</v>
      </c>
      <c r="G160" s="306" t="s">
        <v>156</v>
      </c>
      <c r="H160" s="306" t="s">
        <v>42</v>
      </c>
      <c r="I160" s="35" t="s">
        <v>94</v>
      </c>
      <c r="J160" s="15">
        <v>0</v>
      </c>
      <c r="K160" s="15">
        <v>0</v>
      </c>
      <c r="L160" s="15">
        <v>0</v>
      </c>
      <c r="M160" s="15">
        <v>0</v>
      </c>
      <c r="N160" s="15">
        <v>0</v>
      </c>
      <c r="O160" s="15">
        <v>0</v>
      </c>
      <c r="P160" s="15">
        <v>0</v>
      </c>
      <c r="Q160" s="14">
        <v>0</v>
      </c>
      <c r="R160" s="14">
        <v>0</v>
      </c>
      <c r="S160" s="15">
        <v>0</v>
      </c>
      <c r="T160" s="15">
        <v>0</v>
      </c>
      <c r="U160" s="15">
        <v>0</v>
      </c>
      <c r="V160" s="20">
        <f>SUM(J160:U160)</f>
        <v>0</v>
      </c>
    </row>
    <row r="161" spans="1:22" ht="15.75" x14ac:dyDescent="0.25">
      <c r="A161" s="304"/>
      <c r="B161" s="307"/>
      <c r="C161" s="307"/>
      <c r="D161" s="310"/>
      <c r="E161" s="307"/>
      <c r="F161" s="307"/>
      <c r="G161" s="307"/>
      <c r="H161" s="307"/>
      <c r="I161" s="3" t="s">
        <v>92</v>
      </c>
      <c r="J161" s="15">
        <v>130275</v>
      </c>
      <c r="K161" s="15">
        <v>184043</v>
      </c>
      <c r="L161" s="15">
        <v>161370</v>
      </c>
      <c r="M161" s="15">
        <v>185044</v>
      </c>
      <c r="N161" s="15">
        <v>200628</v>
      </c>
      <c r="O161" s="15">
        <v>187528</v>
      </c>
      <c r="P161" s="15">
        <v>208970</v>
      </c>
      <c r="Q161" s="14">
        <v>222415</v>
      </c>
      <c r="R161" s="14">
        <v>169201</v>
      </c>
      <c r="S161" s="15">
        <v>101859</v>
      </c>
      <c r="T161" s="15">
        <v>154269</v>
      </c>
      <c r="U161" s="15">
        <v>81282</v>
      </c>
      <c r="V161" s="20">
        <f>SUM(J161:U161)</f>
        <v>1986884</v>
      </c>
    </row>
    <row r="162" spans="1:22" ht="15.75" x14ac:dyDescent="0.25">
      <c r="A162" s="304"/>
      <c r="B162" s="307"/>
      <c r="C162" s="307"/>
      <c r="D162" s="310"/>
      <c r="E162" s="307"/>
      <c r="F162" s="307"/>
      <c r="G162" s="307"/>
      <c r="H162" s="307"/>
      <c r="I162" s="3" t="s">
        <v>91</v>
      </c>
      <c r="J162" s="15">
        <v>0</v>
      </c>
      <c r="K162" s="15">
        <v>0</v>
      </c>
      <c r="L162" s="15">
        <v>0</v>
      </c>
      <c r="M162" s="15">
        <v>0</v>
      </c>
      <c r="N162" s="15">
        <v>0</v>
      </c>
      <c r="O162" s="15">
        <v>0</v>
      </c>
      <c r="P162" s="15">
        <v>0</v>
      </c>
      <c r="Q162" s="14">
        <v>0</v>
      </c>
      <c r="R162" s="14">
        <v>0</v>
      </c>
      <c r="S162" s="15">
        <v>0</v>
      </c>
      <c r="T162" s="15">
        <v>0</v>
      </c>
      <c r="U162" s="15">
        <v>0</v>
      </c>
      <c r="V162" s="20">
        <f>SUM(J162:U162)</f>
        <v>0</v>
      </c>
    </row>
    <row r="163" spans="1:22" ht="15.75" x14ac:dyDescent="0.25">
      <c r="A163" s="304"/>
      <c r="B163" s="307"/>
      <c r="C163" s="307"/>
      <c r="D163" s="310"/>
      <c r="E163" s="307"/>
      <c r="F163" s="307"/>
      <c r="G163" s="307"/>
      <c r="H163" s="307"/>
      <c r="I163" s="3" t="s">
        <v>93</v>
      </c>
      <c r="J163" s="15">
        <v>71</v>
      </c>
      <c r="K163" s="15">
        <v>0</v>
      </c>
      <c r="L163" s="15">
        <v>0</v>
      </c>
      <c r="M163" s="15">
        <v>0</v>
      </c>
      <c r="N163" s="15">
        <v>0</v>
      </c>
      <c r="O163" s="15">
        <v>0</v>
      </c>
      <c r="P163" s="15">
        <v>0</v>
      </c>
      <c r="Q163" s="14">
        <v>0</v>
      </c>
      <c r="R163" s="14">
        <v>0</v>
      </c>
      <c r="S163" s="15">
        <v>0</v>
      </c>
      <c r="T163" s="15">
        <v>0</v>
      </c>
      <c r="U163" s="15">
        <v>0</v>
      </c>
      <c r="V163" s="20">
        <f>SUM(J163:U163)</f>
        <v>71</v>
      </c>
    </row>
    <row r="164" spans="1:22" ht="16.5" thickBot="1" x14ac:dyDescent="0.3">
      <c r="A164" s="305"/>
      <c r="B164" s="308"/>
      <c r="C164" s="308"/>
      <c r="D164" s="311"/>
      <c r="E164" s="308"/>
      <c r="F164" s="308"/>
      <c r="G164" s="308"/>
      <c r="H164" s="308"/>
      <c r="I164" s="39" t="s">
        <v>95</v>
      </c>
      <c r="J164" s="30">
        <v>0</v>
      </c>
      <c r="K164" s="30">
        <v>0</v>
      </c>
      <c r="L164" s="30">
        <v>0</v>
      </c>
      <c r="M164" s="30">
        <v>0</v>
      </c>
      <c r="N164" s="30">
        <v>0</v>
      </c>
      <c r="O164" s="30">
        <v>0</v>
      </c>
      <c r="P164" s="30">
        <v>0</v>
      </c>
      <c r="Q164" s="50">
        <v>0</v>
      </c>
      <c r="R164" s="50">
        <v>0</v>
      </c>
      <c r="S164" s="30">
        <v>0</v>
      </c>
      <c r="T164" s="30">
        <v>0</v>
      </c>
      <c r="U164" s="30">
        <v>7693</v>
      </c>
      <c r="V164" s="31">
        <f>SUM(J164:U164)</f>
        <v>7693</v>
      </c>
    </row>
    <row r="165" spans="1:22" ht="16.5" thickBot="1" x14ac:dyDescent="0.3">
      <c r="A165" s="36"/>
      <c r="B165" s="37"/>
      <c r="C165" s="37"/>
      <c r="D165" s="37"/>
      <c r="E165" s="37"/>
      <c r="F165" s="37"/>
      <c r="G165" s="37"/>
      <c r="H165" s="37"/>
      <c r="I165" s="37"/>
      <c r="J165" s="59"/>
      <c r="K165" s="28"/>
      <c r="L165" s="28"/>
      <c r="M165" s="28"/>
      <c r="N165" s="28"/>
      <c r="O165" s="28"/>
      <c r="P165" s="28"/>
      <c r="Q165" s="61"/>
      <c r="R165" s="53"/>
      <c r="S165" s="28"/>
      <c r="T165" s="28"/>
      <c r="U165" s="28"/>
      <c r="V165" s="29">
        <f>SUM(V160:V164)</f>
        <v>1994648</v>
      </c>
    </row>
    <row r="166" spans="1:22" ht="15.75" x14ac:dyDescent="0.25">
      <c r="A166" s="303">
        <v>669</v>
      </c>
      <c r="B166" s="306" t="s">
        <v>49</v>
      </c>
      <c r="C166" s="306" t="s">
        <v>85</v>
      </c>
      <c r="D166" s="309">
        <v>98.8</v>
      </c>
      <c r="E166" s="306" t="s">
        <v>100</v>
      </c>
      <c r="F166" s="306" t="s">
        <v>42</v>
      </c>
      <c r="G166" s="306" t="s">
        <v>156</v>
      </c>
      <c r="H166" s="306" t="s">
        <v>42</v>
      </c>
      <c r="I166" s="35" t="s">
        <v>98</v>
      </c>
      <c r="J166" s="13">
        <v>19508</v>
      </c>
      <c r="K166" s="13">
        <v>26264</v>
      </c>
      <c r="L166" s="13">
        <v>34301</v>
      </c>
      <c r="M166" s="13">
        <v>5903</v>
      </c>
      <c r="N166" s="13">
        <v>14083</v>
      </c>
      <c r="O166" s="13">
        <v>3283</v>
      </c>
      <c r="P166" s="13">
        <v>12640</v>
      </c>
      <c r="Q166" s="12">
        <v>6162</v>
      </c>
      <c r="R166" s="12">
        <v>0</v>
      </c>
      <c r="S166" s="13">
        <v>0</v>
      </c>
      <c r="T166" s="13">
        <v>0</v>
      </c>
      <c r="U166" s="13">
        <v>0</v>
      </c>
      <c r="V166" s="21">
        <f t="shared" ref="V166:V173" si="8">SUM(J166:U166)</f>
        <v>122144</v>
      </c>
    </row>
    <row r="167" spans="1:22" ht="15.75" x14ac:dyDescent="0.25">
      <c r="A167" s="304"/>
      <c r="B167" s="307"/>
      <c r="C167" s="307"/>
      <c r="D167" s="310"/>
      <c r="E167" s="307"/>
      <c r="F167" s="307"/>
      <c r="G167" s="307"/>
      <c r="H167" s="307"/>
      <c r="I167" s="35" t="s">
        <v>92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2">
        <v>0</v>
      </c>
      <c r="R167" s="12">
        <v>3197</v>
      </c>
      <c r="S167" s="13">
        <v>15609</v>
      </c>
      <c r="T167" s="13">
        <v>11897</v>
      </c>
      <c r="U167" s="13">
        <v>17184</v>
      </c>
      <c r="V167" s="20">
        <f t="shared" si="8"/>
        <v>47887</v>
      </c>
    </row>
    <row r="168" spans="1:22" ht="15.75" x14ac:dyDescent="0.25">
      <c r="A168" s="304"/>
      <c r="B168" s="307"/>
      <c r="C168" s="307"/>
      <c r="D168" s="310"/>
      <c r="E168" s="307"/>
      <c r="F168" s="307"/>
      <c r="G168" s="307"/>
      <c r="H168" s="307"/>
      <c r="I168" s="3" t="s">
        <v>75</v>
      </c>
      <c r="J168" s="15">
        <v>45150</v>
      </c>
      <c r="K168" s="15">
        <v>32087</v>
      </c>
      <c r="L168" s="15">
        <v>32913</v>
      </c>
      <c r="M168" s="15">
        <v>0</v>
      </c>
      <c r="N168" s="15">
        <v>13632</v>
      </c>
      <c r="O168" s="15">
        <v>97688</v>
      </c>
      <c r="P168" s="15">
        <v>162197</v>
      </c>
      <c r="Q168" s="14">
        <v>0</v>
      </c>
      <c r="R168" s="14">
        <v>0</v>
      </c>
      <c r="S168" s="15">
        <v>0</v>
      </c>
      <c r="T168" s="15">
        <v>0</v>
      </c>
      <c r="U168" s="15">
        <v>0</v>
      </c>
      <c r="V168" s="20">
        <f t="shared" si="8"/>
        <v>383667</v>
      </c>
    </row>
    <row r="169" spans="1:22" ht="15.75" x14ac:dyDescent="0.25">
      <c r="A169" s="304"/>
      <c r="B169" s="307"/>
      <c r="C169" s="307"/>
      <c r="D169" s="310"/>
      <c r="E169" s="307"/>
      <c r="F169" s="307"/>
      <c r="G169" s="307"/>
      <c r="H169" s="307"/>
      <c r="I169" s="3" t="s">
        <v>101</v>
      </c>
      <c r="J169" s="15">
        <v>0</v>
      </c>
      <c r="K169" s="15">
        <v>0</v>
      </c>
      <c r="L169" s="15">
        <v>0</v>
      </c>
      <c r="M169" s="15">
        <v>0</v>
      </c>
      <c r="N169" s="15">
        <v>0</v>
      </c>
      <c r="O169" s="15">
        <v>0</v>
      </c>
      <c r="P169" s="15">
        <v>0</v>
      </c>
      <c r="Q169" s="14">
        <v>0</v>
      </c>
      <c r="R169" s="14">
        <v>0</v>
      </c>
      <c r="S169" s="15">
        <v>0</v>
      </c>
      <c r="T169" s="15">
        <v>0</v>
      </c>
      <c r="U169" s="15">
        <v>0</v>
      </c>
      <c r="V169" s="20">
        <f t="shared" si="8"/>
        <v>0</v>
      </c>
    </row>
    <row r="170" spans="1:22" ht="15.75" x14ac:dyDescent="0.25">
      <c r="A170" s="304"/>
      <c r="B170" s="307"/>
      <c r="C170" s="307"/>
      <c r="D170" s="310"/>
      <c r="E170" s="307"/>
      <c r="F170" s="307"/>
      <c r="G170" s="307"/>
      <c r="H170" s="307"/>
      <c r="I170" s="3" t="s">
        <v>71</v>
      </c>
      <c r="J170" s="15">
        <v>0</v>
      </c>
      <c r="K170" s="15">
        <v>0</v>
      </c>
      <c r="L170" s="15">
        <v>0</v>
      </c>
      <c r="M170" s="15">
        <v>0</v>
      </c>
      <c r="N170" s="15">
        <v>0</v>
      </c>
      <c r="O170" s="15">
        <v>0</v>
      </c>
      <c r="P170" s="15">
        <v>0</v>
      </c>
      <c r="Q170" s="14">
        <v>0</v>
      </c>
      <c r="R170" s="14">
        <v>0</v>
      </c>
      <c r="S170" s="15">
        <v>0</v>
      </c>
      <c r="T170" s="15">
        <v>0</v>
      </c>
      <c r="U170" s="15">
        <v>0</v>
      </c>
      <c r="V170" s="20">
        <f t="shared" si="8"/>
        <v>0</v>
      </c>
    </row>
    <row r="171" spans="1:22" ht="15.75" x14ac:dyDescent="0.25">
      <c r="A171" s="304"/>
      <c r="B171" s="307"/>
      <c r="C171" s="307"/>
      <c r="D171" s="310"/>
      <c r="E171" s="307"/>
      <c r="F171" s="307"/>
      <c r="G171" s="307"/>
      <c r="H171" s="307"/>
      <c r="I171" s="3" t="s">
        <v>97</v>
      </c>
      <c r="J171" s="15">
        <v>63028</v>
      </c>
      <c r="K171" s="15">
        <v>31961</v>
      </c>
      <c r="L171" s="15">
        <v>55119</v>
      </c>
      <c r="M171" s="15">
        <v>11841</v>
      </c>
      <c r="N171" s="15">
        <v>103577</v>
      </c>
      <c r="O171" s="15">
        <v>40125</v>
      </c>
      <c r="P171" s="15">
        <v>33295</v>
      </c>
      <c r="Q171" s="14">
        <v>0</v>
      </c>
      <c r="R171" s="14">
        <v>30220</v>
      </c>
      <c r="S171" s="15">
        <v>76543</v>
      </c>
      <c r="T171" s="15">
        <v>64594</v>
      </c>
      <c r="U171" s="15">
        <v>0</v>
      </c>
      <c r="V171" s="20">
        <f t="shared" si="8"/>
        <v>510303</v>
      </c>
    </row>
    <row r="172" spans="1:22" ht="15.75" x14ac:dyDescent="0.25">
      <c r="A172" s="304"/>
      <c r="B172" s="307"/>
      <c r="C172" s="307"/>
      <c r="D172" s="310"/>
      <c r="E172" s="307"/>
      <c r="F172" s="307"/>
      <c r="G172" s="307"/>
      <c r="H172" s="307"/>
      <c r="I172" s="3" t="s">
        <v>102</v>
      </c>
      <c r="J172" s="34">
        <v>0</v>
      </c>
      <c r="K172" s="15">
        <v>0</v>
      </c>
      <c r="L172" s="15">
        <v>0</v>
      </c>
      <c r="M172" s="15">
        <v>0</v>
      </c>
      <c r="N172" s="15">
        <v>0</v>
      </c>
      <c r="O172" s="15">
        <v>0</v>
      </c>
      <c r="P172" s="15">
        <v>0</v>
      </c>
      <c r="Q172" s="14">
        <v>0</v>
      </c>
      <c r="R172" s="14">
        <v>0</v>
      </c>
      <c r="S172" s="15">
        <v>0</v>
      </c>
      <c r="T172" s="15">
        <v>0</v>
      </c>
      <c r="U172" s="15">
        <v>0</v>
      </c>
      <c r="V172" s="20">
        <f t="shared" si="8"/>
        <v>0</v>
      </c>
    </row>
    <row r="173" spans="1:22" ht="16.5" thickBot="1" x14ac:dyDescent="0.3">
      <c r="A173" s="305"/>
      <c r="B173" s="308"/>
      <c r="C173" s="308"/>
      <c r="D173" s="311"/>
      <c r="E173" s="308"/>
      <c r="F173" s="308"/>
      <c r="G173" s="308"/>
      <c r="H173" s="308"/>
      <c r="I173" s="39" t="s">
        <v>95</v>
      </c>
      <c r="J173" s="50">
        <v>0</v>
      </c>
      <c r="K173" s="30">
        <v>0</v>
      </c>
      <c r="L173" s="30">
        <v>0</v>
      </c>
      <c r="M173" s="30">
        <v>0</v>
      </c>
      <c r="N173" s="30">
        <v>0</v>
      </c>
      <c r="O173" s="26">
        <v>0</v>
      </c>
      <c r="P173" s="26">
        <v>0</v>
      </c>
      <c r="Q173" s="50">
        <v>0</v>
      </c>
      <c r="R173" s="50">
        <v>0</v>
      </c>
      <c r="S173" s="30">
        <v>0</v>
      </c>
      <c r="T173" s="30">
        <v>0</v>
      </c>
      <c r="U173" s="30">
        <v>0</v>
      </c>
      <c r="V173" s="31">
        <f t="shared" si="8"/>
        <v>0</v>
      </c>
    </row>
    <row r="174" spans="1:22" ht="16.5" thickBot="1" x14ac:dyDescent="0.3">
      <c r="A174" s="43"/>
      <c r="B174" s="37"/>
      <c r="C174" s="37"/>
      <c r="D174" s="37"/>
      <c r="E174" s="37"/>
      <c r="F174" s="37"/>
      <c r="G174" s="37"/>
      <c r="H174" s="37"/>
      <c r="I174" s="37"/>
      <c r="J174" s="59"/>
      <c r="K174" s="28"/>
      <c r="L174" s="28"/>
      <c r="M174" s="28"/>
      <c r="N174" s="28"/>
      <c r="O174" s="28"/>
      <c r="P174" s="28"/>
      <c r="Q174" s="61"/>
      <c r="R174" s="53"/>
      <c r="S174" s="28"/>
      <c r="T174" s="28"/>
      <c r="U174" s="28"/>
      <c r="V174" s="29">
        <f>SUM(V166:V173)</f>
        <v>1064001</v>
      </c>
    </row>
    <row r="175" spans="1:22" ht="15.75" customHeight="1" x14ac:dyDescent="0.25">
      <c r="A175" s="320" t="s">
        <v>125</v>
      </c>
      <c r="B175" s="312" t="s">
        <v>168</v>
      </c>
      <c r="C175" s="306" t="s">
        <v>86</v>
      </c>
      <c r="D175" s="309">
        <v>58.7</v>
      </c>
      <c r="E175" s="312" t="s">
        <v>158</v>
      </c>
      <c r="F175" s="306" t="s">
        <v>42</v>
      </c>
      <c r="G175" s="312" t="s">
        <v>159</v>
      </c>
      <c r="H175" s="306" t="s">
        <v>42</v>
      </c>
      <c r="I175" s="35" t="s">
        <v>94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2">
        <v>0</v>
      </c>
      <c r="R175" s="12">
        <v>0</v>
      </c>
      <c r="S175" s="13">
        <v>0</v>
      </c>
      <c r="T175" s="13">
        <v>0</v>
      </c>
      <c r="U175" s="13">
        <v>0</v>
      </c>
      <c r="V175" s="21">
        <f t="shared" ref="V175:V180" si="9">SUM(J175:U175)</f>
        <v>0</v>
      </c>
    </row>
    <row r="176" spans="1:22" ht="15.75" x14ac:dyDescent="0.25">
      <c r="A176" s="321"/>
      <c r="B176" s="307"/>
      <c r="C176" s="307"/>
      <c r="D176" s="310"/>
      <c r="E176" s="313"/>
      <c r="F176" s="307"/>
      <c r="G176" s="313"/>
      <c r="H176" s="307"/>
      <c r="I176" s="3" t="s">
        <v>92</v>
      </c>
      <c r="J176" s="15">
        <v>0</v>
      </c>
      <c r="K176" s="15">
        <v>0</v>
      </c>
      <c r="L176" s="15">
        <v>0</v>
      </c>
      <c r="M176" s="15">
        <v>0</v>
      </c>
      <c r="N176" s="15">
        <v>0</v>
      </c>
      <c r="O176" s="15">
        <v>0</v>
      </c>
      <c r="P176" s="15">
        <v>0</v>
      </c>
      <c r="Q176" s="14">
        <v>0</v>
      </c>
      <c r="R176" s="14">
        <v>147118</v>
      </c>
      <c r="S176" s="15">
        <v>0</v>
      </c>
      <c r="T176" s="15">
        <v>0</v>
      </c>
      <c r="U176" s="15">
        <v>57</v>
      </c>
      <c r="V176" s="20">
        <f t="shared" si="9"/>
        <v>147175</v>
      </c>
    </row>
    <row r="177" spans="1:22" ht="15.75" x14ac:dyDescent="0.25">
      <c r="A177" s="321"/>
      <c r="B177" s="307"/>
      <c r="C177" s="307"/>
      <c r="D177" s="310"/>
      <c r="E177" s="313"/>
      <c r="F177" s="307"/>
      <c r="G177" s="313"/>
      <c r="H177" s="307"/>
      <c r="I177" s="3" t="s">
        <v>91</v>
      </c>
      <c r="J177" s="15">
        <v>46473</v>
      </c>
      <c r="K177" s="15">
        <v>83312</v>
      </c>
      <c r="L177" s="15">
        <v>141828</v>
      </c>
      <c r="M177" s="15">
        <v>170294</v>
      </c>
      <c r="N177" s="15">
        <v>169345</v>
      </c>
      <c r="O177" s="15">
        <v>95315</v>
      </c>
      <c r="P177" s="15">
        <v>139329</v>
      </c>
      <c r="Q177" s="14">
        <v>224440</v>
      </c>
      <c r="R177" s="14">
        <v>0</v>
      </c>
      <c r="S177" s="15">
        <v>159950</v>
      </c>
      <c r="T177" s="15">
        <v>149739</v>
      </c>
      <c r="U177" s="15">
        <v>225972</v>
      </c>
      <c r="V177" s="20">
        <f t="shared" si="9"/>
        <v>1605997</v>
      </c>
    </row>
    <row r="178" spans="1:22" ht="15.75" x14ac:dyDescent="0.25">
      <c r="A178" s="321"/>
      <c r="B178" s="307"/>
      <c r="C178" s="307"/>
      <c r="D178" s="310"/>
      <c r="E178" s="313"/>
      <c r="F178" s="307"/>
      <c r="G178" s="313"/>
      <c r="H178" s="307"/>
      <c r="I178" s="3" t="s">
        <v>93</v>
      </c>
      <c r="J178" s="15">
        <v>224210</v>
      </c>
      <c r="K178" s="15">
        <v>245022</v>
      </c>
      <c r="L178" s="15">
        <v>262692</v>
      </c>
      <c r="M178" s="15">
        <v>236229</v>
      </c>
      <c r="N178" s="15">
        <v>282131</v>
      </c>
      <c r="O178" s="15">
        <v>252627</v>
      </c>
      <c r="P178" s="15">
        <v>219048</v>
      </c>
      <c r="Q178" s="14">
        <v>286941</v>
      </c>
      <c r="R178" s="14">
        <v>220456</v>
      </c>
      <c r="S178" s="15">
        <v>211608</v>
      </c>
      <c r="T178" s="15">
        <v>224234</v>
      </c>
      <c r="U178" s="15">
        <v>186019</v>
      </c>
      <c r="V178" s="20">
        <f t="shared" si="9"/>
        <v>2851217</v>
      </c>
    </row>
    <row r="179" spans="1:22" ht="15.75" x14ac:dyDescent="0.25">
      <c r="A179" s="321"/>
      <c r="B179" s="307"/>
      <c r="C179" s="307"/>
      <c r="D179" s="310"/>
      <c r="E179" s="313"/>
      <c r="F179" s="307"/>
      <c r="G179" s="313"/>
      <c r="H179" s="307"/>
      <c r="I179" s="3" t="s">
        <v>96</v>
      </c>
      <c r="J179" s="14">
        <v>0</v>
      </c>
      <c r="K179" s="15">
        <v>0</v>
      </c>
      <c r="L179" s="15">
        <v>0</v>
      </c>
      <c r="M179" s="15">
        <v>0</v>
      </c>
      <c r="N179" s="15">
        <v>0</v>
      </c>
      <c r="O179" s="15">
        <v>0</v>
      </c>
      <c r="P179" s="15">
        <v>0</v>
      </c>
      <c r="Q179" s="14">
        <v>0</v>
      </c>
      <c r="R179" s="14">
        <v>0</v>
      </c>
      <c r="S179" s="15">
        <v>0</v>
      </c>
      <c r="T179" s="15">
        <v>0</v>
      </c>
      <c r="U179" s="15">
        <v>0</v>
      </c>
      <c r="V179" s="20">
        <f t="shared" si="9"/>
        <v>0</v>
      </c>
    </row>
    <row r="180" spans="1:22" ht="16.5" thickBot="1" x14ac:dyDescent="0.3">
      <c r="A180" s="322"/>
      <c r="B180" s="308"/>
      <c r="C180" s="308"/>
      <c r="D180" s="311"/>
      <c r="E180" s="314"/>
      <c r="F180" s="308"/>
      <c r="G180" s="314"/>
      <c r="H180" s="308"/>
      <c r="I180" s="39" t="s">
        <v>90</v>
      </c>
      <c r="J180" s="50">
        <v>0</v>
      </c>
      <c r="K180" s="30">
        <v>0</v>
      </c>
      <c r="L180" s="30">
        <v>0</v>
      </c>
      <c r="M180" s="30">
        <v>0</v>
      </c>
      <c r="N180" s="30">
        <v>0</v>
      </c>
      <c r="O180" s="30">
        <v>0</v>
      </c>
      <c r="P180" s="30">
        <v>0</v>
      </c>
      <c r="Q180" s="50">
        <v>0</v>
      </c>
      <c r="R180" s="50">
        <v>0</v>
      </c>
      <c r="S180" s="30">
        <v>0</v>
      </c>
      <c r="T180" s="30">
        <v>0</v>
      </c>
      <c r="U180" s="30">
        <v>0</v>
      </c>
      <c r="V180" s="31">
        <f t="shared" si="9"/>
        <v>0</v>
      </c>
    </row>
    <row r="181" spans="1:22" ht="16.5" thickBot="1" x14ac:dyDescent="0.3">
      <c r="A181" s="36"/>
      <c r="B181" s="37"/>
      <c r="C181" s="44"/>
      <c r="D181" s="44"/>
      <c r="E181" s="37"/>
      <c r="F181" s="37"/>
      <c r="G181" s="37"/>
      <c r="H181" s="37"/>
      <c r="I181" s="37"/>
      <c r="J181" s="59"/>
      <c r="K181" s="28"/>
      <c r="L181" s="28"/>
      <c r="M181" s="28"/>
      <c r="N181" s="28"/>
      <c r="O181" s="28"/>
      <c r="P181" s="28"/>
      <c r="Q181" s="61"/>
      <c r="R181" s="53"/>
      <c r="S181" s="28"/>
      <c r="T181" s="28"/>
      <c r="U181" s="28"/>
      <c r="V181" s="29">
        <f>SUM(V175:V180)</f>
        <v>4604389</v>
      </c>
    </row>
    <row r="182" spans="1:22" ht="15.75" x14ac:dyDescent="0.25">
      <c r="A182" s="320" t="s">
        <v>126</v>
      </c>
      <c r="B182" s="312" t="s">
        <v>169</v>
      </c>
      <c r="C182" s="306" t="s">
        <v>86</v>
      </c>
      <c r="D182" s="309">
        <v>36.200000000000003</v>
      </c>
      <c r="E182" s="306" t="s">
        <v>10</v>
      </c>
      <c r="F182" s="306" t="s">
        <v>42</v>
      </c>
      <c r="G182" s="312" t="s">
        <v>158</v>
      </c>
      <c r="H182" s="306" t="s">
        <v>42</v>
      </c>
      <c r="I182" s="3" t="s">
        <v>92</v>
      </c>
      <c r="J182" s="15">
        <v>172534</v>
      </c>
      <c r="K182" s="15">
        <v>124782</v>
      </c>
      <c r="L182" s="15">
        <v>107616</v>
      </c>
      <c r="M182" s="15">
        <v>125419</v>
      </c>
      <c r="N182" s="15">
        <v>82939</v>
      </c>
      <c r="O182" s="15">
        <v>125905</v>
      </c>
      <c r="P182" s="15">
        <v>114750</v>
      </c>
      <c r="Q182" s="14">
        <v>46137</v>
      </c>
      <c r="R182" s="14">
        <v>29797</v>
      </c>
      <c r="S182" s="15">
        <v>38636</v>
      </c>
      <c r="T182" s="15">
        <v>113454</v>
      </c>
      <c r="U182" s="15">
        <v>39747</v>
      </c>
      <c r="V182" s="20">
        <f>SUM(J182:U182)</f>
        <v>1121716</v>
      </c>
    </row>
    <row r="183" spans="1:22" ht="15.75" x14ac:dyDescent="0.25">
      <c r="A183" s="321"/>
      <c r="B183" s="307"/>
      <c r="C183" s="307"/>
      <c r="D183" s="310"/>
      <c r="E183" s="307"/>
      <c r="F183" s="307"/>
      <c r="G183" s="313"/>
      <c r="H183" s="307"/>
      <c r="I183" s="3" t="s">
        <v>91</v>
      </c>
      <c r="J183" s="15">
        <v>216505</v>
      </c>
      <c r="K183" s="15">
        <v>196063</v>
      </c>
      <c r="L183" s="15">
        <v>187567</v>
      </c>
      <c r="M183" s="15">
        <v>47501</v>
      </c>
      <c r="N183" s="15">
        <v>143011</v>
      </c>
      <c r="O183" s="15">
        <v>191902</v>
      </c>
      <c r="P183" s="15">
        <v>230031</v>
      </c>
      <c r="Q183" s="14">
        <v>221926</v>
      </c>
      <c r="R183" s="14">
        <v>177185</v>
      </c>
      <c r="S183" s="15">
        <v>222340</v>
      </c>
      <c r="T183" s="15">
        <v>184791</v>
      </c>
      <c r="U183" s="15">
        <v>277272</v>
      </c>
      <c r="V183" s="20">
        <f>SUM(J183:U183)</f>
        <v>2296094</v>
      </c>
    </row>
    <row r="184" spans="1:22" ht="15.75" customHeight="1" x14ac:dyDescent="0.25">
      <c r="A184" s="321"/>
      <c r="B184" s="307"/>
      <c r="C184" s="307"/>
      <c r="D184" s="310"/>
      <c r="E184" s="307"/>
      <c r="F184" s="307"/>
      <c r="G184" s="313"/>
      <c r="H184" s="307"/>
      <c r="I184" s="3" t="s">
        <v>93</v>
      </c>
      <c r="J184" s="15">
        <v>97774</v>
      </c>
      <c r="K184" s="15">
        <v>138280</v>
      </c>
      <c r="L184" s="15">
        <v>95740</v>
      </c>
      <c r="M184" s="15">
        <v>113558</v>
      </c>
      <c r="N184" s="15">
        <v>85209</v>
      </c>
      <c r="O184" s="15">
        <v>160869</v>
      </c>
      <c r="P184" s="15">
        <v>100850</v>
      </c>
      <c r="Q184" s="14">
        <v>88362</v>
      </c>
      <c r="R184" s="14">
        <v>94210</v>
      </c>
      <c r="S184" s="15">
        <v>104327</v>
      </c>
      <c r="T184" s="15">
        <v>53007</v>
      </c>
      <c r="U184" s="15">
        <v>65212</v>
      </c>
      <c r="V184" s="20">
        <f>SUM(J184:U184)</f>
        <v>1197398</v>
      </c>
    </row>
    <row r="185" spans="1:22" ht="15.75" customHeight="1" x14ac:dyDescent="0.25">
      <c r="A185" s="321"/>
      <c r="B185" s="307"/>
      <c r="C185" s="307"/>
      <c r="D185" s="310"/>
      <c r="E185" s="307"/>
      <c r="F185" s="307"/>
      <c r="G185" s="313"/>
      <c r="H185" s="307"/>
      <c r="I185" s="16" t="s">
        <v>111</v>
      </c>
      <c r="J185" s="26">
        <v>0</v>
      </c>
      <c r="K185" s="26">
        <v>0</v>
      </c>
      <c r="L185" s="26">
        <v>0</v>
      </c>
      <c r="M185" s="26">
        <v>0</v>
      </c>
      <c r="N185" s="26">
        <v>0</v>
      </c>
      <c r="O185" s="26">
        <v>0</v>
      </c>
      <c r="P185" s="26">
        <v>0</v>
      </c>
      <c r="Q185" s="49">
        <v>0</v>
      </c>
      <c r="R185" s="49">
        <v>0</v>
      </c>
      <c r="S185" s="26">
        <v>0</v>
      </c>
      <c r="T185" s="26">
        <v>0</v>
      </c>
      <c r="U185" s="26">
        <v>0</v>
      </c>
      <c r="V185" s="27">
        <f>SUM(J185:U185)</f>
        <v>0</v>
      </c>
    </row>
    <row r="186" spans="1:22" ht="16.5" thickBot="1" x14ac:dyDescent="0.3">
      <c r="A186" s="322"/>
      <c r="B186" s="308"/>
      <c r="C186" s="308"/>
      <c r="D186" s="311"/>
      <c r="E186" s="308"/>
      <c r="F186" s="308"/>
      <c r="G186" s="314"/>
      <c r="H186" s="308"/>
      <c r="I186" s="16" t="s">
        <v>90</v>
      </c>
      <c r="J186" s="26">
        <v>16521</v>
      </c>
      <c r="K186" s="26">
        <v>0</v>
      </c>
      <c r="L186" s="26">
        <v>0</v>
      </c>
      <c r="M186" s="26">
        <v>17502</v>
      </c>
      <c r="N186" s="26">
        <v>14929</v>
      </c>
      <c r="O186" s="26">
        <v>0</v>
      </c>
      <c r="P186" s="26">
        <v>0</v>
      </c>
      <c r="Q186" s="49">
        <v>0</v>
      </c>
      <c r="R186" s="49">
        <v>0</v>
      </c>
      <c r="S186" s="26">
        <v>0</v>
      </c>
      <c r="T186" s="26">
        <v>0</v>
      </c>
      <c r="U186" s="26">
        <v>0</v>
      </c>
      <c r="V186" s="27">
        <f>SUM(J186:U186)</f>
        <v>48952</v>
      </c>
    </row>
    <row r="187" spans="1:22" ht="16.5" thickBot="1" x14ac:dyDescent="0.3">
      <c r="A187" s="36"/>
      <c r="B187" s="37"/>
      <c r="C187" s="37"/>
      <c r="D187" s="37"/>
      <c r="E187" s="37"/>
      <c r="F187" s="37"/>
      <c r="G187" s="37"/>
      <c r="H187" s="37"/>
      <c r="I187" s="37"/>
      <c r="J187" s="59"/>
      <c r="K187" s="28"/>
      <c r="L187" s="28"/>
      <c r="M187" s="28"/>
      <c r="N187" s="28"/>
      <c r="O187" s="28"/>
      <c r="P187" s="28"/>
      <c r="Q187" s="61"/>
      <c r="R187" s="53"/>
      <c r="S187" s="28"/>
      <c r="T187" s="28"/>
      <c r="U187" s="28"/>
      <c r="V187" s="29">
        <f>SUM(V182:V186)</f>
        <v>4664160</v>
      </c>
    </row>
    <row r="188" spans="1:22" ht="16.5" customHeight="1" x14ac:dyDescent="0.25">
      <c r="A188" s="320" t="s">
        <v>127</v>
      </c>
      <c r="B188" s="312" t="s">
        <v>170</v>
      </c>
      <c r="C188" s="306" t="s">
        <v>86</v>
      </c>
      <c r="D188" s="309">
        <v>24.7</v>
      </c>
      <c r="E188" s="312" t="s">
        <v>159</v>
      </c>
      <c r="F188" s="306" t="s">
        <v>42</v>
      </c>
      <c r="G188" s="312" t="s">
        <v>155</v>
      </c>
      <c r="H188" s="306" t="s">
        <v>42</v>
      </c>
      <c r="I188" s="35" t="s">
        <v>94</v>
      </c>
      <c r="J188" s="13">
        <v>0</v>
      </c>
      <c r="K188" s="13">
        <v>0</v>
      </c>
      <c r="L188" s="13">
        <v>0</v>
      </c>
      <c r="M188" s="13">
        <v>0</v>
      </c>
      <c r="N188" s="13">
        <v>0</v>
      </c>
      <c r="O188" s="13">
        <v>0</v>
      </c>
      <c r="P188" s="13">
        <v>0</v>
      </c>
      <c r="Q188" s="12">
        <v>0</v>
      </c>
      <c r="R188" s="12">
        <v>0</v>
      </c>
      <c r="S188" s="13">
        <v>0</v>
      </c>
      <c r="T188" s="13">
        <v>0</v>
      </c>
      <c r="U188" s="13">
        <v>0</v>
      </c>
      <c r="V188" s="21">
        <f t="shared" ref="V188:V193" si="10">SUM(J188:U188)</f>
        <v>0</v>
      </c>
    </row>
    <row r="189" spans="1:22" ht="15.75" x14ac:dyDescent="0.25">
      <c r="A189" s="321"/>
      <c r="B189" s="307"/>
      <c r="C189" s="307"/>
      <c r="D189" s="310"/>
      <c r="E189" s="313"/>
      <c r="F189" s="307"/>
      <c r="G189" s="307"/>
      <c r="H189" s="307"/>
      <c r="I189" s="3" t="s">
        <v>92</v>
      </c>
      <c r="J189" s="15">
        <v>0</v>
      </c>
      <c r="K189" s="15">
        <v>0</v>
      </c>
      <c r="L189" s="15">
        <v>0</v>
      </c>
      <c r="M189" s="15">
        <v>0</v>
      </c>
      <c r="N189" s="15">
        <v>0</v>
      </c>
      <c r="O189" s="15">
        <v>0</v>
      </c>
      <c r="P189" s="15">
        <v>0</v>
      </c>
      <c r="Q189" s="14">
        <v>0</v>
      </c>
      <c r="R189" s="14">
        <v>0</v>
      </c>
      <c r="S189" s="15">
        <v>0</v>
      </c>
      <c r="T189" s="15">
        <v>0</v>
      </c>
      <c r="U189" s="15">
        <v>57</v>
      </c>
      <c r="V189" s="20">
        <f t="shared" si="10"/>
        <v>57</v>
      </c>
    </row>
    <row r="190" spans="1:22" ht="15.75" x14ac:dyDescent="0.25">
      <c r="A190" s="321"/>
      <c r="B190" s="307"/>
      <c r="C190" s="307"/>
      <c r="D190" s="310"/>
      <c r="E190" s="313"/>
      <c r="F190" s="307"/>
      <c r="G190" s="307"/>
      <c r="H190" s="307"/>
      <c r="I190" s="3" t="s">
        <v>91</v>
      </c>
      <c r="J190" s="15">
        <v>8088</v>
      </c>
      <c r="K190" s="15">
        <v>25146</v>
      </c>
      <c r="L190" s="15">
        <v>26833</v>
      </c>
      <c r="M190" s="15">
        <v>46579</v>
      </c>
      <c r="N190" s="15">
        <v>43917</v>
      </c>
      <c r="O190" s="15">
        <v>4732</v>
      </c>
      <c r="P190" s="15">
        <v>13503</v>
      </c>
      <c r="Q190" s="14">
        <v>60484</v>
      </c>
      <c r="R190" s="14">
        <v>36241</v>
      </c>
      <c r="S190" s="15">
        <v>31946</v>
      </c>
      <c r="T190" s="15">
        <v>34225</v>
      </c>
      <c r="U190" s="15">
        <v>76219</v>
      </c>
      <c r="V190" s="20">
        <f t="shared" si="10"/>
        <v>407913</v>
      </c>
    </row>
    <row r="191" spans="1:22" ht="15.75" x14ac:dyDescent="0.25">
      <c r="A191" s="321"/>
      <c r="B191" s="307"/>
      <c r="C191" s="307"/>
      <c r="D191" s="310"/>
      <c r="E191" s="313"/>
      <c r="F191" s="307"/>
      <c r="G191" s="307"/>
      <c r="H191" s="307"/>
      <c r="I191" s="3" t="s">
        <v>93</v>
      </c>
      <c r="J191" s="15">
        <v>223138</v>
      </c>
      <c r="K191" s="15">
        <v>244424</v>
      </c>
      <c r="L191" s="15">
        <v>261625</v>
      </c>
      <c r="M191" s="15">
        <v>235224</v>
      </c>
      <c r="N191" s="15">
        <v>281687</v>
      </c>
      <c r="O191" s="15">
        <v>250868</v>
      </c>
      <c r="P191" s="15">
        <v>217401</v>
      </c>
      <c r="Q191" s="14">
        <v>286504</v>
      </c>
      <c r="R191" s="14">
        <v>219708</v>
      </c>
      <c r="S191" s="15">
        <v>209829</v>
      </c>
      <c r="T191" s="15">
        <v>223873</v>
      </c>
      <c r="U191" s="15">
        <v>185196</v>
      </c>
      <c r="V191" s="20">
        <f t="shared" si="10"/>
        <v>2839477</v>
      </c>
    </row>
    <row r="192" spans="1:22" ht="15.75" x14ac:dyDescent="0.25">
      <c r="A192" s="321"/>
      <c r="B192" s="307"/>
      <c r="C192" s="307"/>
      <c r="D192" s="310"/>
      <c r="E192" s="313"/>
      <c r="F192" s="307"/>
      <c r="G192" s="307"/>
      <c r="H192" s="307"/>
      <c r="I192" s="3" t="s">
        <v>90</v>
      </c>
      <c r="J192" s="15">
        <v>0</v>
      </c>
      <c r="K192" s="15">
        <v>0</v>
      </c>
      <c r="L192" s="15">
        <v>0</v>
      </c>
      <c r="M192" s="15">
        <v>0</v>
      </c>
      <c r="N192" s="15">
        <v>0</v>
      </c>
      <c r="O192" s="15">
        <v>0</v>
      </c>
      <c r="P192" s="15">
        <v>0</v>
      </c>
      <c r="Q192" s="14">
        <v>0</v>
      </c>
      <c r="R192" s="14">
        <v>0</v>
      </c>
      <c r="S192" s="15">
        <v>0</v>
      </c>
      <c r="T192" s="15">
        <v>0</v>
      </c>
      <c r="U192" s="15">
        <v>0</v>
      </c>
      <c r="V192" s="20">
        <f t="shared" si="10"/>
        <v>0</v>
      </c>
    </row>
    <row r="193" spans="1:22" ht="16.5" thickBot="1" x14ac:dyDescent="0.3">
      <c r="A193" s="322"/>
      <c r="B193" s="308"/>
      <c r="C193" s="308"/>
      <c r="D193" s="311"/>
      <c r="E193" s="314"/>
      <c r="F193" s="308"/>
      <c r="G193" s="308"/>
      <c r="H193" s="308"/>
      <c r="I193" s="3" t="s">
        <v>95</v>
      </c>
      <c r="J193" s="15">
        <v>0</v>
      </c>
      <c r="K193" s="15">
        <v>0</v>
      </c>
      <c r="L193" s="15">
        <v>0</v>
      </c>
      <c r="M193" s="15">
        <v>0</v>
      </c>
      <c r="N193" s="15">
        <v>0</v>
      </c>
      <c r="O193" s="15">
        <v>0</v>
      </c>
      <c r="P193" s="15">
        <v>0</v>
      </c>
      <c r="Q193" s="14">
        <v>0</v>
      </c>
      <c r="R193" s="14">
        <v>0</v>
      </c>
      <c r="S193" s="15">
        <v>0</v>
      </c>
      <c r="T193" s="15">
        <v>0</v>
      </c>
      <c r="U193" s="15">
        <v>0</v>
      </c>
      <c r="V193" s="20">
        <f t="shared" si="10"/>
        <v>0</v>
      </c>
    </row>
    <row r="194" spans="1:22" ht="16.5" thickBot="1" x14ac:dyDescent="0.3">
      <c r="A194" s="43"/>
      <c r="B194" s="37"/>
      <c r="C194" s="37"/>
      <c r="D194" s="37"/>
      <c r="E194" s="37"/>
      <c r="F194" s="37"/>
      <c r="G194" s="37"/>
      <c r="H194" s="37"/>
      <c r="I194" s="37"/>
      <c r="J194" s="59"/>
      <c r="K194" s="28"/>
      <c r="L194" s="28"/>
      <c r="M194" s="28"/>
      <c r="N194" s="28"/>
      <c r="O194" s="28"/>
      <c r="P194" s="28"/>
      <c r="Q194" s="61"/>
      <c r="R194" s="53"/>
      <c r="S194" s="28"/>
      <c r="T194" s="28"/>
      <c r="U194" s="28"/>
      <c r="V194" s="29">
        <f>SUM(V188:V193)</f>
        <v>3247447</v>
      </c>
    </row>
    <row r="195" spans="1:22" ht="15.75" x14ac:dyDescent="0.25">
      <c r="A195" s="303">
        <v>719</v>
      </c>
      <c r="B195" s="306" t="s">
        <v>55</v>
      </c>
      <c r="C195" s="306" t="s">
        <v>87</v>
      </c>
      <c r="D195" s="309">
        <v>120.3</v>
      </c>
      <c r="E195" s="306" t="s">
        <v>10</v>
      </c>
      <c r="F195" s="306" t="s">
        <v>42</v>
      </c>
      <c r="G195" s="312" t="s">
        <v>155</v>
      </c>
      <c r="H195" s="306" t="s">
        <v>42</v>
      </c>
      <c r="I195" s="35" t="s">
        <v>92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2">
        <v>0</v>
      </c>
      <c r="S195" s="13">
        <v>0</v>
      </c>
      <c r="T195" s="13">
        <v>0</v>
      </c>
      <c r="U195" s="13">
        <v>0</v>
      </c>
      <c r="V195" s="21">
        <f t="shared" ref="V195:V202" si="11">SUM(J195:U195)</f>
        <v>0</v>
      </c>
    </row>
    <row r="196" spans="1:22" ht="15.75" x14ac:dyDescent="0.25">
      <c r="A196" s="304"/>
      <c r="B196" s="307"/>
      <c r="C196" s="307"/>
      <c r="D196" s="310"/>
      <c r="E196" s="307"/>
      <c r="F196" s="307"/>
      <c r="G196" s="313"/>
      <c r="H196" s="307"/>
      <c r="I196" s="35" t="s">
        <v>98</v>
      </c>
      <c r="J196" s="13">
        <v>13292</v>
      </c>
      <c r="K196" s="13">
        <v>29540</v>
      </c>
      <c r="L196" s="13">
        <v>51743</v>
      </c>
      <c r="M196" s="13">
        <v>5039</v>
      </c>
      <c r="N196" s="13">
        <v>474</v>
      </c>
      <c r="O196" s="13">
        <v>89838</v>
      </c>
      <c r="P196" s="13">
        <v>4064</v>
      </c>
      <c r="Q196" s="13">
        <v>18301</v>
      </c>
      <c r="R196" s="12">
        <v>0</v>
      </c>
      <c r="S196" s="13">
        <v>0</v>
      </c>
      <c r="T196" s="13">
        <v>0</v>
      </c>
      <c r="U196" s="13">
        <v>0</v>
      </c>
      <c r="V196" s="21">
        <f t="shared" si="11"/>
        <v>212291</v>
      </c>
    </row>
    <row r="197" spans="1:22" ht="15.75" x14ac:dyDescent="0.25">
      <c r="A197" s="304"/>
      <c r="B197" s="307"/>
      <c r="C197" s="307"/>
      <c r="D197" s="310"/>
      <c r="E197" s="307"/>
      <c r="F197" s="307"/>
      <c r="G197" s="307"/>
      <c r="H197" s="307"/>
      <c r="I197" s="3" t="s">
        <v>75</v>
      </c>
      <c r="J197" s="15">
        <v>0</v>
      </c>
      <c r="K197" s="15">
        <v>0</v>
      </c>
      <c r="L197" s="15">
        <v>14440</v>
      </c>
      <c r="M197" s="15">
        <v>125856</v>
      </c>
      <c r="N197" s="15">
        <v>11352</v>
      </c>
      <c r="O197" s="15">
        <v>0</v>
      </c>
      <c r="P197" s="15">
        <v>0</v>
      </c>
      <c r="Q197" s="15">
        <v>0</v>
      </c>
      <c r="R197" s="14">
        <v>0</v>
      </c>
      <c r="S197" s="15">
        <v>0</v>
      </c>
      <c r="T197" s="15">
        <v>0</v>
      </c>
      <c r="U197" s="15">
        <v>0</v>
      </c>
      <c r="V197" s="20">
        <f t="shared" si="11"/>
        <v>151648</v>
      </c>
    </row>
    <row r="198" spans="1:22" ht="15.75" x14ac:dyDescent="0.25">
      <c r="A198" s="304"/>
      <c r="B198" s="307"/>
      <c r="C198" s="307"/>
      <c r="D198" s="310"/>
      <c r="E198" s="307"/>
      <c r="F198" s="307"/>
      <c r="G198" s="307"/>
      <c r="H198" s="307"/>
      <c r="I198" s="3" t="s">
        <v>101</v>
      </c>
      <c r="J198" s="15">
        <v>0</v>
      </c>
      <c r="K198" s="15">
        <v>0</v>
      </c>
      <c r="L198" s="15">
        <v>0</v>
      </c>
      <c r="M198" s="15">
        <v>0</v>
      </c>
      <c r="N198" s="15">
        <v>0</v>
      </c>
      <c r="O198" s="15">
        <v>0</v>
      </c>
      <c r="P198" s="15">
        <v>0</v>
      </c>
      <c r="Q198" s="15">
        <v>0</v>
      </c>
      <c r="R198" s="14">
        <v>0</v>
      </c>
      <c r="S198" s="15">
        <v>0</v>
      </c>
      <c r="T198" s="15">
        <v>0</v>
      </c>
      <c r="U198" s="15">
        <v>0</v>
      </c>
      <c r="V198" s="20">
        <f t="shared" si="11"/>
        <v>0</v>
      </c>
    </row>
    <row r="199" spans="1:22" ht="15.75" x14ac:dyDescent="0.25">
      <c r="A199" s="304"/>
      <c r="B199" s="307"/>
      <c r="C199" s="307"/>
      <c r="D199" s="310"/>
      <c r="E199" s="307"/>
      <c r="F199" s="307"/>
      <c r="G199" s="307"/>
      <c r="H199" s="307"/>
      <c r="I199" s="3" t="s">
        <v>71</v>
      </c>
      <c r="J199" s="15">
        <v>0</v>
      </c>
      <c r="K199" s="15">
        <v>0</v>
      </c>
      <c r="L199" s="15">
        <v>0</v>
      </c>
      <c r="M199" s="15">
        <v>0</v>
      </c>
      <c r="N199" s="15">
        <v>0</v>
      </c>
      <c r="O199" s="15">
        <v>0</v>
      </c>
      <c r="P199" s="15">
        <v>0</v>
      </c>
      <c r="Q199" s="15">
        <v>0</v>
      </c>
      <c r="R199" s="14">
        <v>0</v>
      </c>
      <c r="S199" s="15">
        <v>0</v>
      </c>
      <c r="T199" s="15">
        <v>0</v>
      </c>
      <c r="U199" s="15">
        <v>0</v>
      </c>
      <c r="V199" s="20">
        <f t="shared" si="11"/>
        <v>0</v>
      </c>
    </row>
    <row r="200" spans="1:22" ht="15.75" x14ac:dyDescent="0.25">
      <c r="A200" s="304"/>
      <c r="B200" s="307"/>
      <c r="C200" s="307"/>
      <c r="D200" s="310"/>
      <c r="E200" s="307"/>
      <c r="F200" s="307"/>
      <c r="G200" s="307"/>
      <c r="H200" s="307"/>
      <c r="I200" s="3" t="s">
        <v>97</v>
      </c>
      <c r="J200" s="15">
        <v>161761</v>
      </c>
      <c r="K200" s="15">
        <v>144361</v>
      </c>
      <c r="L200" s="15">
        <v>190449</v>
      </c>
      <c r="M200" s="15">
        <v>164774</v>
      </c>
      <c r="N200" s="15">
        <v>210719</v>
      </c>
      <c r="O200" s="15">
        <v>72265</v>
      </c>
      <c r="P200" s="15">
        <v>0</v>
      </c>
      <c r="Q200" s="14">
        <v>184921</v>
      </c>
      <c r="R200" s="14">
        <v>224502</v>
      </c>
      <c r="S200" s="15">
        <v>145504</v>
      </c>
      <c r="T200" s="15">
        <v>163226</v>
      </c>
      <c r="U200" s="15">
        <v>231849</v>
      </c>
      <c r="V200" s="20">
        <f t="shared" si="11"/>
        <v>1894331</v>
      </c>
    </row>
    <row r="201" spans="1:22" ht="15.75" x14ac:dyDescent="0.25">
      <c r="A201" s="304"/>
      <c r="B201" s="307"/>
      <c r="C201" s="307"/>
      <c r="D201" s="310"/>
      <c r="E201" s="307"/>
      <c r="F201" s="307"/>
      <c r="G201" s="307"/>
      <c r="H201" s="307"/>
      <c r="I201" s="3" t="s">
        <v>96</v>
      </c>
      <c r="J201" s="15">
        <v>0</v>
      </c>
      <c r="K201" s="15">
        <v>0</v>
      </c>
      <c r="L201" s="15">
        <v>0</v>
      </c>
      <c r="M201" s="15">
        <v>0</v>
      </c>
      <c r="N201" s="15">
        <v>0</v>
      </c>
      <c r="O201" s="15">
        <v>0</v>
      </c>
      <c r="P201" s="15">
        <v>0</v>
      </c>
      <c r="Q201" s="14">
        <v>0</v>
      </c>
      <c r="R201" s="14">
        <v>0</v>
      </c>
      <c r="S201" s="15">
        <v>0</v>
      </c>
      <c r="T201" s="15">
        <v>0</v>
      </c>
      <c r="U201" s="15">
        <v>0</v>
      </c>
      <c r="V201" s="20">
        <f t="shared" si="11"/>
        <v>0</v>
      </c>
    </row>
    <row r="202" spans="1:22" ht="16.5" thickBot="1" x14ac:dyDescent="0.3">
      <c r="A202" s="305"/>
      <c r="B202" s="308"/>
      <c r="C202" s="308"/>
      <c r="D202" s="311"/>
      <c r="E202" s="308"/>
      <c r="F202" s="308"/>
      <c r="G202" s="308"/>
      <c r="H202" s="308"/>
      <c r="I202" s="39" t="s">
        <v>102</v>
      </c>
      <c r="J202" s="50">
        <v>0</v>
      </c>
      <c r="K202" s="30">
        <v>0</v>
      </c>
      <c r="L202" s="30">
        <v>0</v>
      </c>
      <c r="M202" s="30">
        <v>0</v>
      </c>
      <c r="N202" s="30">
        <v>0</v>
      </c>
      <c r="O202" s="30">
        <v>0</v>
      </c>
      <c r="P202" s="30">
        <v>0</v>
      </c>
      <c r="Q202" s="50">
        <v>29931</v>
      </c>
      <c r="R202" s="50">
        <v>0</v>
      </c>
      <c r="S202" s="30">
        <v>0</v>
      </c>
      <c r="T202" s="30">
        <v>8985</v>
      </c>
      <c r="U202" s="30">
        <v>0</v>
      </c>
      <c r="V202" s="31">
        <f t="shared" si="11"/>
        <v>38916</v>
      </c>
    </row>
    <row r="203" spans="1:22" ht="16.5" thickBot="1" x14ac:dyDescent="0.3">
      <c r="A203" s="36"/>
      <c r="B203" s="37"/>
      <c r="C203" s="37"/>
      <c r="D203" s="37"/>
      <c r="E203" s="37"/>
      <c r="F203" s="37"/>
      <c r="G203" s="37"/>
      <c r="H203" s="37"/>
      <c r="I203" s="37"/>
      <c r="J203" s="59"/>
      <c r="K203" s="28"/>
      <c r="L203" s="28"/>
      <c r="M203" s="28"/>
      <c r="N203" s="28"/>
      <c r="O203" s="28"/>
      <c r="P203" s="28"/>
      <c r="Q203" s="61"/>
      <c r="R203" s="53"/>
      <c r="S203" s="28"/>
      <c r="T203" s="28"/>
      <c r="U203" s="28"/>
      <c r="V203" s="29">
        <f>SUM(V195:V202)</f>
        <v>2297186</v>
      </c>
    </row>
    <row r="204" spans="1:22" ht="16.149999999999999" customHeight="1" x14ac:dyDescent="0.25">
      <c r="A204" s="320" t="s">
        <v>128</v>
      </c>
      <c r="B204" s="312" t="s">
        <v>54</v>
      </c>
      <c r="C204" s="306" t="s">
        <v>87</v>
      </c>
      <c r="D204" s="309">
        <v>82.2</v>
      </c>
      <c r="E204" s="312" t="s">
        <v>160</v>
      </c>
      <c r="F204" s="306" t="s">
        <v>42</v>
      </c>
      <c r="G204" s="312" t="s">
        <v>158</v>
      </c>
      <c r="H204" s="306" t="s">
        <v>42</v>
      </c>
      <c r="I204" s="3" t="s">
        <v>92</v>
      </c>
      <c r="J204" s="15">
        <v>181211</v>
      </c>
      <c r="K204" s="15">
        <v>92670</v>
      </c>
      <c r="L204" s="15">
        <v>124152</v>
      </c>
      <c r="M204" s="15">
        <v>148088</v>
      </c>
      <c r="N204" s="15">
        <v>175430</v>
      </c>
      <c r="O204" s="15">
        <v>94309</v>
      </c>
      <c r="P204" s="15">
        <v>170207</v>
      </c>
      <c r="Q204" s="14">
        <v>221651</v>
      </c>
      <c r="R204" s="14">
        <v>285550</v>
      </c>
      <c r="S204" s="15">
        <v>238557</v>
      </c>
      <c r="T204" s="15">
        <v>88633</v>
      </c>
      <c r="U204" s="15">
        <v>114349</v>
      </c>
      <c r="V204" s="20">
        <f t="shared" ref="V204:V209" si="12">SUM(J204:U204)</f>
        <v>1934807</v>
      </c>
    </row>
    <row r="205" spans="1:22" ht="15.75" x14ac:dyDescent="0.25">
      <c r="A205" s="321"/>
      <c r="B205" s="307"/>
      <c r="C205" s="307"/>
      <c r="D205" s="310"/>
      <c r="E205" s="313"/>
      <c r="F205" s="307"/>
      <c r="G205" s="313"/>
      <c r="H205" s="307"/>
      <c r="I205" s="3" t="s">
        <v>98</v>
      </c>
      <c r="J205" s="15">
        <v>0</v>
      </c>
      <c r="K205" s="15">
        <v>0</v>
      </c>
      <c r="L205" s="15">
        <v>0</v>
      </c>
      <c r="M205" s="15">
        <v>0</v>
      </c>
      <c r="N205" s="15">
        <v>0</v>
      </c>
      <c r="O205" s="15">
        <v>0</v>
      </c>
      <c r="P205" s="15">
        <v>0</v>
      </c>
      <c r="Q205" s="14">
        <v>0</v>
      </c>
      <c r="R205" s="14">
        <v>0</v>
      </c>
      <c r="S205" s="15">
        <v>0</v>
      </c>
      <c r="T205" s="15">
        <v>0</v>
      </c>
      <c r="U205" s="15">
        <v>0</v>
      </c>
      <c r="V205" s="20">
        <f t="shared" si="12"/>
        <v>0</v>
      </c>
    </row>
    <row r="206" spans="1:22" ht="15.75" x14ac:dyDescent="0.25">
      <c r="A206" s="321"/>
      <c r="B206" s="307"/>
      <c r="C206" s="307"/>
      <c r="D206" s="310"/>
      <c r="E206" s="313"/>
      <c r="F206" s="307"/>
      <c r="G206" s="313"/>
      <c r="H206" s="307"/>
      <c r="I206" s="3" t="s">
        <v>91</v>
      </c>
      <c r="J206" s="15">
        <v>131806</v>
      </c>
      <c r="K206" s="15">
        <v>109287</v>
      </c>
      <c r="L206" s="15">
        <v>96489</v>
      </c>
      <c r="M206" s="15">
        <v>163625</v>
      </c>
      <c r="N206" s="15">
        <v>68233</v>
      </c>
      <c r="O206" s="15">
        <v>123089</v>
      </c>
      <c r="P206" s="15">
        <v>110041</v>
      </c>
      <c r="Q206" s="14">
        <v>40715</v>
      </c>
      <c r="R206" s="14">
        <v>0</v>
      </c>
      <c r="S206" s="15">
        <v>0</v>
      </c>
      <c r="T206" s="15">
        <v>81647</v>
      </c>
      <c r="U206" s="15">
        <v>91217</v>
      </c>
      <c r="V206" s="20">
        <f t="shared" si="12"/>
        <v>1016149</v>
      </c>
    </row>
    <row r="207" spans="1:22" ht="15.75" x14ac:dyDescent="0.25">
      <c r="A207" s="321"/>
      <c r="B207" s="307"/>
      <c r="C207" s="307"/>
      <c r="D207" s="310"/>
      <c r="E207" s="313"/>
      <c r="F207" s="307"/>
      <c r="G207" s="313"/>
      <c r="H207" s="307"/>
      <c r="I207" s="3" t="s">
        <v>93</v>
      </c>
      <c r="J207" s="15">
        <v>139430</v>
      </c>
      <c r="K207" s="15">
        <v>103428</v>
      </c>
      <c r="L207" s="15">
        <v>72467</v>
      </c>
      <c r="M207" s="15">
        <v>108193</v>
      </c>
      <c r="N207" s="15">
        <v>165931</v>
      </c>
      <c r="O207" s="15">
        <v>47343</v>
      </c>
      <c r="P207" s="15">
        <v>66326</v>
      </c>
      <c r="Q207" s="14">
        <v>135954</v>
      </c>
      <c r="R207" s="14">
        <v>139691</v>
      </c>
      <c r="S207" s="15">
        <v>65405</v>
      </c>
      <c r="T207" s="15">
        <v>165799</v>
      </c>
      <c r="U207" s="15">
        <v>104373</v>
      </c>
      <c r="V207" s="20">
        <f t="shared" si="12"/>
        <v>1314340</v>
      </c>
    </row>
    <row r="208" spans="1:22" ht="15.75" x14ac:dyDescent="0.25">
      <c r="A208" s="321"/>
      <c r="B208" s="307"/>
      <c r="C208" s="307"/>
      <c r="D208" s="310"/>
      <c r="E208" s="313"/>
      <c r="F208" s="307"/>
      <c r="G208" s="313"/>
      <c r="H208" s="307"/>
      <c r="I208" s="16" t="s">
        <v>111</v>
      </c>
      <c r="J208" s="34">
        <v>0</v>
      </c>
      <c r="K208" s="15">
        <v>0</v>
      </c>
      <c r="L208" s="15">
        <v>0</v>
      </c>
      <c r="M208" s="15">
        <v>0</v>
      </c>
      <c r="N208" s="15">
        <v>0</v>
      </c>
      <c r="O208" s="15">
        <v>0</v>
      </c>
      <c r="P208" s="15">
        <v>0</v>
      </c>
      <c r="Q208" s="14">
        <v>0</v>
      </c>
      <c r="R208" s="14">
        <v>0</v>
      </c>
      <c r="S208" s="15">
        <v>0</v>
      </c>
      <c r="T208" s="15">
        <v>0</v>
      </c>
      <c r="U208" s="15">
        <v>0</v>
      </c>
      <c r="V208" s="20">
        <f t="shared" si="12"/>
        <v>0</v>
      </c>
    </row>
    <row r="209" spans="1:22" ht="16.5" thickBot="1" x14ac:dyDescent="0.3">
      <c r="A209" s="322"/>
      <c r="B209" s="308"/>
      <c r="C209" s="308"/>
      <c r="D209" s="311"/>
      <c r="E209" s="314"/>
      <c r="F209" s="308"/>
      <c r="G209" s="314"/>
      <c r="H209" s="308"/>
      <c r="I209" s="66" t="s">
        <v>90</v>
      </c>
      <c r="J209" s="50">
        <v>46475</v>
      </c>
      <c r="K209" s="30">
        <v>75818</v>
      </c>
      <c r="L209" s="30">
        <v>0</v>
      </c>
      <c r="M209" s="30">
        <v>59547</v>
      </c>
      <c r="N209" s="30">
        <v>49179</v>
      </c>
      <c r="O209" s="30">
        <v>45370</v>
      </c>
      <c r="P209" s="30">
        <v>25096</v>
      </c>
      <c r="Q209" s="50">
        <v>24743</v>
      </c>
      <c r="R209" s="50">
        <v>50022</v>
      </c>
      <c r="S209" s="30">
        <v>99580</v>
      </c>
      <c r="T209" s="30">
        <v>70356</v>
      </c>
      <c r="U209" s="30">
        <v>51390</v>
      </c>
      <c r="V209" s="31">
        <f t="shared" si="12"/>
        <v>597576</v>
      </c>
    </row>
    <row r="210" spans="1:22" ht="16.5" thickBot="1" x14ac:dyDescent="0.3">
      <c r="A210" s="36"/>
      <c r="B210" s="37"/>
      <c r="C210" s="37"/>
      <c r="D210" s="37"/>
      <c r="E210" s="37"/>
      <c r="F210" s="37"/>
      <c r="G210" s="37"/>
      <c r="H210" s="37"/>
      <c r="I210" s="63"/>
      <c r="J210" s="59"/>
      <c r="K210" s="28"/>
      <c r="L210" s="28"/>
      <c r="M210" s="28"/>
      <c r="N210" s="28"/>
      <c r="O210" s="28"/>
      <c r="P210" s="28"/>
      <c r="Q210" s="61"/>
      <c r="R210" s="53"/>
      <c r="S210" s="28"/>
      <c r="T210" s="28"/>
      <c r="U210" s="28"/>
      <c r="V210" s="29">
        <f>SUM(V204:V209)</f>
        <v>4862872</v>
      </c>
    </row>
    <row r="211" spans="1:22" ht="15.75" x14ac:dyDescent="0.25">
      <c r="A211" s="320" t="s">
        <v>129</v>
      </c>
      <c r="B211" s="312" t="s">
        <v>167</v>
      </c>
      <c r="C211" s="306" t="s">
        <v>87</v>
      </c>
      <c r="D211" s="309">
        <v>152.69999999999999</v>
      </c>
      <c r="E211" s="312" t="s">
        <v>158</v>
      </c>
      <c r="F211" s="306" t="s">
        <v>42</v>
      </c>
      <c r="G211" s="312" t="s">
        <v>100</v>
      </c>
      <c r="H211" s="306" t="s">
        <v>42</v>
      </c>
      <c r="I211" s="35" t="s">
        <v>94</v>
      </c>
      <c r="J211" s="13">
        <v>0</v>
      </c>
      <c r="K211" s="13">
        <v>0</v>
      </c>
      <c r="L211" s="13">
        <v>0</v>
      </c>
      <c r="M211" s="13">
        <v>0</v>
      </c>
      <c r="N211" s="13">
        <v>0</v>
      </c>
      <c r="O211" s="13">
        <v>0</v>
      </c>
      <c r="P211" s="13">
        <v>0</v>
      </c>
      <c r="Q211" s="12">
        <v>0</v>
      </c>
      <c r="R211" s="12">
        <v>0</v>
      </c>
      <c r="S211" s="13">
        <v>0</v>
      </c>
      <c r="T211" s="13">
        <v>0</v>
      </c>
      <c r="U211" s="13">
        <v>0</v>
      </c>
      <c r="V211" s="21">
        <f t="shared" ref="V211:V218" si="13">SUM(J211:U211)</f>
        <v>0</v>
      </c>
    </row>
    <row r="212" spans="1:22" ht="15.75" x14ac:dyDescent="0.25">
      <c r="A212" s="321"/>
      <c r="B212" s="307"/>
      <c r="C212" s="307"/>
      <c r="D212" s="310"/>
      <c r="E212" s="313"/>
      <c r="F212" s="307"/>
      <c r="G212" s="307"/>
      <c r="H212" s="307"/>
      <c r="I212" s="3" t="s">
        <v>92</v>
      </c>
      <c r="J212" s="15">
        <v>126723</v>
      </c>
      <c r="K212" s="15">
        <v>75694</v>
      </c>
      <c r="L212" s="15">
        <v>185029</v>
      </c>
      <c r="M212" s="15">
        <v>197610</v>
      </c>
      <c r="N212" s="15">
        <v>223948</v>
      </c>
      <c r="O212" s="15">
        <v>195168</v>
      </c>
      <c r="P212" s="15">
        <v>146187</v>
      </c>
      <c r="Q212" s="14">
        <v>246293</v>
      </c>
      <c r="R212" s="14">
        <v>252519</v>
      </c>
      <c r="S212" s="15">
        <v>203842</v>
      </c>
      <c r="T212" s="15">
        <v>152450</v>
      </c>
      <c r="U212" s="15">
        <v>55171</v>
      </c>
      <c r="V212" s="20">
        <f t="shared" si="13"/>
        <v>2060634</v>
      </c>
    </row>
    <row r="213" spans="1:22" ht="15.75" x14ac:dyDescent="0.25">
      <c r="A213" s="321"/>
      <c r="B213" s="307"/>
      <c r="C213" s="307"/>
      <c r="D213" s="310"/>
      <c r="E213" s="313"/>
      <c r="F213" s="307"/>
      <c r="G213" s="307"/>
      <c r="H213" s="307"/>
      <c r="I213" s="3" t="s">
        <v>91</v>
      </c>
      <c r="J213" s="15">
        <v>0</v>
      </c>
      <c r="K213" s="15">
        <v>0</v>
      </c>
      <c r="L213" s="15">
        <v>0</v>
      </c>
      <c r="M213" s="15">
        <v>15003</v>
      </c>
      <c r="N213" s="15">
        <v>7971</v>
      </c>
      <c r="O213" s="15">
        <v>0</v>
      </c>
      <c r="P213" s="15">
        <v>0</v>
      </c>
      <c r="Q213" s="14">
        <v>0</v>
      </c>
      <c r="R213" s="14">
        <v>0</v>
      </c>
      <c r="S213" s="15">
        <v>0</v>
      </c>
      <c r="T213" s="15">
        <v>0</v>
      </c>
      <c r="U213" s="15">
        <v>121598</v>
      </c>
      <c r="V213" s="20">
        <f t="shared" si="13"/>
        <v>144572</v>
      </c>
    </row>
    <row r="214" spans="1:22" ht="15.75" x14ac:dyDescent="0.25">
      <c r="A214" s="321"/>
      <c r="B214" s="307"/>
      <c r="C214" s="307"/>
      <c r="D214" s="310"/>
      <c r="E214" s="313"/>
      <c r="F214" s="307"/>
      <c r="G214" s="307"/>
      <c r="H214" s="307"/>
      <c r="I214" s="3" t="s">
        <v>70</v>
      </c>
      <c r="J214" s="15">
        <v>0</v>
      </c>
      <c r="K214" s="15">
        <v>0</v>
      </c>
      <c r="L214" s="15">
        <v>0</v>
      </c>
      <c r="M214" s="15">
        <v>0</v>
      </c>
      <c r="N214" s="15">
        <v>0</v>
      </c>
      <c r="O214" s="15">
        <v>0</v>
      </c>
      <c r="P214" s="15">
        <v>0</v>
      </c>
      <c r="Q214" s="14">
        <v>0</v>
      </c>
      <c r="R214" s="14">
        <v>0</v>
      </c>
      <c r="S214" s="15">
        <v>0</v>
      </c>
      <c r="T214" s="15">
        <v>0</v>
      </c>
      <c r="U214" s="15">
        <v>0</v>
      </c>
      <c r="V214" s="20">
        <f t="shared" si="13"/>
        <v>0</v>
      </c>
    </row>
    <row r="215" spans="1:22" ht="15.75" x14ac:dyDescent="0.25">
      <c r="A215" s="321"/>
      <c r="B215" s="307"/>
      <c r="C215" s="307"/>
      <c r="D215" s="310"/>
      <c r="E215" s="313"/>
      <c r="F215" s="307"/>
      <c r="G215" s="307"/>
      <c r="H215" s="307"/>
      <c r="I215" s="16" t="s">
        <v>93</v>
      </c>
      <c r="J215" s="34">
        <v>0</v>
      </c>
      <c r="K215" s="15">
        <v>0</v>
      </c>
      <c r="L215" s="15">
        <v>0</v>
      </c>
      <c r="M215" s="15">
        <v>0</v>
      </c>
      <c r="N215" s="15">
        <v>0</v>
      </c>
      <c r="O215" s="15">
        <v>0</v>
      </c>
      <c r="P215" s="15">
        <v>0</v>
      </c>
      <c r="Q215" s="14">
        <v>0</v>
      </c>
      <c r="R215" s="14">
        <v>0</v>
      </c>
      <c r="S215" s="15">
        <v>95</v>
      </c>
      <c r="T215" s="15">
        <v>0</v>
      </c>
      <c r="U215" s="15">
        <v>0</v>
      </c>
      <c r="V215" s="20">
        <f t="shared" si="13"/>
        <v>95</v>
      </c>
    </row>
    <row r="216" spans="1:22" ht="15.75" x14ac:dyDescent="0.25">
      <c r="A216" s="321"/>
      <c r="B216" s="307"/>
      <c r="C216" s="307"/>
      <c r="D216" s="310"/>
      <c r="E216" s="313"/>
      <c r="F216" s="307"/>
      <c r="G216" s="307"/>
      <c r="H216" s="307"/>
      <c r="I216" s="16" t="s">
        <v>96</v>
      </c>
      <c r="J216" s="34">
        <v>0</v>
      </c>
      <c r="K216" s="15">
        <v>0</v>
      </c>
      <c r="L216" s="15">
        <v>0</v>
      </c>
      <c r="M216" s="15">
        <v>0</v>
      </c>
      <c r="N216" s="15">
        <v>0</v>
      </c>
      <c r="O216" s="15">
        <v>0</v>
      </c>
      <c r="P216" s="15">
        <v>0</v>
      </c>
      <c r="Q216" s="14">
        <v>0</v>
      </c>
      <c r="R216" s="14">
        <v>0</v>
      </c>
      <c r="S216" s="15">
        <v>0</v>
      </c>
      <c r="T216" s="15">
        <v>0</v>
      </c>
      <c r="U216" s="15">
        <v>0</v>
      </c>
      <c r="V216" s="20">
        <f t="shared" si="13"/>
        <v>0</v>
      </c>
    </row>
    <row r="217" spans="1:22" ht="15.75" x14ac:dyDescent="0.25">
      <c r="A217" s="321"/>
      <c r="B217" s="307"/>
      <c r="C217" s="307"/>
      <c r="D217" s="310"/>
      <c r="E217" s="313"/>
      <c r="F217" s="307"/>
      <c r="G217" s="307"/>
      <c r="H217" s="307"/>
      <c r="I217" s="3" t="s">
        <v>90</v>
      </c>
      <c r="J217" s="14">
        <v>0</v>
      </c>
      <c r="K217" s="15">
        <v>0</v>
      </c>
      <c r="L217" s="15">
        <v>0</v>
      </c>
      <c r="M217" s="15">
        <v>0</v>
      </c>
      <c r="N217" s="15">
        <v>0</v>
      </c>
      <c r="O217" s="15">
        <v>0</v>
      </c>
      <c r="P217" s="15">
        <v>0</v>
      </c>
      <c r="Q217" s="14">
        <v>0</v>
      </c>
      <c r="R217" s="14">
        <v>0</v>
      </c>
      <c r="S217" s="15">
        <v>0</v>
      </c>
      <c r="T217" s="15">
        <v>0</v>
      </c>
      <c r="U217" s="15">
        <v>0</v>
      </c>
      <c r="V217" s="20">
        <f t="shared" si="13"/>
        <v>0</v>
      </c>
    </row>
    <row r="218" spans="1:22" ht="16.5" thickBot="1" x14ac:dyDescent="0.3">
      <c r="A218" s="322"/>
      <c r="B218" s="308"/>
      <c r="C218" s="308"/>
      <c r="D218" s="311"/>
      <c r="E218" s="314"/>
      <c r="F218" s="308"/>
      <c r="G218" s="308"/>
      <c r="H218" s="308"/>
      <c r="I218" s="70" t="s">
        <v>95</v>
      </c>
      <c r="J218" s="50">
        <v>0</v>
      </c>
      <c r="K218" s="30">
        <v>0</v>
      </c>
      <c r="L218" s="30">
        <v>0</v>
      </c>
      <c r="M218" s="30">
        <v>0</v>
      </c>
      <c r="N218" s="30">
        <v>0</v>
      </c>
      <c r="O218" s="30">
        <v>0</v>
      </c>
      <c r="P218" s="30">
        <v>0</v>
      </c>
      <c r="Q218" s="50">
        <v>0</v>
      </c>
      <c r="R218" s="50">
        <v>0</v>
      </c>
      <c r="S218" s="30">
        <v>0</v>
      </c>
      <c r="T218" s="30">
        <v>0</v>
      </c>
      <c r="U218" s="30">
        <v>0</v>
      </c>
      <c r="V218" s="31">
        <f t="shared" si="13"/>
        <v>0</v>
      </c>
    </row>
    <row r="219" spans="1:22" ht="16.5" thickBot="1" x14ac:dyDescent="0.3">
      <c r="A219" s="36"/>
      <c r="B219" s="37"/>
      <c r="C219" s="37"/>
      <c r="D219" s="37"/>
      <c r="E219" s="37"/>
      <c r="F219" s="37"/>
      <c r="G219" s="37"/>
      <c r="H219" s="37"/>
      <c r="I219" s="37"/>
      <c r="J219" s="59"/>
      <c r="K219" s="28"/>
      <c r="L219" s="28"/>
      <c r="M219" s="28"/>
      <c r="N219" s="28"/>
      <c r="O219" s="28"/>
      <c r="P219" s="28"/>
      <c r="Q219" s="61"/>
      <c r="R219" s="53"/>
      <c r="S219" s="28"/>
      <c r="T219" s="28"/>
      <c r="U219" s="28"/>
      <c r="V219" s="29">
        <f>SUM(V211:V218)</f>
        <v>2205301</v>
      </c>
    </row>
    <row r="220" spans="1:22" ht="15.75" x14ac:dyDescent="0.25">
      <c r="A220" s="304">
        <v>1366</v>
      </c>
      <c r="B220" s="307" t="s">
        <v>55</v>
      </c>
      <c r="C220" s="307" t="s">
        <v>85</v>
      </c>
      <c r="D220" s="307">
        <v>67</v>
      </c>
      <c r="E220" s="307" t="s">
        <v>10</v>
      </c>
      <c r="F220" s="307" t="s">
        <v>42</v>
      </c>
      <c r="G220" s="316" t="s">
        <v>60</v>
      </c>
      <c r="H220" s="307" t="s">
        <v>42</v>
      </c>
      <c r="I220" s="35" t="s">
        <v>92</v>
      </c>
      <c r="J220" s="13">
        <v>181441</v>
      </c>
      <c r="K220" s="13">
        <v>208298</v>
      </c>
      <c r="L220" s="13">
        <v>258847</v>
      </c>
      <c r="M220" s="13">
        <v>200725</v>
      </c>
      <c r="N220" s="13">
        <v>220775</v>
      </c>
      <c r="O220" s="13">
        <v>232736</v>
      </c>
      <c r="P220" s="13">
        <v>229886</v>
      </c>
      <c r="Q220" s="12">
        <v>294961</v>
      </c>
      <c r="R220" s="12">
        <v>224444</v>
      </c>
      <c r="S220" s="13">
        <v>261359</v>
      </c>
      <c r="T220" s="13">
        <v>233588</v>
      </c>
      <c r="U220" s="13">
        <v>235337</v>
      </c>
      <c r="V220" s="21">
        <f>SUM(J220:U220)</f>
        <v>2782397</v>
      </c>
    </row>
    <row r="221" spans="1:22" ht="15.75" x14ac:dyDescent="0.25">
      <c r="A221" s="304"/>
      <c r="B221" s="307"/>
      <c r="C221" s="307"/>
      <c r="D221" s="307"/>
      <c r="E221" s="307"/>
      <c r="F221" s="307"/>
      <c r="G221" s="316"/>
      <c r="H221" s="307"/>
      <c r="I221" s="3" t="s">
        <v>91</v>
      </c>
      <c r="J221" s="15">
        <v>0</v>
      </c>
      <c r="K221" s="15">
        <v>0</v>
      </c>
      <c r="L221" s="15">
        <v>0</v>
      </c>
      <c r="M221" s="15">
        <v>0</v>
      </c>
      <c r="N221" s="15">
        <v>0</v>
      </c>
      <c r="O221" s="15">
        <v>0</v>
      </c>
      <c r="P221" s="15">
        <v>0</v>
      </c>
      <c r="Q221" s="14">
        <v>0</v>
      </c>
      <c r="R221" s="14">
        <v>0</v>
      </c>
      <c r="S221" s="15">
        <v>0</v>
      </c>
      <c r="T221" s="15">
        <v>0</v>
      </c>
      <c r="U221" s="15">
        <v>0</v>
      </c>
      <c r="V221" s="20">
        <f>SUM(J221:U221)</f>
        <v>0</v>
      </c>
    </row>
    <row r="222" spans="1:22" ht="15.75" x14ac:dyDescent="0.25">
      <c r="A222" s="304"/>
      <c r="B222" s="307"/>
      <c r="C222" s="307"/>
      <c r="D222" s="307"/>
      <c r="E222" s="307"/>
      <c r="F222" s="307"/>
      <c r="G222" s="316"/>
      <c r="H222" s="307"/>
      <c r="I222" s="3" t="s">
        <v>93</v>
      </c>
      <c r="J222" s="15">
        <v>0</v>
      </c>
      <c r="K222" s="15">
        <v>0</v>
      </c>
      <c r="L222" s="15">
        <v>0</v>
      </c>
      <c r="M222" s="15">
        <v>0</v>
      </c>
      <c r="N222" s="15">
        <v>0</v>
      </c>
      <c r="O222" s="15">
        <v>0</v>
      </c>
      <c r="P222" s="15">
        <v>0</v>
      </c>
      <c r="Q222" s="14">
        <v>0</v>
      </c>
      <c r="R222" s="14">
        <v>0</v>
      </c>
      <c r="S222" s="15">
        <v>0</v>
      </c>
      <c r="T222" s="15">
        <v>0</v>
      </c>
      <c r="U222" s="15">
        <v>0</v>
      </c>
      <c r="V222" s="20">
        <f>SUM(J222:U222)</f>
        <v>0</v>
      </c>
    </row>
    <row r="223" spans="1:22" ht="16.5" thickBot="1" x14ac:dyDescent="0.3">
      <c r="A223" s="304"/>
      <c r="B223" s="307"/>
      <c r="C223" s="307"/>
      <c r="D223" s="307"/>
      <c r="E223" s="307"/>
      <c r="F223" s="307"/>
      <c r="G223" s="316"/>
      <c r="H223" s="307"/>
      <c r="I223" s="16" t="s">
        <v>90</v>
      </c>
      <c r="J223" s="26">
        <v>199963</v>
      </c>
      <c r="K223" s="26">
        <v>204957</v>
      </c>
      <c r="L223" s="26">
        <v>226867</v>
      </c>
      <c r="M223" s="26">
        <v>194918</v>
      </c>
      <c r="N223" s="26">
        <v>216468</v>
      </c>
      <c r="O223" s="26">
        <v>202101</v>
      </c>
      <c r="P223" s="26">
        <v>229008</v>
      </c>
      <c r="Q223" s="49">
        <v>212276</v>
      </c>
      <c r="R223" s="49">
        <v>228601</v>
      </c>
      <c r="S223" s="26">
        <v>223960</v>
      </c>
      <c r="T223" s="26">
        <v>230306</v>
      </c>
      <c r="U223" s="26">
        <v>237014</v>
      </c>
      <c r="V223" s="27">
        <f>SUM(J223:U223)</f>
        <v>2606439</v>
      </c>
    </row>
    <row r="224" spans="1:22" ht="16.5" thickBot="1" x14ac:dyDescent="0.3">
      <c r="A224" s="36"/>
      <c r="B224" s="37"/>
      <c r="C224" s="37"/>
      <c r="D224" s="37"/>
      <c r="E224" s="37"/>
      <c r="F224" s="37"/>
      <c r="G224" s="37"/>
      <c r="H224" s="37"/>
      <c r="I224" s="37"/>
      <c r="J224" s="59"/>
      <c r="K224" s="28"/>
      <c r="L224" s="28"/>
      <c r="M224" s="28"/>
      <c r="N224" s="28"/>
      <c r="O224" s="28"/>
      <c r="P224" s="28"/>
      <c r="Q224" s="61"/>
      <c r="R224" s="53"/>
      <c r="S224" s="28"/>
      <c r="T224" s="28"/>
      <c r="U224" s="28"/>
      <c r="V224" s="29">
        <f>SUM(V220:V223)</f>
        <v>5388836</v>
      </c>
    </row>
    <row r="225" spans="1:22" ht="15.75" x14ac:dyDescent="0.25">
      <c r="A225" s="303">
        <v>1367</v>
      </c>
      <c r="B225" s="312" t="s">
        <v>166</v>
      </c>
      <c r="C225" s="306" t="s">
        <v>85</v>
      </c>
      <c r="D225" s="309">
        <v>28.6</v>
      </c>
      <c r="E225" s="315" t="s">
        <v>11</v>
      </c>
      <c r="F225" s="306" t="s">
        <v>42</v>
      </c>
      <c r="G225" s="306" t="s">
        <v>60</v>
      </c>
      <c r="H225" s="306" t="s">
        <v>42</v>
      </c>
      <c r="I225" s="2" t="s">
        <v>92</v>
      </c>
      <c r="J225" s="32">
        <v>9743</v>
      </c>
      <c r="K225" s="32">
        <v>20111</v>
      </c>
      <c r="L225" s="32">
        <v>17291</v>
      </c>
      <c r="M225" s="32">
        <v>0</v>
      </c>
      <c r="N225" s="32">
        <v>0</v>
      </c>
      <c r="O225" s="32">
        <v>0</v>
      </c>
      <c r="P225" s="32">
        <v>0</v>
      </c>
      <c r="Q225" s="52">
        <v>8975</v>
      </c>
      <c r="R225" s="52">
        <v>0</v>
      </c>
      <c r="S225" s="32">
        <v>0</v>
      </c>
      <c r="T225" s="32">
        <v>0</v>
      </c>
      <c r="U225" s="32">
        <v>0</v>
      </c>
      <c r="V225" s="33">
        <f>SUM(J225:U225)</f>
        <v>56120</v>
      </c>
    </row>
    <row r="226" spans="1:22" ht="15.75" x14ac:dyDescent="0.25">
      <c r="A226" s="304"/>
      <c r="B226" s="313"/>
      <c r="C226" s="307"/>
      <c r="D226" s="310"/>
      <c r="E226" s="316"/>
      <c r="F226" s="307"/>
      <c r="G226" s="307"/>
      <c r="H226" s="307"/>
      <c r="I226" s="3" t="s">
        <v>93</v>
      </c>
      <c r="J226" s="14">
        <v>0</v>
      </c>
      <c r="K226" s="15">
        <v>0</v>
      </c>
      <c r="L226" s="15">
        <v>0</v>
      </c>
      <c r="M226" s="15">
        <v>0</v>
      </c>
      <c r="N226" s="15">
        <v>0</v>
      </c>
      <c r="O226" s="15">
        <v>0</v>
      </c>
      <c r="P226" s="15">
        <v>0</v>
      </c>
      <c r="Q226" s="14">
        <v>0</v>
      </c>
      <c r="R226" s="14">
        <v>0</v>
      </c>
      <c r="S226" s="15">
        <v>0</v>
      </c>
      <c r="T226" s="15">
        <v>0</v>
      </c>
      <c r="U226" s="15">
        <v>0</v>
      </c>
      <c r="V226" s="20">
        <f>SUM(J226:U226)</f>
        <v>0</v>
      </c>
    </row>
    <row r="227" spans="1:22" ht="16.5" thickBot="1" x14ac:dyDescent="0.3">
      <c r="A227" s="305"/>
      <c r="B227" s="307"/>
      <c r="C227" s="307"/>
      <c r="D227" s="310"/>
      <c r="E227" s="316"/>
      <c r="F227" s="307"/>
      <c r="G227" s="307"/>
      <c r="H227" s="307"/>
      <c r="I227" s="39" t="s">
        <v>90</v>
      </c>
      <c r="J227" s="50">
        <v>272</v>
      </c>
      <c r="K227" s="30">
        <v>428</v>
      </c>
      <c r="L227" s="30">
        <v>471</v>
      </c>
      <c r="M227" s="30">
        <v>0</v>
      </c>
      <c r="N227" s="30">
        <v>0</v>
      </c>
      <c r="O227" s="30">
        <v>0</v>
      </c>
      <c r="P227" s="30">
        <v>0</v>
      </c>
      <c r="Q227" s="50">
        <v>0</v>
      </c>
      <c r="R227" s="50">
        <v>0</v>
      </c>
      <c r="S227" s="30">
        <v>0</v>
      </c>
      <c r="T227" s="30">
        <v>0</v>
      </c>
      <c r="U227" s="30">
        <v>0</v>
      </c>
      <c r="V227" s="31">
        <f>SUM(J227:U227)</f>
        <v>1171</v>
      </c>
    </row>
    <row r="228" spans="1:22" ht="16.5" thickBot="1" x14ac:dyDescent="0.3">
      <c r="A228" s="43"/>
      <c r="B228" s="37"/>
      <c r="C228" s="37"/>
      <c r="D228" s="37"/>
      <c r="E228" s="37"/>
      <c r="F228" s="37"/>
      <c r="G228" s="37"/>
      <c r="H228" s="37"/>
      <c r="I228" s="37"/>
      <c r="J228" s="59"/>
      <c r="K228" s="28"/>
      <c r="L228" s="28"/>
      <c r="M228" s="28"/>
      <c r="N228" s="28"/>
      <c r="O228" s="28"/>
      <c r="P228" s="28"/>
      <c r="Q228" s="61"/>
      <c r="R228" s="53"/>
      <c r="S228" s="28"/>
      <c r="T228" s="28"/>
      <c r="U228" s="28"/>
      <c r="V228" s="29">
        <f>SUM(V225:V227)</f>
        <v>57291</v>
      </c>
    </row>
    <row r="229" spans="1:22" ht="15.75" x14ac:dyDescent="0.25">
      <c r="A229" s="304">
        <v>1368</v>
      </c>
      <c r="B229" s="313" t="s">
        <v>165</v>
      </c>
      <c r="C229" s="307" t="s">
        <v>85</v>
      </c>
      <c r="D229" s="307">
        <v>29</v>
      </c>
      <c r="E229" s="316" t="s">
        <v>60</v>
      </c>
      <c r="F229" s="307" t="s">
        <v>42</v>
      </c>
      <c r="G229" s="313" t="s">
        <v>161</v>
      </c>
      <c r="H229" s="307" t="s">
        <v>42</v>
      </c>
      <c r="I229" s="35" t="s">
        <v>92</v>
      </c>
      <c r="J229" s="13">
        <v>81005</v>
      </c>
      <c r="K229" s="13">
        <v>86477</v>
      </c>
      <c r="L229" s="13">
        <v>115959</v>
      </c>
      <c r="M229" s="13">
        <v>96148</v>
      </c>
      <c r="N229" s="13">
        <v>111648</v>
      </c>
      <c r="O229" s="13">
        <v>119000</v>
      </c>
      <c r="P229" s="13">
        <v>112071</v>
      </c>
      <c r="Q229" s="13">
        <v>137041</v>
      </c>
      <c r="R229" s="12">
        <v>119123</v>
      </c>
      <c r="S229" s="13">
        <v>122373</v>
      </c>
      <c r="T229" s="13">
        <v>118691</v>
      </c>
      <c r="U229" s="13">
        <v>123384</v>
      </c>
      <c r="V229" s="21">
        <f>SUM(J229:U229)</f>
        <v>1342920</v>
      </c>
    </row>
    <row r="230" spans="1:22" ht="15.75" x14ac:dyDescent="0.25">
      <c r="A230" s="304"/>
      <c r="B230" s="307"/>
      <c r="C230" s="307"/>
      <c r="D230" s="307"/>
      <c r="E230" s="316"/>
      <c r="F230" s="307"/>
      <c r="G230" s="307"/>
      <c r="H230" s="307"/>
      <c r="I230" s="3" t="s">
        <v>91</v>
      </c>
      <c r="J230" s="15">
        <v>0</v>
      </c>
      <c r="K230" s="15">
        <v>0</v>
      </c>
      <c r="L230" s="15">
        <v>0</v>
      </c>
      <c r="M230" s="15">
        <v>0</v>
      </c>
      <c r="N230" s="15">
        <v>0</v>
      </c>
      <c r="O230" s="15">
        <v>0</v>
      </c>
      <c r="P230" s="15">
        <v>0</v>
      </c>
      <c r="Q230" s="15">
        <v>0</v>
      </c>
      <c r="R230" s="14">
        <v>0</v>
      </c>
      <c r="S230" s="15">
        <v>0</v>
      </c>
      <c r="T230" s="15">
        <v>0</v>
      </c>
      <c r="U230" s="15">
        <v>0</v>
      </c>
      <c r="V230" s="20">
        <f>SUM(J230:U230)</f>
        <v>0</v>
      </c>
    </row>
    <row r="231" spans="1:22" ht="15.75" x14ac:dyDescent="0.25">
      <c r="A231" s="304"/>
      <c r="B231" s="307"/>
      <c r="C231" s="307"/>
      <c r="D231" s="307"/>
      <c r="E231" s="82"/>
      <c r="F231" s="307"/>
      <c r="G231" s="307"/>
      <c r="H231" s="307"/>
      <c r="I231" s="16" t="s">
        <v>93</v>
      </c>
      <c r="J231" s="26">
        <v>0</v>
      </c>
      <c r="K231" s="26">
        <v>0</v>
      </c>
      <c r="L231" s="26">
        <v>0</v>
      </c>
      <c r="M231" s="26">
        <v>0</v>
      </c>
      <c r="N231" s="26">
        <v>0</v>
      </c>
      <c r="O231" s="26">
        <v>0</v>
      </c>
      <c r="P231" s="26">
        <v>0</v>
      </c>
      <c r="Q231" s="26">
        <v>0</v>
      </c>
      <c r="R231" s="49">
        <v>0</v>
      </c>
      <c r="S231" s="26">
        <v>0</v>
      </c>
      <c r="T231" s="26">
        <v>0</v>
      </c>
      <c r="U231" s="26">
        <v>0</v>
      </c>
      <c r="V231" s="27">
        <f>SUM(J231:U231)</f>
        <v>0</v>
      </c>
    </row>
    <row r="232" spans="1:22" ht="16.5" thickBot="1" x14ac:dyDescent="0.3">
      <c r="A232" s="305"/>
      <c r="B232" s="308"/>
      <c r="C232" s="308"/>
      <c r="D232" s="308"/>
      <c r="E232" s="22"/>
      <c r="F232" s="308"/>
      <c r="G232" s="308"/>
      <c r="H232" s="308"/>
      <c r="I232" s="16" t="s">
        <v>90</v>
      </c>
      <c r="J232" s="24">
        <v>195616</v>
      </c>
      <c r="K232" s="24">
        <v>205241</v>
      </c>
      <c r="L232" s="24">
        <v>221953</v>
      </c>
      <c r="M232" s="24">
        <v>206281</v>
      </c>
      <c r="N232" s="24">
        <v>211262</v>
      </c>
      <c r="O232" s="24">
        <v>202746</v>
      </c>
      <c r="P232" s="24">
        <v>228031</v>
      </c>
      <c r="Q232" s="24">
        <v>216913</v>
      </c>
      <c r="R232" s="23">
        <v>227870</v>
      </c>
      <c r="S232" s="24">
        <v>224430</v>
      </c>
      <c r="T232" s="24">
        <v>230306</v>
      </c>
      <c r="U232" s="24">
        <v>225540</v>
      </c>
      <c r="V232" s="25">
        <f>SUM(J232:U232)</f>
        <v>2596189</v>
      </c>
    </row>
    <row r="233" spans="1:22" ht="16.5" thickBot="1" x14ac:dyDescent="0.3">
      <c r="A233" s="43"/>
      <c r="B233" s="37"/>
      <c r="C233" s="37"/>
      <c r="D233" s="37"/>
      <c r="E233" s="37"/>
      <c r="F233" s="37"/>
      <c r="G233" s="37"/>
      <c r="H233" s="37"/>
      <c r="I233" s="37"/>
      <c r="J233" s="59"/>
      <c r="K233" s="28"/>
      <c r="L233" s="28"/>
      <c r="M233" s="28"/>
      <c r="N233" s="28"/>
      <c r="O233" s="28"/>
      <c r="P233" s="28"/>
      <c r="Q233" s="61"/>
      <c r="R233" s="53"/>
      <c r="S233" s="28"/>
      <c r="T233" s="28"/>
      <c r="U233" s="28"/>
      <c r="V233" s="29">
        <f>SUM(V229:V232)</f>
        <v>3939109</v>
      </c>
    </row>
    <row r="234" spans="1:22" ht="15.75" x14ac:dyDescent="0.25">
      <c r="A234" s="303">
        <v>2069</v>
      </c>
      <c r="B234" s="306" t="s">
        <v>131</v>
      </c>
      <c r="C234" s="306" t="s">
        <v>83</v>
      </c>
      <c r="D234" s="309">
        <v>278.75</v>
      </c>
      <c r="E234" s="315" t="s">
        <v>132</v>
      </c>
      <c r="F234" s="306" t="s">
        <v>133</v>
      </c>
      <c r="G234" s="312" t="s">
        <v>162</v>
      </c>
      <c r="H234" s="306" t="s">
        <v>133</v>
      </c>
      <c r="I234" s="3" t="s">
        <v>103</v>
      </c>
      <c r="J234" s="65">
        <v>0</v>
      </c>
      <c r="K234" s="32">
        <v>0</v>
      </c>
      <c r="L234" s="32">
        <v>0</v>
      </c>
      <c r="M234" s="32">
        <v>0</v>
      </c>
      <c r="N234" s="32">
        <v>0</v>
      </c>
      <c r="O234" s="32">
        <v>0</v>
      </c>
      <c r="P234" s="32">
        <v>0</v>
      </c>
      <c r="Q234" s="52">
        <v>0</v>
      </c>
      <c r="R234" s="52">
        <v>0</v>
      </c>
      <c r="S234" s="32">
        <v>0</v>
      </c>
      <c r="T234" s="32">
        <v>0</v>
      </c>
      <c r="U234" s="32">
        <v>0</v>
      </c>
      <c r="V234" s="33">
        <f>SUM(J234:U234)</f>
        <v>0</v>
      </c>
    </row>
    <row r="235" spans="1:22" ht="16.5" thickBot="1" x14ac:dyDescent="0.3">
      <c r="A235" s="305"/>
      <c r="B235" s="308"/>
      <c r="C235" s="308"/>
      <c r="D235" s="311"/>
      <c r="E235" s="317"/>
      <c r="F235" s="308"/>
      <c r="G235" s="314"/>
      <c r="H235" s="308"/>
      <c r="I235" s="16"/>
      <c r="J235" s="50"/>
      <c r="K235" s="30"/>
      <c r="L235" s="30"/>
      <c r="M235" s="30"/>
      <c r="N235" s="30"/>
      <c r="O235" s="30"/>
      <c r="P235" s="30"/>
      <c r="Q235" s="50"/>
      <c r="R235" s="50"/>
      <c r="S235" s="30"/>
      <c r="T235" s="30"/>
      <c r="U235" s="30"/>
      <c r="V235" s="31"/>
    </row>
    <row r="236" spans="1:22" ht="16.5" thickBot="1" x14ac:dyDescent="0.3">
      <c r="A236" s="43"/>
      <c r="B236" s="37"/>
      <c r="C236" s="37"/>
      <c r="D236" s="37"/>
      <c r="E236" s="37"/>
      <c r="F236" s="37"/>
      <c r="G236" s="37"/>
      <c r="H236" s="37"/>
      <c r="I236" s="37"/>
      <c r="J236" s="59"/>
      <c r="K236" s="81"/>
      <c r="L236" s="28"/>
      <c r="M236" s="28"/>
      <c r="N236" s="28"/>
      <c r="O236" s="28"/>
      <c r="P236" s="28"/>
      <c r="Q236" s="61"/>
      <c r="R236" s="53"/>
      <c r="S236" s="28"/>
      <c r="T236" s="28"/>
      <c r="U236" s="28"/>
      <c r="V236" s="29">
        <f>SUM(V234:V235)</f>
        <v>0</v>
      </c>
    </row>
    <row r="237" spans="1:22" ht="16.5" thickBot="1" x14ac:dyDescent="0.3">
      <c r="A237" s="73"/>
      <c r="B237" s="74"/>
      <c r="C237" s="74"/>
      <c r="D237" s="74"/>
      <c r="E237" s="74"/>
      <c r="F237" s="74"/>
      <c r="G237" s="74"/>
      <c r="H237" s="75"/>
      <c r="I237" s="75"/>
      <c r="J237" s="76"/>
      <c r="K237" s="76"/>
      <c r="L237" s="76"/>
      <c r="M237" s="76"/>
      <c r="N237" s="76"/>
      <c r="O237" s="76"/>
      <c r="P237" s="76"/>
      <c r="Q237" s="76"/>
      <c r="R237" s="76"/>
      <c r="S237" s="76"/>
      <c r="T237" s="76"/>
      <c r="U237" s="76"/>
      <c r="V237" s="72">
        <f>V236+V233+V228+V224+V219+V210+V203+V194+V187+V181+V174+V165+V159+V152+V144+V139+V130+V123+V118+V110+V102+V90+V85+V80+V74+V71+V69+V67+V62+V58+V53+V43+V37+V35+V32+V29+V26+V24+V18+V12</f>
        <v>73656326</v>
      </c>
    </row>
    <row r="240" spans="1:22" x14ac:dyDescent="0.2">
      <c r="A240" s="6" t="s">
        <v>135</v>
      </c>
    </row>
    <row r="241" spans="1:1" x14ac:dyDescent="0.2">
      <c r="A241" s="6" t="s">
        <v>121</v>
      </c>
    </row>
    <row r="242" spans="1:1" x14ac:dyDescent="0.2">
      <c r="A242" s="6" t="s">
        <v>122</v>
      </c>
    </row>
    <row r="243" spans="1:1" x14ac:dyDescent="0.2">
      <c r="A243" s="68" t="s">
        <v>109</v>
      </c>
    </row>
    <row r="244" spans="1:1" x14ac:dyDescent="0.2">
      <c r="A244" s="68" t="s">
        <v>120</v>
      </c>
    </row>
    <row r="245" spans="1:1" x14ac:dyDescent="0.2">
      <c r="A245" s="68" t="s">
        <v>118</v>
      </c>
    </row>
    <row r="246" spans="1:1" x14ac:dyDescent="0.2">
      <c r="A246" s="68" t="s">
        <v>130</v>
      </c>
    </row>
    <row r="247" spans="1:1" x14ac:dyDescent="0.2">
      <c r="A247" s="68" t="s">
        <v>108</v>
      </c>
    </row>
    <row r="248" spans="1:1" x14ac:dyDescent="0.2">
      <c r="A248" s="68" t="s">
        <v>117</v>
      </c>
    </row>
    <row r="249" spans="1:1" x14ac:dyDescent="0.2">
      <c r="A249" s="68" t="s">
        <v>124</v>
      </c>
    </row>
    <row r="250" spans="1:1" x14ac:dyDescent="0.2">
      <c r="A250" s="68" t="s">
        <v>116</v>
      </c>
    </row>
    <row r="251" spans="1:1" x14ac:dyDescent="0.2">
      <c r="A251" s="68" t="s">
        <v>107</v>
      </c>
    </row>
    <row r="252" spans="1:1" x14ac:dyDescent="0.2">
      <c r="A252" s="68" t="s">
        <v>119</v>
      </c>
    </row>
    <row r="253" spans="1:1" x14ac:dyDescent="0.2">
      <c r="A253" s="68" t="s">
        <v>110</v>
      </c>
    </row>
  </sheetData>
  <sheetProtection selectLockedCells="1" selectUnlockedCells="1"/>
  <mergeCells count="288">
    <mergeCell ref="H59:H61"/>
    <mergeCell ref="A30:A31"/>
    <mergeCell ref="B30:B31"/>
    <mergeCell ref="C30:C31"/>
    <mergeCell ref="D30:D31"/>
    <mergeCell ref="A63:A66"/>
    <mergeCell ref="B63:B66"/>
    <mergeCell ref="C63:C66"/>
    <mergeCell ref="D63:D66"/>
    <mergeCell ref="E63:E66"/>
    <mergeCell ref="C38:C42"/>
    <mergeCell ref="H44:H52"/>
    <mergeCell ref="H38:H42"/>
    <mergeCell ref="H30:H31"/>
    <mergeCell ref="H63:H66"/>
    <mergeCell ref="H54:H57"/>
    <mergeCell ref="G54:G57"/>
    <mergeCell ref="D59:D61"/>
    <mergeCell ref="E59:E61"/>
    <mergeCell ref="F59:F61"/>
    <mergeCell ref="G59:G61"/>
    <mergeCell ref="F63:F66"/>
    <mergeCell ref="G63:G66"/>
    <mergeCell ref="C44:C52"/>
    <mergeCell ref="A91:A101"/>
    <mergeCell ref="A111:A117"/>
    <mergeCell ref="B111:B117"/>
    <mergeCell ref="A119:A122"/>
    <mergeCell ref="A103:A109"/>
    <mergeCell ref="C75:C79"/>
    <mergeCell ref="F75:F79"/>
    <mergeCell ref="H145:H151"/>
    <mergeCell ref="H131:H138"/>
    <mergeCell ref="D131:D138"/>
    <mergeCell ref="G131:G138"/>
    <mergeCell ref="E131:E138"/>
    <mergeCell ref="F131:F138"/>
    <mergeCell ref="E86:E89"/>
    <mergeCell ref="G91:G101"/>
    <mergeCell ref="F119:F122"/>
    <mergeCell ref="E119:E122"/>
    <mergeCell ref="G86:G89"/>
    <mergeCell ref="E124:E129"/>
    <mergeCell ref="D119:D122"/>
    <mergeCell ref="A131:A138"/>
    <mergeCell ref="B124:B129"/>
    <mergeCell ref="A145:A151"/>
    <mergeCell ref="B86:B89"/>
    <mergeCell ref="E13:E17"/>
    <mergeCell ref="F13:F17"/>
    <mergeCell ref="G13:G17"/>
    <mergeCell ref="E38:E42"/>
    <mergeCell ref="F38:F42"/>
    <mergeCell ref="G38:G42"/>
    <mergeCell ref="E30:E31"/>
    <mergeCell ref="F30:F31"/>
    <mergeCell ref="G30:G31"/>
    <mergeCell ref="C59:C61"/>
    <mergeCell ref="F124:F129"/>
    <mergeCell ref="E140:E143"/>
    <mergeCell ref="E111:E117"/>
    <mergeCell ref="F111:F117"/>
    <mergeCell ref="E81:E84"/>
    <mergeCell ref="C72:C73"/>
    <mergeCell ref="D81:D84"/>
    <mergeCell ref="F86:F89"/>
    <mergeCell ref="D75:D79"/>
    <mergeCell ref="E72:E73"/>
    <mergeCell ref="G220:G223"/>
    <mergeCell ref="H220:H223"/>
    <mergeCell ref="D220:D223"/>
    <mergeCell ref="E220:E223"/>
    <mergeCell ref="F220:F223"/>
    <mergeCell ref="H211:H218"/>
    <mergeCell ref="D166:D173"/>
    <mergeCell ref="E166:E173"/>
    <mergeCell ref="F166:F173"/>
    <mergeCell ref="F211:F218"/>
    <mergeCell ref="G211:G218"/>
    <mergeCell ref="D211:D218"/>
    <mergeCell ref="F195:F202"/>
    <mergeCell ref="D175:D180"/>
    <mergeCell ref="H204:H209"/>
    <mergeCell ref="F188:F193"/>
    <mergeCell ref="G188:G193"/>
    <mergeCell ref="H188:H193"/>
    <mergeCell ref="G195:G202"/>
    <mergeCell ref="F204:F209"/>
    <mergeCell ref="H195:H202"/>
    <mergeCell ref="E195:E202"/>
    <mergeCell ref="H182:H186"/>
    <mergeCell ref="E182:E186"/>
    <mergeCell ref="H160:H164"/>
    <mergeCell ref="H166:H173"/>
    <mergeCell ref="E145:E151"/>
    <mergeCell ref="A86:A89"/>
    <mergeCell ref="D13:D17"/>
    <mergeCell ref="D38:D42"/>
    <mergeCell ref="H13:H17"/>
    <mergeCell ref="D44:D52"/>
    <mergeCell ref="E54:E57"/>
    <mergeCell ref="D54:D57"/>
    <mergeCell ref="C54:C57"/>
    <mergeCell ref="C111:C117"/>
    <mergeCell ref="D111:D117"/>
    <mergeCell ref="E19:E23"/>
    <mergeCell ref="C13:C17"/>
    <mergeCell ref="E44:E52"/>
    <mergeCell ref="F44:F52"/>
    <mergeCell ref="C91:C101"/>
    <mergeCell ref="D91:D101"/>
    <mergeCell ref="G72:G73"/>
    <mergeCell ref="G44:G52"/>
    <mergeCell ref="E91:E101"/>
    <mergeCell ref="F54:F57"/>
    <mergeCell ref="F72:F73"/>
    <mergeCell ref="A44:A52"/>
    <mergeCell ref="B44:B52"/>
    <mergeCell ref="B75:B79"/>
    <mergeCell ref="A54:A57"/>
    <mergeCell ref="A13:A17"/>
    <mergeCell ref="B13:B17"/>
    <mergeCell ref="B7:B11"/>
    <mergeCell ref="B72:B73"/>
    <mergeCell ref="A81:A84"/>
    <mergeCell ref="A38:A42"/>
    <mergeCell ref="B38:B42"/>
    <mergeCell ref="B54:B57"/>
    <mergeCell ref="A59:A61"/>
    <mergeCell ref="B59:B61"/>
    <mergeCell ref="A72:A73"/>
    <mergeCell ref="A75:A79"/>
    <mergeCell ref="I5:I6"/>
    <mergeCell ref="E5:E6"/>
    <mergeCell ref="G5:G6"/>
    <mergeCell ref="F5:F6"/>
    <mergeCell ref="H5:H6"/>
    <mergeCell ref="H7:H11"/>
    <mergeCell ref="B5:D5"/>
    <mergeCell ref="A5:A6"/>
    <mergeCell ref="A7:A11"/>
    <mergeCell ref="D7:D11"/>
    <mergeCell ref="E7:E11"/>
    <mergeCell ref="F7:F11"/>
    <mergeCell ref="G7:G11"/>
    <mergeCell ref="B91:B101"/>
    <mergeCell ref="C86:C89"/>
    <mergeCell ref="B81:B84"/>
    <mergeCell ref="C81:C84"/>
    <mergeCell ref="C119:C122"/>
    <mergeCell ref="F91:F101"/>
    <mergeCell ref="J5:U5"/>
    <mergeCell ref="A33:A34"/>
    <mergeCell ref="B33:B34"/>
    <mergeCell ref="C33:C34"/>
    <mergeCell ref="D33:D34"/>
    <mergeCell ref="E33:E34"/>
    <mergeCell ref="F33:F34"/>
    <mergeCell ref="G33:G34"/>
    <mergeCell ref="H33:H34"/>
    <mergeCell ref="F19:F23"/>
    <mergeCell ref="G19:G23"/>
    <mergeCell ref="H19:H23"/>
    <mergeCell ref="A19:A23"/>
    <mergeCell ref="B19:B23"/>
    <mergeCell ref="C19:C23"/>
    <mergeCell ref="D19:D23"/>
    <mergeCell ref="C7:C11"/>
    <mergeCell ref="H91:H101"/>
    <mergeCell ref="H72:H73"/>
    <mergeCell ref="H75:H79"/>
    <mergeCell ref="G81:G84"/>
    <mergeCell ref="H81:H84"/>
    <mergeCell ref="E75:E79"/>
    <mergeCell ref="G75:G79"/>
    <mergeCell ref="D86:D89"/>
    <mergeCell ref="D72:D73"/>
    <mergeCell ref="H86:H89"/>
    <mergeCell ref="F81:F84"/>
    <mergeCell ref="E211:E218"/>
    <mergeCell ref="A229:A232"/>
    <mergeCell ref="A220:A223"/>
    <mergeCell ref="B220:B223"/>
    <mergeCell ref="A225:A227"/>
    <mergeCell ref="B225:B227"/>
    <mergeCell ref="A188:A193"/>
    <mergeCell ref="B195:B202"/>
    <mergeCell ref="B182:B186"/>
    <mergeCell ref="C182:C186"/>
    <mergeCell ref="D182:D186"/>
    <mergeCell ref="D229:D232"/>
    <mergeCell ref="C229:C232"/>
    <mergeCell ref="A211:A218"/>
    <mergeCell ref="B211:B218"/>
    <mergeCell ref="D195:D202"/>
    <mergeCell ref="E188:E193"/>
    <mergeCell ref="B229:B232"/>
    <mergeCell ref="C220:C223"/>
    <mergeCell ref="C188:C193"/>
    <mergeCell ref="E204:E209"/>
    <mergeCell ref="B188:B193"/>
    <mergeCell ref="G166:G173"/>
    <mergeCell ref="G153:G158"/>
    <mergeCell ref="B145:B151"/>
    <mergeCell ref="C145:C151"/>
    <mergeCell ref="F145:F151"/>
    <mergeCell ref="D145:D151"/>
    <mergeCell ref="A153:A158"/>
    <mergeCell ref="B153:B158"/>
    <mergeCell ref="D153:D158"/>
    <mergeCell ref="B160:B164"/>
    <mergeCell ref="A160:A164"/>
    <mergeCell ref="C160:C164"/>
    <mergeCell ref="C166:C173"/>
    <mergeCell ref="G145:G151"/>
    <mergeCell ref="F160:F164"/>
    <mergeCell ref="E160:E164"/>
    <mergeCell ref="G160:G164"/>
    <mergeCell ref="A166:A173"/>
    <mergeCell ref="B166:B173"/>
    <mergeCell ref="F153:F158"/>
    <mergeCell ref="E153:E158"/>
    <mergeCell ref="A175:A180"/>
    <mergeCell ref="D188:D193"/>
    <mergeCell ref="C211:C218"/>
    <mergeCell ref="A204:A209"/>
    <mergeCell ref="B204:B209"/>
    <mergeCell ref="C204:C209"/>
    <mergeCell ref="C195:C202"/>
    <mergeCell ref="A195:A202"/>
    <mergeCell ref="D124:D129"/>
    <mergeCell ref="D204:D209"/>
    <mergeCell ref="B175:B180"/>
    <mergeCell ref="C175:C180"/>
    <mergeCell ref="C153:C158"/>
    <mergeCell ref="D160:D164"/>
    <mergeCell ref="D140:D143"/>
    <mergeCell ref="A182:A186"/>
    <mergeCell ref="A124:A129"/>
    <mergeCell ref="A140:A143"/>
    <mergeCell ref="G204:G209"/>
    <mergeCell ref="G124:G129"/>
    <mergeCell ref="H153:H158"/>
    <mergeCell ref="E103:E109"/>
    <mergeCell ref="F103:F109"/>
    <mergeCell ref="G103:G109"/>
    <mergeCell ref="H103:H109"/>
    <mergeCell ref="B103:B109"/>
    <mergeCell ref="C103:C109"/>
    <mergeCell ref="D103:D109"/>
    <mergeCell ref="G111:G117"/>
    <mergeCell ref="C140:C143"/>
    <mergeCell ref="B131:B138"/>
    <mergeCell ref="C131:C138"/>
    <mergeCell ref="B119:B122"/>
    <mergeCell ref="H124:H129"/>
    <mergeCell ref="B140:B143"/>
    <mergeCell ref="F140:F143"/>
    <mergeCell ref="G140:G143"/>
    <mergeCell ref="H140:H143"/>
    <mergeCell ref="C124:C129"/>
    <mergeCell ref="H111:H117"/>
    <mergeCell ref="G119:G122"/>
    <mergeCell ref="H119:H122"/>
    <mergeCell ref="F182:F186"/>
    <mergeCell ref="G182:G186"/>
    <mergeCell ref="E175:E180"/>
    <mergeCell ref="F175:F180"/>
    <mergeCell ref="G175:G180"/>
    <mergeCell ref="H175:H180"/>
    <mergeCell ref="A234:A235"/>
    <mergeCell ref="B234:B235"/>
    <mergeCell ref="C234:C235"/>
    <mergeCell ref="D234:D235"/>
    <mergeCell ref="E234:E235"/>
    <mergeCell ref="F234:F235"/>
    <mergeCell ref="G234:G235"/>
    <mergeCell ref="H234:H235"/>
    <mergeCell ref="G225:G227"/>
    <mergeCell ref="H225:H227"/>
    <mergeCell ref="C225:C227"/>
    <mergeCell ref="D225:D227"/>
    <mergeCell ref="E225:E227"/>
    <mergeCell ref="F225:F227"/>
    <mergeCell ref="H229:H232"/>
    <mergeCell ref="E229:E230"/>
    <mergeCell ref="F229:F232"/>
    <mergeCell ref="G229:G232"/>
  </mergeCells>
  <phoneticPr fontId="0" type="noConversion"/>
  <printOptions horizontalCentered="1"/>
  <pageMargins left="0.19685039370078741" right="0.19685039370078741" top="0.39370078740157483" bottom="0.39370078740157483" header="0.51181102362204722" footer="0.51181102362204722"/>
  <pageSetup paperSize="9" scale="63" orientation="portrait" r:id="rId1"/>
  <headerFooter alignWithMargins="0">
    <oddFooter>&amp;C&amp;P/&amp;N_x000D_&amp;1#&amp;"Arial Black"&amp;11&amp;K737373 PÚBLICA</oddFooter>
  </headerFooter>
  <rowBreaks count="3" manualBreakCount="3">
    <brk id="80" max="21" man="1"/>
    <brk id="152" max="21" man="1"/>
    <brk id="219" max="21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Planilha13"/>
  <dimension ref="A1:V253"/>
  <sheetViews>
    <sheetView zoomScale="70" zoomScaleNormal="70" workbookViewId="0">
      <pane xSplit="9" topLeftCell="J1" activePane="topRight" state="frozen"/>
      <selection pane="topRight" activeCell="U235" sqref="U235"/>
    </sheetView>
  </sheetViews>
  <sheetFormatPr defaultRowHeight="12.75" x14ac:dyDescent="0.2"/>
  <cols>
    <col min="1" max="1" width="10.5703125" style="4" bestFit="1" customWidth="1"/>
    <col min="2" max="2" width="13.28515625" style="4" customWidth="1"/>
    <col min="3" max="3" width="12.140625" style="4" customWidth="1"/>
    <col min="4" max="4" width="5.42578125" style="4" customWidth="1"/>
    <col min="5" max="5" width="20.85546875" style="4" customWidth="1"/>
    <col min="6" max="6" width="4.7109375" style="4" customWidth="1"/>
    <col min="7" max="7" width="21.85546875" style="4" customWidth="1"/>
    <col min="8" max="8" width="4.7109375" style="5" bestFit="1" customWidth="1"/>
    <col min="9" max="9" width="29.85546875" style="5" customWidth="1"/>
    <col min="10" max="21" width="13.28515625" customWidth="1"/>
    <col min="22" max="22" width="15.28515625" customWidth="1"/>
  </cols>
  <sheetData>
    <row r="1" spans="1:22" ht="21" customHeight="1" x14ac:dyDescent="0.25">
      <c r="A1" s="7" t="s">
        <v>136</v>
      </c>
    </row>
    <row r="2" spans="1:22" ht="15.75" customHeight="1" x14ac:dyDescent="0.2"/>
    <row r="3" spans="1:22" ht="15.75" customHeight="1" x14ac:dyDescent="0.25">
      <c r="A3" s="17" t="s">
        <v>137</v>
      </c>
    </row>
    <row r="4" spans="1:22" ht="15.75" customHeight="1" thickBot="1" x14ac:dyDescent="0.25"/>
    <row r="5" spans="1:22" ht="21" customHeight="1" thickBot="1" x14ac:dyDescent="0.3">
      <c r="A5" s="329" t="s">
        <v>61</v>
      </c>
      <c r="B5" s="336" t="s">
        <v>0</v>
      </c>
      <c r="C5" s="337"/>
      <c r="D5" s="338"/>
      <c r="E5" s="333" t="s">
        <v>72</v>
      </c>
      <c r="F5" s="335" t="s">
        <v>29</v>
      </c>
      <c r="G5" s="333" t="s">
        <v>72</v>
      </c>
      <c r="H5" s="335" t="s">
        <v>29</v>
      </c>
      <c r="I5" s="331" t="s">
        <v>1</v>
      </c>
      <c r="J5" s="339">
        <v>2012</v>
      </c>
      <c r="K5" s="340"/>
      <c r="L5" s="340"/>
      <c r="M5" s="340"/>
      <c r="N5" s="340"/>
      <c r="O5" s="340"/>
      <c r="P5" s="340"/>
      <c r="Q5" s="340"/>
      <c r="R5" s="340"/>
      <c r="S5" s="340"/>
      <c r="T5" s="340"/>
      <c r="U5" s="341"/>
      <c r="V5" s="8" t="s">
        <v>62</v>
      </c>
    </row>
    <row r="6" spans="1:22" ht="21.75" customHeight="1" thickBot="1" x14ac:dyDescent="0.3">
      <c r="A6" s="330"/>
      <c r="B6" s="1" t="s">
        <v>28</v>
      </c>
      <c r="C6" s="18" t="s">
        <v>78</v>
      </c>
      <c r="D6" s="18" t="s">
        <v>76</v>
      </c>
      <c r="E6" s="334"/>
      <c r="F6" s="334"/>
      <c r="G6" s="334"/>
      <c r="H6" s="334"/>
      <c r="I6" s="332"/>
      <c r="J6" s="9">
        <v>1</v>
      </c>
      <c r="K6" s="9">
        <v>2</v>
      </c>
      <c r="L6" s="9">
        <v>3</v>
      </c>
      <c r="M6" s="9">
        <v>4</v>
      </c>
      <c r="N6" s="9">
        <v>5</v>
      </c>
      <c r="O6" s="80">
        <v>6</v>
      </c>
      <c r="P6" s="9">
        <v>7</v>
      </c>
      <c r="Q6" s="9">
        <v>8</v>
      </c>
      <c r="R6" s="9">
        <v>9</v>
      </c>
      <c r="S6" s="80">
        <v>10</v>
      </c>
      <c r="T6" s="9">
        <v>11</v>
      </c>
      <c r="U6" s="10">
        <v>12</v>
      </c>
      <c r="V6" s="11">
        <v>2012</v>
      </c>
    </row>
    <row r="7" spans="1:22" ht="15.75" x14ac:dyDescent="0.25">
      <c r="A7" s="303">
        <v>480</v>
      </c>
      <c r="B7" s="306" t="s">
        <v>32</v>
      </c>
      <c r="C7" s="306" t="s">
        <v>77</v>
      </c>
      <c r="D7" s="306">
        <v>75</v>
      </c>
      <c r="E7" s="306" t="s">
        <v>64</v>
      </c>
      <c r="F7" s="306" t="s">
        <v>31</v>
      </c>
      <c r="G7" s="306" t="s">
        <v>140</v>
      </c>
      <c r="H7" s="306" t="s">
        <v>31</v>
      </c>
      <c r="I7" s="3" t="s">
        <v>92</v>
      </c>
      <c r="J7" s="15">
        <v>43421</v>
      </c>
      <c r="K7" s="15">
        <v>41934</v>
      </c>
      <c r="L7" s="15">
        <v>49539</v>
      </c>
      <c r="M7" s="15">
        <v>47496</v>
      </c>
      <c r="N7" s="15">
        <v>44607</v>
      </c>
      <c r="O7" s="15">
        <v>43568</v>
      </c>
      <c r="P7" s="15">
        <v>40263</v>
      </c>
      <c r="Q7" s="32">
        <v>43277</v>
      </c>
      <c r="R7" s="52">
        <v>43796</v>
      </c>
      <c r="S7" s="32">
        <v>45294</v>
      </c>
      <c r="T7" s="32">
        <v>45415</v>
      </c>
      <c r="U7" s="33">
        <v>39749</v>
      </c>
      <c r="V7" s="88">
        <f>SUM(J7:U7)</f>
        <v>528359</v>
      </c>
    </row>
    <row r="8" spans="1:22" ht="15.75" customHeight="1" x14ac:dyDescent="0.25">
      <c r="A8" s="304"/>
      <c r="B8" s="307"/>
      <c r="C8" s="307"/>
      <c r="D8" s="307"/>
      <c r="E8" s="307"/>
      <c r="F8" s="307"/>
      <c r="G8" s="307"/>
      <c r="H8" s="307"/>
      <c r="I8" s="3" t="s">
        <v>103</v>
      </c>
      <c r="J8" s="15">
        <v>13338</v>
      </c>
      <c r="K8" s="15">
        <v>11793</v>
      </c>
      <c r="L8" s="15">
        <v>13499</v>
      </c>
      <c r="M8" s="15">
        <v>12110</v>
      </c>
      <c r="N8" s="15">
        <v>16305</v>
      </c>
      <c r="O8" s="15">
        <v>13970</v>
      </c>
      <c r="P8" s="15">
        <v>16538</v>
      </c>
      <c r="Q8" s="15">
        <v>11709</v>
      </c>
      <c r="R8" s="14">
        <v>12278</v>
      </c>
      <c r="S8" s="15">
        <v>14292</v>
      </c>
      <c r="T8" s="15">
        <v>10215</v>
      </c>
      <c r="U8" s="20">
        <v>16905</v>
      </c>
      <c r="V8" s="47">
        <f>SUM(J8:U8)</f>
        <v>162952</v>
      </c>
    </row>
    <row r="9" spans="1:22" ht="15.75" x14ac:dyDescent="0.25">
      <c r="A9" s="304"/>
      <c r="B9" s="307"/>
      <c r="C9" s="307"/>
      <c r="D9" s="307"/>
      <c r="E9" s="307"/>
      <c r="F9" s="307"/>
      <c r="G9" s="307"/>
      <c r="H9" s="307"/>
      <c r="I9" s="3" t="s">
        <v>91</v>
      </c>
      <c r="J9" s="15">
        <v>20219</v>
      </c>
      <c r="K9" s="15">
        <v>16682</v>
      </c>
      <c r="L9" s="15">
        <v>14701</v>
      </c>
      <c r="M9" s="15">
        <v>16625</v>
      </c>
      <c r="N9" s="15">
        <v>19045</v>
      </c>
      <c r="O9" s="15">
        <v>14045</v>
      </c>
      <c r="P9" s="15">
        <v>17782</v>
      </c>
      <c r="Q9" s="15">
        <v>18919</v>
      </c>
      <c r="R9" s="14">
        <v>18418</v>
      </c>
      <c r="S9" s="15">
        <v>19462</v>
      </c>
      <c r="T9" s="15">
        <v>17623</v>
      </c>
      <c r="U9" s="20">
        <v>20293</v>
      </c>
      <c r="V9" s="47">
        <f>SUM(J9:U9)</f>
        <v>213814</v>
      </c>
    </row>
    <row r="10" spans="1:22" ht="15.75" x14ac:dyDescent="0.25">
      <c r="A10" s="304"/>
      <c r="B10" s="307"/>
      <c r="C10" s="307"/>
      <c r="D10" s="307"/>
      <c r="E10" s="307"/>
      <c r="F10" s="307"/>
      <c r="G10" s="307"/>
      <c r="H10" s="307"/>
      <c r="I10" s="3" t="s">
        <v>90</v>
      </c>
      <c r="J10" s="34">
        <v>304</v>
      </c>
      <c r="K10" s="15">
        <v>237</v>
      </c>
      <c r="L10" s="15">
        <v>239</v>
      </c>
      <c r="M10" s="15">
        <v>239</v>
      </c>
      <c r="N10" s="15">
        <v>217</v>
      </c>
      <c r="O10" s="15">
        <v>330</v>
      </c>
      <c r="P10" s="15">
        <v>58</v>
      </c>
      <c r="Q10" s="15">
        <v>0</v>
      </c>
      <c r="R10" s="14">
        <v>0</v>
      </c>
      <c r="S10" s="15">
        <v>0</v>
      </c>
      <c r="T10" s="15">
        <v>0</v>
      </c>
      <c r="U10" s="20">
        <v>0</v>
      </c>
      <c r="V10" s="47">
        <f>SUM(J10:U10)</f>
        <v>1624</v>
      </c>
    </row>
    <row r="11" spans="1:22" ht="16.5" thickBot="1" x14ac:dyDescent="0.3">
      <c r="A11" s="305"/>
      <c r="B11" s="308"/>
      <c r="C11" s="308"/>
      <c r="D11" s="308"/>
      <c r="E11" s="308"/>
      <c r="F11" s="308"/>
      <c r="G11" s="308"/>
      <c r="H11" s="308"/>
      <c r="I11" s="39" t="s">
        <v>95</v>
      </c>
      <c r="J11" s="30">
        <v>0</v>
      </c>
      <c r="K11" s="30">
        <v>0</v>
      </c>
      <c r="L11" s="30">
        <v>0</v>
      </c>
      <c r="M11" s="30">
        <v>0</v>
      </c>
      <c r="N11" s="30">
        <v>0</v>
      </c>
      <c r="O11" s="30">
        <v>0</v>
      </c>
      <c r="P11" s="30">
        <v>0</v>
      </c>
      <c r="Q11" s="30">
        <v>0</v>
      </c>
      <c r="R11" s="50">
        <v>0</v>
      </c>
      <c r="S11" s="30">
        <v>0</v>
      </c>
      <c r="T11" s="30">
        <v>0</v>
      </c>
      <c r="U11" s="31">
        <v>0</v>
      </c>
      <c r="V11" s="89">
        <f>SUM(J11:U11)</f>
        <v>0</v>
      </c>
    </row>
    <row r="12" spans="1:22" ht="16.5" thickBot="1" x14ac:dyDescent="0.3">
      <c r="A12" s="36"/>
      <c r="B12" s="37"/>
      <c r="C12" s="37"/>
      <c r="D12" s="37"/>
      <c r="E12" s="37"/>
      <c r="F12" s="37"/>
      <c r="G12" s="37"/>
      <c r="H12" s="37"/>
      <c r="I12" s="37"/>
      <c r="J12" s="59"/>
      <c r="K12" s="28"/>
      <c r="L12" s="28"/>
      <c r="M12" s="28"/>
      <c r="N12" s="28"/>
      <c r="O12" s="28"/>
      <c r="P12" s="28"/>
      <c r="Q12" s="61"/>
      <c r="R12" s="53"/>
      <c r="S12" s="28"/>
      <c r="T12" s="28"/>
      <c r="U12" s="29"/>
      <c r="V12" s="72">
        <f>SUM(V7:V11)</f>
        <v>906749</v>
      </c>
    </row>
    <row r="13" spans="1:22" ht="15.75" x14ac:dyDescent="0.25">
      <c r="A13" s="303">
        <v>481</v>
      </c>
      <c r="B13" s="306" t="s">
        <v>32</v>
      </c>
      <c r="C13" s="306" t="s">
        <v>77</v>
      </c>
      <c r="D13" s="306">
        <v>94</v>
      </c>
      <c r="E13" s="306" t="s">
        <v>64</v>
      </c>
      <c r="F13" s="306" t="s">
        <v>31</v>
      </c>
      <c r="G13" s="306" t="s">
        <v>141</v>
      </c>
      <c r="H13" s="306" t="s">
        <v>31</v>
      </c>
      <c r="I13" s="35" t="s">
        <v>92</v>
      </c>
      <c r="J13" s="13">
        <v>33662</v>
      </c>
      <c r="K13" s="13">
        <v>30459</v>
      </c>
      <c r="L13" s="13">
        <v>29032</v>
      </c>
      <c r="M13" s="13">
        <v>30146</v>
      </c>
      <c r="N13" s="13">
        <v>28284</v>
      </c>
      <c r="O13" s="13">
        <v>31394</v>
      </c>
      <c r="P13" s="13">
        <v>28727</v>
      </c>
      <c r="Q13" s="12">
        <v>26390</v>
      </c>
      <c r="R13" s="12">
        <v>30728</v>
      </c>
      <c r="S13" s="13">
        <v>29282</v>
      </c>
      <c r="T13" s="13">
        <v>32906</v>
      </c>
      <c r="U13" s="21">
        <v>25996</v>
      </c>
      <c r="V13" s="90">
        <f>SUM(J13:U13)</f>
        <v>357006</v>
      </c>
    </row>
    <row r="14" spans="1:22" ht="15.75" customHeight="1" x14ac:dyDescent="0.25">
      <c r="A14" s="304"/>
      <c r="B14" s="307"/>
      <c r="C14" s="307"/>
      <c r="D14" s="307"/>
      <c r="E14" s="307"/>
      <c r="F14" s="307"/>
      <c r="G14" s="307"/>
      <c r="H14" s="307"/>
      <c r="I14" s="3" t="s">
        <v>103</v>
      </c>
      <c r="J14" s="34">
        <v>6110</v>
      </c>
      <c r="K14" s="15">
        <v>2658</v>
      </c>
      <c r="L14" s="15">
        <v>6241</v>
      </c>
      <c r="M14" s="15">
        <v>5711</v>
      </c>
      <c r="N14" s="15">
        <v>7282</v>
      </c>
      <c r="O14" s="15">
        <v>3126</v>
      </c>
      <c r="P14" s="15">
        <v>4834</v>
      </c>
      <c r="Q14" s="14">
        <v>5411</v>
      </c>
      <c r="R14" s="14">
        <v>3453</v>
      </c>
      <c r="S14" s="15">
        <v>4982</v>
      </c>
      <c r="T14" s="15">
        <v>2991</v>
      </c>
      <c r="U14" s="20">
        <v>7121</v>
      </c>
      <c r="V14" s="47">
        <f>SUM(J14:U14)</f>
        <v>59920</v>
      </c>
    </row>
    <row r="15" spans="1:22" ht="15.75" x14ac:dyDescent="0.25">
      <c r="A15" s="304"/>
      <c r="B15" s="307"/>
      <c r="C15" s="307"/>
      <c r="D15" s="307"/>
      <c r="E15" s="307"/>
      <c r="F15" s="307"/>
      <c r="G15" s="307"/>
      <c r="H15" s="307"/>
      <c r="I15" s="3" t="s">
        <v>91</v>
      </c>
      <c r="J15" s="34">
        <v>23758</v>
      </c>
      <c r="K15" s="15">
        <v>18345</v>
      </c>
      <c r="L15" s="15">
        <v>20608</v>
      </c>
      <c r="M15" s="15">
        <v>18552</v>
      </c>
      <c r="N15" s="15">
        <v>20653</v>
      </c>
      <c r="O15" s="15">
        <v>16619</v>
      </c>
      <c r="P15" s="15">
        <v>19896</v>
      </c>
      <c r="Q15" s="14">
        <v>20938</v>
      </c>
      <c r="R15" s="14">
        <v>19899</v>
      </c>
      <c r="S15" s="15">
        <v>20534</v>
      </c>
      <c r="T15" s="15">
        <v>18330</v>
      </c>
      <c r="U15" s="20">
        <v>19301</v>
      </c>
      <c r="V15" s="47">
        <f>SUM(J15:U15)</f>
        <v>237433</v>
      </c>
    </row>
    <row r="16" spans="1:22" ht="15.75" x14ac:dyDescent="0.25">
      <c r="A16" s="304"/>
      <c r="B16" s="307"/>
      <c r="C16" s="307"/>
      <c r="D16" s="307"/>
      <c r="E16" s="307"/>
      <c r="F16" s="307"/>
      <c r="G16" s="307"/>
      <c r="H16" s="307"/>
      <c r="I16" s="3" t="s">
        <v>90</v>
      </c>
      <c r="J16" s="34">
        <v>345</v>
      </c>
      <c r="K16" s="15">
        <v>232</v>
      </c>
      <c r="L16" s="15">
        <v>163</v>
      </c>
      <c r="M16" s="15">
        <v>277</v>
      </c>
      <c r="N16" s="15">
        <v>193</v>
      </c>
      <c r="O16" s="15">
        <v>320</v>
      </c>
      <c r="P16" s="15">
        <v>102</v>
      </c>
      <c r="Q16" s="15">
        <v>0</v>
      </c>
      <c r="R16" s="14">
        <v>0</v>
      </c>
      <c r="S16" s="15">
        <v>0</v>
      </c>
      <c r="T16" s="15">
        <v>0</v>
      </c>
      <c r="U16" s="20">
        <v>0</v>
      </c>
      <c r="V16" s="47">
        <f>SUM(J16:U16)</f>
        <v>1632</v>
      </c>
    </row>
    <row r="17" spans="1:22" ht="16.5" thickBot="1" x14ac:dyDescent="0.3">
      <c r="A17" s="305"/>
      <c r="B17" s="308"/>
      <c r="C17" s="308"/>
      <c r="D17" s="308"/>
      <c r="E17" s="308"/>
      <c r="F17" s="308"/>
      <c r="G17" s="308"/>
      <c r="H17" s="308"/>
      <c r="I17" s="39" t="s">
        <v>95</v>
      </c>
      <c r="J17" s="50">
        <v>0</v>
      </c>
      <c r="K17" s="30">
        <v>0</v>
      </c>
      <c r="L17" s="30">
        <v>0</v>
      </c>
      <c r="M17" s="30">
        <v>0</v>
      </c>
      <c r="N17" s="30">
        <v>0</v>
      </c>
      <c r="O17" s="30">
        <v>0</v>
      </c>
      <c r="P17" s="30">
        <v>0</v>
      </c>
      <c r="Q17" s="50">
        <v>0</v>
      </c>
      <c r="R17" s="50">
        <v>0</v>
      </c>
      <c r="S17" s="30">
        <v>0</v>
      </c>
      <c r="T17" s="30">
        <v>0</v>
      </c>
      <c r="U17" s="31">
        <v>0</v>
      </c>
      <c r="V17" s="89">
        <f>SUM(J17:U17)</f>
        <v>0</v>
      </c>
    </row>
    <row r="18" spans="1:22" ht="16.5" thickBot="1" x14ac:dyDescent="0.3">
      <c r="A18" s="36"/>
      <c r="B18" s="37"/>
      <c r="C18" s="37"/>
      <c r="D18" s="37"/>
      <c r="E18" s="37"/>
      <c r="F18" s="37"/>
      <c r="G18" s="37"/>
      <c r="H18" s="37"/>
      <c r="I18" s="37"/>
      <c r="J18" s="59"/>
      <c r="K18" s="28"/>
      <c r="L18" s="28"/>
      <c r="M18" s="28"/>
      <c r="N18" s="28"/>
      <c r="O18" s="28"/>
      <c r="P18" s="28"/>
      <c r="Q18" s="61"/>
      <c r="R18" s="53"/>
      <c r="S18" s="28"/>
      <c r="T18" s="28"/>
      <c r="U18" s="29"/>
      <c r="V18" s="72">
        <f>SUM(V13:V17)</f>
        <v>655991</v>
      </c>
    </row>
    <row r="19" spans="1:22" ht="16.149999999999999" customHeight="1" x14ac:dyDescent="0.25">
      <c r="A19" s="303">
        <v>482</v>
      </c>
      <c r="B19" s="306" t="s">
        <v>32</v>
      </c>
      <c r="C19" s="306" t="s">
        <v>79</v>
      </c>
      <c r="D19" s="306">
        <v>225</v>
      </c>
      <c r="E19" s="312" t="s">
        <v>142</v>
      </c>
      <c r="F19" s="306" t="s">
        <v>31</v>
      </c>
      <c r="G19" s="306" t="s">
        <v>64</v>
      </c>
      <c r="H19" s="306" t="s">
        <v>31</v>
      </c>
      <c r="I19" s="35" t="s">
        <v>92</v>
      </c>
      <c r="J19" s="13">
        <v>77083</v>
      </c>
      <c r="K19" s="13">
        <v>72393</v>
      </c>
      <c r="L19" s="13">
        <v>78571</v>
      </c>
      <c r="M19" s="13">
        <v>77642</v>
      </c>
      <c r="N19" s="13">
        <v>72891</v>
      </c>
      <c r="O19" s="13">
        <v>74962</v>
      </c>
      <c r="P19" s="13">
        <v>68990</v>
      </c>
      <c r="Q19" s="12">
        <v>69667</v>
      </c>
      <c r="R19" s="12">
        <v>74524</v>
      </c>
      <c r="S19" s="13">
        <v>74576</v>
      </c>
      <c r="T19" s="13">
        <v>78321</v>
      </c>
      <c r="U19" s="21">
        <v>65745</v>
      </c>
      <c r="V19" s="90">
        <f>SUM(J19:U19)</f>
        <v>885365</v>
      </c>
    </row>
    <row r="20" spans="1:22" ht="16.149999999999999" customHeight="1" x14ac:dyDescent="0.25">
      <c r="A20" s="304"/>
      <c r="B20" s="307"/>
      <c r="C20" s="307"/>
      <c r="D20" s="307"/>
      <c r="E20" s="313"/>
      <c r="F20" s="307"/>
      <c r="G20" s="307"/>
      <c r="H20" s="307"/>
      <c r="I20" s="3" t="s">
        <v>103</v>
      </c>
      <c r="J20" s="15">
        <v>19448</v>
      </c>
      <c r="K20" s="15">
        <v>14451</v>
      </c>
      <c r="L20" s="15">
        <v>19740</v>
      </c>
      <c r="M20" s="15">
        <v>17821</v>
      </c>
      <c r="N20" s="15">
        <v>23587</v>
      </c>
      <c r="O20" s="15">
        <v>17096</v>
      </c>
      <c r="P20" s="15">
        <v>21372</v>
      </c>
      <c r="Q20" s="14">
        <v>17120</v>
      </c>
      <c r="R20" s="14">
        <v>15731</v>
      </c>
      <c r="S20" s="15">
        <v>19274</v>
      </c>
      <c r="T20" s="15">
        <v>13206</v>
      </c>
      <c r="U20" s="20">
        <v>24026</v>
      </c>
      <c r="V20" s="47">
        <f>SUM(J20:U20)</f>
        <v>222872</v>
      </c>
    </row>
    <row r="21" spans="1:22" ht="16.149999999999999" customHeight="1" x14ac:dyDescent="0.25">
      <c r="A21" s="304"/>
      <c r="B21" s="307"/>
      <c r="C21" s="307"/>
      <c r="D21" s="307"/>
      <c r="E21" s="313"/>
      <c r="F21" s="307"/>
      <c r="G21" s="307"/>
      <c r="H21" s="307"/>
      <c r="I21" s="3" t="s">
        <v>91</v>
      </c>
      <c r="J21" s="15">
        <v>43977</v>
      </c>
      <c r="K21" s="15">
        <v>35027</v>
      </c>
      <c r="L21" s="15">
        <v>35309</v>
      </c>
      <c r="M21" s="15">
        <v>35177</v>
      </c>
      <c r="N21" s="15">
        <v>39698</v>
      </c>
      <c r="O21" s="15">
        <v>30664</v>
      </c>
      <c r="P21" s="15">
        <v>37678</v>
      </c>
      <c r="Q21" s="14">
        <v>39857</v>
      </c>
      <c r="R21" s="14">
        <v>38317</v>
      </c>
      <c r="S21" s="15">
        <v>39996</v>
      </c>
      <c r="T21" s="15">
        <v>35953</v>
      </c>
      <c r="U21" s="20">
        <v>39594</v>
      </c>
      <c r="V21" s="47">
        <f>SUM(J21:U21)</f>
        <v>451247</v>
      </c>
    </row>
    <row r="22" spans="1:22" ht="16.149999999999999" customHeight="1" x14ac:dyDescent="0.25">
      <c r="A22" s="304"/>
      <c r="B22" s="307"/>
      <c r="C22" s="307"/>
      <c r="D22" s="307"/>
      <c r="E22" s="313"/>
      <c r="F22" s="307"/>
      <c r="G22" s="307"/>
      <c r="H22" s="307"/>
      <c r="I22" s="3" t="s">
        <v>90</v>
      </c>
      <c r="J22" s="34">
        <v>649</v>
      </c>
      <c r="K22" s="15">
        <v>469</v>
      </c>
      <c r="L22" s="15">
        <v>402</v>
      </c>
      <c r="M22" s="15">
        <v>516</v>
      </c>
      <c r="N22" s="15">
        <v>410</v>
      </c>
      <c r="O22" s="15">
        <v>650</v>
      </c>
      <c r="P22" s="15">
        <v>160</v>
      </c>
      <c r="Q22" s="15">
        <v>0</v>
      </c>
      <c r="R22" s="14">
        <v>0</v>
      </c>
      <c r="S22" s="15">
        <v>0</v>
      </c>
      <c r="T22" s="15">
        <v>0</v>
      </c>
      <c r="U22" s="20">
        <v>0</v>
      </c>
      <c r="V22" s="47">
        <f>SUM(J22:U22)</f>
        <v>3256</v>
      </c>
    </row>
    <row r="23" spans="1:22" ht="16.149999999999999" customHeight="1" thickBot="1" x14ac:dyDescent="0.3">
      <c r="A23" s="305"/>
      <c r="B23" s="308"/>
      <c r="C23" s="308"/>
      <c r="D23" s="308"/>
      <c r="E23" s="314"/>
      <c r="F23" s="308"/>
      <c r="G23" s="308"/>
      <c r="H23" s="308"/>
      <c r="I23" s="39" t="s">
        <v>95</v>
      </c>
      <c r="J23" s="30">
        <v>0</v>
      </c>
      <c r="K23" s="30">
        <v>0</v>
      </c>
      <c r="L23" s="30">
        <v>0</v>
      </c>
      <c r="M23" s="30">
        <v>0</v>
      </c>
      <c r="N23" s="30">
        <v>0</v>
      </c>
      <c r="O23" s="30">
        <v>0</v>
      </c>
      <c r="P23" s="30">
        <v>0</v>
      </c>
      <c r="Q23" s="62">
        <v>0</v>
      </c>
      <c r="R23" s="50">
        <v>0</v>
      </c>
      <c r="S23" s="30">
        <v>0</v>
      </c>
      <c r="T23" s="30">
        <v>0</v>
      </c>
      <c r="U23" s="31">
        <v>0</v>
      </c>
      <c r="V23" s="89">
        <f>SUM(J23:U23)</f>
        <v>0</v>
      </c>
    </row>
    <row r="24" spans="1:22" ht="16.5" thickBot="1" x14ac:dyDescent="0.3">
      <c r="A24" s="36"/>
      <c r="B24" s="37"/>
      <c r="C24" s="37"/>
      <c r="D24" s="37"/>
      <c r="E24" s="37"/>
      <c r="F24" s="37"/>
      <c r="G24" s="37"/>
      <c r="H24" s="37"/>
      <c r="I24" s="37"/>
      <c r="J24" s="59"/>
      <c r="K24" s="28"/>
      <c r="L24" s="28"/>
      <c r="M24" s="28"/>
      <c r="N24" s="28"/>
      <c r="O24" s="28"/>
      <c r="P24" s="28"/>
      <c r="Q24" s="61"/>
      <c r="R24" s="53"/>
      <c r="S24" s="28"/>
      <c r="T24" s="28"/>
      <c r="U24" s="29"/>
      <c r="V24" s="72">
        <f>SUM(V19:V23)</f>
        <v>1562740</v>
      </c>
    </row>
    <row r="25" spans="1:22" ht="16.5" customHeight="1" thickBot="1" x14ac:dyDescent="0.3">
      <c r="A25" s="38">
        <v>500</v>
      </c>
      <c r="B25" s="39" t="s">
        <v>30</v>
      </c>
      <c r="C25" s="39" t="s">
        <v>80</v>
      </c>
      <c r="D25" s="39">
        <v>36</v>
      </c>
      <c r="E25" s="39" t="s">
        <v>20</v>
      </c>
      <c r="F25" s="39" t="s">
        <v>31</v>
      </c>
      <c r="G25" s="39" t="s">
        <v>138</v>
      </c>
      <c r="H25" s="39" t="s">
        <v>31</v>
      </c>
      <c r="I25" s="39" t="s">
        <v>93</v>
      </c>
      <c r="J25" s="60">
        <v>122969</v>
      </c>
      <c r="K25" s="30">
        <v>98345</v>
      </c>
      <c r="L25" s="30">
        <v>84814</v>
      </c>
      <c r="M25" s="30">
        <v>103572</v>
      </c>
      <c r="N25" s="30">
        <v>122040</v>
      </c>
      <c r="O25" s="30">
        <v>92015</v>
      </c>
      <c r="P25" s="30">
        <v>104959</v>
      </c>
      <c r="Q25" s="23">
        <v>113784</v>
      </c>
      <c r="R25" s="50">
        <v>129756</v>
      </c>
      <c r="S25" s="30">
        <v>123769</v>
      </c>
      <c r="T25" s="30">
        <v>116069</v>
      </c>
      <c r="U25" s="31">
        <v>135182</v>
      </c>
      <c r="V25" s="89">
        <f>SUM(J25:U25)</f>
        <v>1347274</v>
      </c>
    </row>
    <row r="26" spans="1:22" ht="16.5" thickBot="1" x14ac:dyDescent="0.3">
      <c r="A26" s="40"/>
      <c r="B26" s="37"/>
      <c r="C26" s="37"/>
      <c r="D26" s="37"/>
      <c r="E26" s="37"/>
      <c r="F26" s="37"/>
      <c r="G26" s="37"/>
      <c r="H26" s="37"/>
      <c r="I26" s="37"/>
      <c r="J26" s="59"/>
      <c r="K26" s="28"/>
      <c r="L26" s="28"/>
      <c r="M26" s="28"/>
      <c r="N26" s="28"/>
      <c r="O26" s="28"/>
      <c r="P26" s="28"/>
      <c r="Q26" s="61"/>
      <c r="R26" s="53"/>
      <c r="S26" s="28"/>
      <c r="T26" s="28"/>
      <c r="U26" s="29"/>
      <c r="V26" s="72">
        <f>SUM(V25)</f>
        <v>1347274</v>
      </c>
    </row>
    <row r="27" spans="1:22" ht="15.75" x14ac:dyDescent="0.25">
      <c r="A27" s="69">
        <v>501</v>
      </c>
      <c r="B27" s="67" t="s">
        <v>30</v>
      </c>
      <c r="C27" s="67" t="s">
        <v>81</v>
      </c>
      <c r="D27" s="67">
        <v>36</v>
      </c>
      <c r="E27" s="67" t="s">
        <v>20</v>
      </c>
      <c r="F27" s="67" t="s">
        <v>31</v>
      </c>
      <c r="G27" s="67" t="s">
        <v>139</v>
      </c>
      <c r="H27" s="67" t="s">
        <v>31</v>
      </c>
      <c r="I27" s="35" t="s">
        <v>98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14">
        <v>0</v>
      </c>
      <c r="R27" s="12">
        <v>0</v>
      </c>
      <c r="S27" s="13">
        <v>0</v>
      </c>
      <c r="T27" s="13">
        <v>0</v>
      </c>
      <c r="U27" s="21">
        <v>0</v>
      </c>
      <c r="V27" s="90">
        <f>SUM(J27:U27)</f>
        <v>0</v>
      </c>
    </row>
    <row r="28" spans="1:22" ht="16.5" thickBot="1" x14ac:dyDescent="0.3">
      <c r="A28" s="83"/>
      <c r="B28" s="57"/>
      <c r="C28" s="57"/>
      <c r="D28" s="57"/>
      <c r="E28" s="57"/>
      <c r="F28" s="57"/>
      <c r="G28" s="57"/>
      <c r="H28" s="57"/>
      <c r="I28" s="39" t="s">
        <v>97</v>
      </c>
      <c r="J28" s="50">
        <v>0</v>
      </c>
      <c r="K28" s="30">
        <v>0</v>
      </c>
      <c r="L28" s="30">
        <v>0</v>
      </c>
      <c r="M28" s="30">
        <v>22095</v>
      </c>
      <c r="N28" s="30">
        <v>0</v>
      </c>
      <c r="O28" s="30">
        <v>0</v>
      </c>
      <c r="P28" s="30">
        <v>0</v>
      </c>
      <c r="Q28" s="50">
        <v>0</v>
      </c>
      <c r="R28" s="50">
        <v>0</v>
      </c>
      <c r="S28" s="30">
        <v>41726</v>
      </c>
      <c r="T28" s="30">
        <v>102134</v>
      </c>
      <c r="U28" s="31">
        <v>98342</v>
      </c>
      <c r="V28" s="90">
        <f>SUM(J28:U28)</f>
        <v>264297</v>
      </c>
    </row>
    <row r="29" spans="1:22" ht="16.5" thickBot="1" x14ac:dyDescent="0.3">
      <c r="A29" s="40"/>
      <c r="B29" s="37"/>
      <c r="C29" s="37"/>
      <c r="D29" s="37"/>
      <c r="E29" s="37"/>
      <c r="F29" s="37"/>
      <c r="G29" s="37"/>
      <c r="H29" s="37"/>
      <c r="I29" s="37"/>
      <c r="J29" s="59"/>
      <c r="K29" s="28"/>
      <c r="L29" s="28"/>
      <c r="M29" s="28"/>
      <c r="N29" s="28"/>
      <c r="O29" s="28"/>
      <c r="P29" s="28"/>
      <c r="Q29" s="61"/>
      <c r="R29" s="53"/>
      <c r="S29" s="28"/>
      <c r="T29" s="28"/>
      <c r="U29" s="29"/>
      <c r="V29" s="72">
        <f>SUM(V27:V28)</f>
        <v>264297</v>
      </c>
    </row>
    <row r="30" spans="1:22" ht="16.5" customHeight="1" x14ac:dyDescent="0.25">
      <c r="A30" s="303">
        <v>502</v>
      </c>
      <c r="B30" s="306" t="s">
        <v>30</v>
      </c>
      <c r="C30" s="306" t="s">
        <v>77</v>
      </c>
      <c r="D30" s="306">
        <v>36</v>
      </c>
      <c r="E30" s="306" t="s">
        <v>138</v>
      </c>
      <c r="F30" s="306" t="s">
        <v>31</v>
      </c>
      <c r="G30" s="306" t="s">
        <v>20</v>
      </c>
      <c r="H30" s="306" t="s">
        <v>31</v>
      </c>
      <c r="I30" s="2" t="s">
        <v>93</v>
      </c>
      <c r="J30" s="65">
        <v>0</v>
      </c>
      <c r="K30" s="32">
        <v>0</v>
      </c>
      <c r="L30" s="32">
        <v>0</v>
      </c>
      <c r="M30" s="32">
        <v>0</v>
      </c>
      <c r="N30" s="32">
        <v>0</v>
      </c>
      <c r="O30" s="32">
        <v>0</v>
      </c>
      <c r="P30" s="32">
        <v>0</v>
      </c>
      <c r="Q30" s="52">
        <v>0</v>
      </c>
      <c r="R30" s="52">
        <v>0</v>
      </c>
      <c r="S30" s="32">
        <v>0</v>
      </c>
      <c r="T30" s="32">
        <v>0</v>
      </c>
      <c r="U30" s="33">
        <v>0</v>
      </c>
      <c r="V30" s="88">
        <f>SUM(J30:U30)</f>
        <v>0</v>
      </c>
    </row>
    <row r="31" spans="1:22" ht="16.5" customHeight="1" thickBot="1" x14ac:dyDescent="0.3">
      <c r="A31" s="305"/>
      <c r="B31" s="308"/>
      <c r="C31" s="308"/>
      <c r="D31" s="308"/>
      <c r="E31" s="308"/>
      <c r="F31" s="308"/>
      <c r="G31" s="308"/>
      <c r="H31" s="308"/>
      <c r="I31" s="39" t="s">
        <v>171</v>
      </c>
      <c r="J31" s="50">
        <v>0</v>
      </c>
      <c r="K31" s="30">
        <v>0</v>
      </c>
      <c r="L31" s="30">
        <v>0</v>
      </c>
      <c r="M31" s="30">
        <v>0</v>
      </c>
      <c r="N31" s="30">
        <v>0</v>
      </c>
      <c r="O31" s="30">
        <v>0</v>
      </c>
      <c r="P31" s="30">
        <v>0</v>
      </c>
      <c r="Q31" s="62">
        <v>0</v>
      </c>
      <c r="R31" s="50">
        <v>0</v>
      </c>
      <c r="S31" s="30">
        <v>0</v>
      </c>
      <c r="T31" s="30">
        <v>0</v>
      </c>
      <c r="U31" s="31">
        <v>0</v>
      </c>
      <c r="V31" s="89">
        <f>SUM(J31:U31)</f>
        <v>0</v>
      </c>
    </row>
    <row r="32" spans="1:22" ht="16.5" thickBot="1" x14ac:dyDescent="0.3">
      <c r="A32" s="40"/>
      <c r="B32" s="37"/>
      <c r="C32" s="37"/>
      <c r="D32" s="37"/>
      <c r="E32" s="37"/>
      <c r="F32" s="37"/>
      <c r="G32" s="37"/>
      <c r="H32" s="37"/>
      <c r="I32" s="37"/>
      <c r="J32" s="59"/>
      <c r="K32" s="28"/>
      <c r="L32" s="28"/>
      <c r="M32" s="28"/>
      <c r="N32" s="28"/>
      <c r="O32" s="28"/>
      <c r="P32" s="28"/>
      <c r="Q32" s="61"/>
      <c r="R32" s="53"/>
      <c r="S32" s="28"/>
      <c r="T32" s="28"/>
      <c r="U32" s="29"/>
      <c r="V32" s="72">
        <f>SUM(V30:V31)</f>
        <v>0</v>
      </c>
    </row>
    <row r="33" spans="1:22" ht="15.75" x14ac:dyDescent="0.25">
      <c r="A33" s="303">
        <v>525</v>
      </c>
      <c r="B33" s="306" t="s">
        <v>33</v>
      </c>
      <c r="C33" s="306" t="s">
        <v>81</v>
      </c>
      <c r="D33" s="306">
        <v>15</v>
      </c>
      <c r="E33" s="306" t="s">
        <v>143</v>
      </c>
      <c r="F33" s="306" t="s">
        <v>34</v>
      </c>
      <c r="G33" s="306" t="s">
        <v>25</v>
      </c>
      <c r="H33" s="306" t="s">
        <v>34</v>
      </c>
      <c r="I33" s="56" t="s">
        <v>92</v>
      </c>
      <c r="J33" s="65">
        <v>116889</v>
      </c>
      <c r="K33" s="32">
        <v>141711</v>
      </c>
      <c r="L33" s="32">
        <v>164750</v>
      </c>
      <c r="M33" s="32">
        <v>148018</v>
      </c>
      <c r="N33" s="32">
        <v>158367</v>
      </c>
      <c r="O33" s="32">
        <v>164186</v>
      </c>
      <c r="P33" s="32">
        <v>170535</v>
      </c>
      <c r="Q33" s="52">
        <v>183579</v>
      </c>
      <c r="R33" s="52">
        <v>163765</v>
      </c>
      <c r="S33" s="32">
        <v>193048</v>
      </c>
      <c r="T33" s="32">
        <v>192625</v>
      </c>
      <c r="U33" s="33">
        <v>163612</v>
      </c>
      <c r="V33" s="88">
        <f>SUM(J33:U33)</f>
        <v>1961085</v>
      </c>
    </row>
    <row r="34" spans="1:22" ht="16.5" thickBot="1" x14ac:dyDescent="0.3">
      <c r="A34" s="305"/>
      <c r="B34" s="308"/>
      <c r="C34" s="308"/>
      <c r="D34" s="308"/>
      <c r="E34" s="308"/>
      <c r="F34" s="308"/>
      <c r="G34" s="308"/>
      <c r="H34" s="308"/>
      <c r="I34" s="3" t="s">
        <v>103</v>
      </c>
      <c r="J34" s="50">
        <v>0</v>
      </c>
      <c r="K34" s="30">
        <v>0</v>
      </c>
      <c r="L34" s="30">
        <v>0</v>
      </c>
      <c r="M34" s="30">
        <v>0</v>
      </c>
      <c r="N34" s="30">
        <v>0</v>
      </c>
      <c r="O34" s="30">
        <v>0</v>
      </c>
      <c r="P34" s="30">
        <v>0</v>
      </c>
      <c r="Q34" s="62">
        <v>0</v>
      </c>
      <c r="R34" s="50">
        <v>0</v>
      </c>
      <c r="S34" s="30">
        <v>0</v>
      </c>
      <c r="T34" s="30">
        <v>0</v>
      </c>
      <c r="U34" s="31">
        <v>0</v>
      </c>
      <c r="V34" s="89">
        <f>SUM(J34:U34)</f>
        <v>0</v>
      </c>
    </row>
    <row r="35" spans="1:22" ht="16.5" thickBot="1" x14ac:dyDescent="0.3">
      <c r="A35" s="40"/>
      <c r="B35" s="37"/>
      <c r="C35" s="37"/>
      <c r="D35" s="37"/>
      <c r="E35" s="37"/>
      <c r="F35" s="37"/>
      <c r="G35" s="37"/>
      <c r="H35" s="37"/>
      <c r="I35" s="37"/>
      <c r="J35" s="59"/>
      <c r="K35" s="28"/>
      <c r="L35" s="28"/>
      <c r="M35" s="28"/>
      <c r="N35" s="28"/>
      <c r="O35" s="28"/>
      <c r="P35" s="28"/>
      <c r="Q35" s="61"/>
      <c r="R35" s="53"/>
      <c r="S35" s="28"/>
      <c r="T35" s="28"/>
      <c r="U35" s="29"/>
      <c r="V35" s="72">
        <f>SUM(V33:V34)</f>
        <v>1961085</v>
      </c>
    </row>
    <row r="36" spans="1:22" ht="16.5" thickBot="1" x14ac:dyDescent="0.3">
      <c r="A36" s="38">
        <v>526</v>
      </c>
      <c r="B36" s="39" t="s">
        <v>33</v>
      </c>
      <c r="C36" s="39" t="s">
        <v>82</v>
      </c>
      <c r="D36" s="39">
        <v>15</v>
      </c>
      <c r="E36" s="39" t="s">
        <v>143</v>
      </c>
      <c r="F36" s="39" t="s">
        <v>34</v>
      </c>
      <c r="G36" s="39" t="s">
        <v>25</v>
      </c>
      <c r="H36" s="39" t="s">
        <v>34</v>
      </c>
      <c r="I36" s="39" t="s">
        <v>91</v>
      </c>
      <c r="J36" s="30">
        <v>78810</v>
      </c>
      <c r="K36" s="30">
        <v>83600</v>
      </c>
      <c r="L36" s="30">
        <v>87952</v>
      </c>
      <c r="M36" s="30">
        <v>87091</v>
      </c>
      <c r="N36" s="30">
        <v>90124</v>
      </c>
      <c r="O36" s="30">
        <v>87483</v>
      </c>
      <c r="P36" s="30">
        <v>90283</v>
      </c>
      <c r="Q36" s="23">
        <v>94985</v>
      </c>
      <c r="R36" s="50">
        <v>96293</v>
      </c>
      <c r="S36" s="30">
        <v>101620</v>
      </c>
      <c r="T36" s="30">
        <v>90708</v>
      </c>
      <c r="U36" s="31">
        <v>97551</v>
      </c>
      <c r="V36" s="89">
        <f>SUM(J36:U36)</f>
        <v>1086500</v>
      </c>
    </row>
    <row r="37" spans="1:22" ht="16.5" thickBot="1" x14ac:dyDescent="0.3">
      <c r="A37" s="36"/>
      <c r="B37" s="37"/>
      <c r="C37" s="37"/>
      <c r="D37" s="37"/>
      <c r="E37" s="37"/>
      <c r="F37" s="37"/>
      <c r="G37" s="37"/>
      <c r="H37" s="37"/>
      <c r="I37" s="37"/>
      <c r="J37" s="59"/>
      <c r="K37" s="28"/>
      <c r="L37" s="28"/>
      <c r="M37" s="28"/>
      <c r="N37" s="28"/>
      <c r="O37" s="28"/>
      <c r="P37" s="28"/>
      <c r="Q37" s="61"/>
      <c r="R37" s="53"/>
      <c r="S37" s="28"/>
      <c r="T37" s="28"/>
      <c r="U37" s="29"/>
      <c r="V37" s="72">
        <f>SUM(V36)</f>
        <v>1086500</v>
      </c>
    </row>
    <row r="38" spans="1:22" ht="15.75" x14ac:dyDescent="0.25">
      <c r="A38" s="303">
        <v>537</v>
      </c>
      <c r="B38" s="306" t="s">
        <v>35</v>
      </c>
      <c r="C38" s="306" t="s">
        <v>83</v>
      </c>
      <c r="D38" s="309">
        <v>363.9</v>
      </c>
      <c r="E38" s="306" t="s">
        <v>16</v>
      </c>
      <c r="F38" s="306" t="s">
        <v>36</v>
      </c>
      <c r="G38" s="312" t="s">
        <v>144</v>
      </c>
      <c r="H38" s="306" t="s">
        <v>37</v>
      </c>
      <c r="I38" s="35" t="s">
        <v>92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4">
        <v>0</v>
      </c>
      <c r="R38" s="12">
        <v>0</v>
      </c>
      <c r="S38" s="13">
        <v>0</v>
      </c>
      <c r="T38" s="13">
        <v>0</v>
      </c>
      <c r="U38" s="21">
        <v>0</v>
      </c>
      <c r="V38" s="90">
        <f>SUM(J38:U38)</f>
        <v>0</v>
      </c>
    </row>
    <row r="39" spans="1:22" ht="15.75" x14ac:dyDescent="0.25">
      <c r="A39" s="304"/>
      <c r="B39" s="307"/>
      <c r="C39" s="307"/>
      <c r="D39" s="310"/>
      <c r="E39" s="307"/>
      <c r="F39" s="307"/>
      <c r="G39" s="313"/>
      <c r="H39" s="307"/>
      <c r="I39" s="3" t="s">
        <v>98</v>
      </c>
      <c r="J39" s="13">
        <v>0</v>
      </c>
      <c r="K39" s="13">
        <v>0</v>
      </c>
      <c r="L39" s="13">
        <v>0</v>
      </c>
      <c r="M39" s="13">
        <v>0</v>
      </c>
      <c r="N39" s="13">
        <v>0</v>
      </c>
      <c r="O39" s="13">
        <v>0</v>
      </c>
      <c r="P39" s="13">
        <v>0</v>
      </c>
      <c r="Q39" s="14">
        <v>0</v>
      </c>
      <c r="R39" s="12">
        <v>0</v>
      </c>
      <c r="S39" s="13">
        <v>0</v>
      </c>
      <c r="T39" s="13">
        <v>0</v>
      </c>
      <c r="U39" s="21">
        <v>0</v>
      </c>
      <c r="V39" s="90">
        <f>SUM(J39:U39)</f>
        <v>0</v>
      </c>
    </row>
    <row r="40" spans="1:22" ht="15.75" x14ac:dyDescent="0.25">
      <c r="A40" s="304"/>
      <c r="B40" s="307"/>
      <c r="C40" s="307"/>
      <c r="D40" s="310"/>
      <c r="E40" s="307"/>
      <c r="F40" s="307"/>
      <c r="G40" s="313"/>
      <c r="H40" s="307"/>
      <c r="I40" s="35" t="s">
        <v>91</v>
      </c>
      <c r="J40" s="13">
        <v>0</v>
      </c>
      <c r="K40" s="13">
        <v>0</v>
      </c>
      <c r="L40" s="13">
        <v>0</v>
      </c>
      <c r="M40" s="13">
        <v>0</v>
      </c>
      <c r="N40" s="13">
        <v>0</v>
      </c>
      <c r="O40" s="13">
        <v>0</v>
      </c>
      <c r="P40" s="13">
        <v>0</v>
      </c>
      <c r="Q40" s="14">
        <v>0</v>
      </c>
      <c r="R40" s="12">
        <v>0</v>
      </c>
      <c r="S40" s="13">
        <v>0</v>
      </c>
      <c r="T40" s="13">
        <v>0</v>
      </c>
      <c r="U40" s="21">
        <v>0</v>
      </c>
      <c r="V40" s="90">
        <f>SUM(J40:U40)</f>
        <v>0</v>
      </c>
    </row>
    <row r="41" spans="1:22" ht="15.75" x14ac:dyDescent="0.25">
      <c r="A41" s="304"/>
      <c r="B41" s="307"/>
      <c r="C41" s="307"/>
      <c r="D41" s="310"/>
      <c r="E41" s="307"/>
      <c r="F41" s="307"/>
      <c r="G41" s="307"/>
      <c r="H41" s="307"/>
      <c r="I41" s="3" t="s">
        <v>69</v>
      </c>
      <c r="J41" s="15">
        <v>0</v>
      </c>
      <c r="K41" s="15">
        <v>0</v>
      </c>
      <c r="L41" s="15">
        <v>0</v>
      </c>
      <c r="M41" s="15">
        <v>0</v>
      </c>
      <c r="N41" s="15">
        <v>0</v>
      </c>
      <c r="O41" s="15">
        <v>0</v>
      </c>
      <c r="P41" s="15">
        <v>0</v>
      </c>
      <c r="Q41" s="14">
        <v>0</v>
      </c>
      <c r="R41" s="14">
        <v>0</v>
      </c>
      <c r="S41" s="15">
        <v>0</v>
      </c>
      <c r="T41" s="15">
        <v>0</v>
      </c>
      <c r="U41" s="20">
        <v>0</v>
      </c>
      <c r="V41" s="47">
        <f>SUM(J41:U41)</f>
        <v>0</v>
      </c>
    </row>
    <row r="42" spans="1:22" ht="16.5" thickBot="1" x14ac:dyDescent="0.3">
      <c r="A42" s="305"/>
      <c r="B42" s="308"/>
      <c r="C42" s="308"/>
      <c r="D42" s="311"/>
      <c r="E42" s="308"/>
      <c r="F42" s="308"/>
      <c r="G42" s="308"/>
      <c r="H42" s="308"/>
      <c r="I42" s="16" t="s">
        <v>93</v>
      </c>
      <c r="J42" s="26">
        <v>60292</v>
      </c>
      <c r="K42" s="26">
        <v>50734</v>
      </c>
      <c r="L42" s="26">
        <v>30307</v>
      </c>
      <c r="M42" s="26">
        <v>50070</v>
      </c>
      <c r="N42" s="26">
        <v>32456</v>
      </c>
      <c r="O42" s="26">
        <v>24191</v>
      </c>
      <c r="P42" s="26">
        <v>13465</v>
      </c>
      <c r="Q42" s="23">
        <v>39942</v>
      </c>
      <c r="R42" s="49">
        <v>19406</v>
      </c>
      <c r="S42" s="26">
        <v>0</v>
      </c>
      <c r="T42" s="26">
        <v>0</v>
      </c>
      <c r="U42" s="27">
        <v>0</v>
      </c>
      <c r="V42" s="91">
        <f>SUM(J42:U42)</f>
        <v>320863</v>
      </c>
    </row>
    <row r="43" spans="1:22" ht="16.5" thickBot="1" x14ac:dyDescent="0.3">
      <c r="A43" s="36"/>
      <c r="B43" s="37"/>
      <c r="C43" s="37"/>
      <c r="D43" s="37"/>
      <c r="E43" s="37"/>
      <c r="F43" s="37"/>
      <c r="G43" s="37"/>
      <c r="H43" s="37"/>
      <c r="I43" s="37"/>
      <c r="J43" s="59"/>
      <c r="K43" s="28"/>
      <c r="L43" s="28"/>
      <c r="M43" s="28"/>
      <c r="N43" s="28"/>
      <c r="O43" s="28"/>
      <c r="P43" s="28"/>
      <c r="Q43" s="61"/>
      <c r="R43" s="53"/>
      <c r="S43" s="28"/>
      <c r="T43" s="28"/>
      <c r="U43" s="29"/>
      <c r="V43" s="72">
        <f>SUM(V38:V42)</f>
        <v>320863</v>
      </c>
    </row>
    <row r="44" spans="1:22" ht="15.75" x14ac:dyDescent="0.25">
      <c r="A44" s="304">
        <v>541</v>
      </c>
      <c r="B44" s="307" t="s">
        <v>41</v>
      </c>
      <c r="C44" s="307" t="s">
        <v>81</v>
      </c>
      <c r="D44" s="307">
        <v>93</v>
      </c>
      <c r="E44" s="307" t="s">
        <v>7</v>
      </c>
      <c r="F44" s="307" t="s">
        <v>39</v>
      </c>
      <c r="G44" s="307" t="s">
        <v>145</v>
      </c>
      <c r="H44" s="307" t="s">
        <v>39</v>
      </c>
      <c r="I44" s="35" t="s">
        <v>94</v>
      </c>
      <c r="J44" s="13">
        <v>2081</v>
      </c>
      <c r="K44" s="13">
        <v>3503</v>
      </c>
      <c r="L44" s="13">
        <v>555</v>
      </c>
      <c r="M44" s="13">
        <v>4033</v>
      </c>
      <c r="N44" s="13">
        <v>0</v>
      </c>
      <c r="O44" s="13">
        <v>0</v>
      </c>
      <c r="P44" s="13">
        <v>2012</v>
      </c>
      <c r="Q44" s="14">
        <v>0</v>
      </c>
      <c r="R44" s="12">
        <v>0</v>
      </c>
      <c r="S44" s="13">
        <v>2151</v>
      </c>
      <c r="T44" s="13">
        <v>0</v>
      </c>
      <c r="U44" s="21">
        <v>0</v>
      </c>
      <c r="V44" s="90">
        <f t="shared" ref="V44:V52" si="0">SUM(J44:U44)</f>
        <v>14335</v>
      </c>
    </row>
    <row r="45" spans="1:22" ht="15.75" x14ac:dyDescent="0.25">
      <c r="A45" s="304"/>
      <c r="B45" s="307"/>
      <c r="C45" s="307"/>
      <c r="D45" s="307"/>
      <c r="E45" s="307"/>
      <c r="F45" s="307"/>
      <c r="G45" s="307"/>
      <c r="H45" s="307"/>
      <c r="I45" s="3" t="s">
        <v>92</v>
      </c>
      <c r="J45" s="15">
        <v>67940</v>
      </c>
      <c r="K45" s="15">
        <v>92065</v>
      </c>
      <c r="L45" s="15">
        <v>131069</v>
      </c>
      <c r="M45" s="15">
        <v>92493</v>
      </c>
      <c r="N45" s="15">
        <v>84770</v>
      </c>
      <c r="O45" s="15">
        <v>68175</v>
      </c>
      <c r="P45" s="15">
        <v>79388</v>
      </c>
      <c r="Q45" s="14">
        <v>108898</v>
      </c>
      <c r="R45" s="14">
        <v>92572</v>
      </c>
      <c r="S45" s="15">
        <v>123900</v>
      </c>
      <c r="T45" s="15">
        <v>112009</v>
      </c>
      <c r="U45" s="20">
        <v>74480</v>
      </c>
      <c r="V45" s="47">
        <f t="shared" si="0"/>
        <v>1127759</v>
      </c>
    </row>
    <row r="46" spans="1:22" ht="15.75" x14ac:dyDescent="0.25">
      <c r="A46" s="304"/>
      <c r="B46" s="307"/>
      <c r="C46" s="307"/>
      <c r="D46" s="307"/>
      <c r="E46" s="307"/>
      <c r="F46" s="307"/>
      <c r="G46" s="307"/>
      <c r="H46" s="307"/>
      <c r="I46" s="3" t="s">
        <v>98</v>
      </c>
      <c r="J46" s="15">
        <v>0</v>
      </c>
      <c r="K46" s="15">
        <v>0</v>
      </c>
      <c r="L46" s="15">
        <v>0</v>
      </c>
      <c r="M46" s="15">
        <v>0</v>
      </c>
      <c r="N46" s="15">
        <v>0</v>
      </c>
      <c r="O46" s="15">
        <v>0</v>
      </c>
      <c r="P46" s="15">
        <v>0</v>
      </c>
      <c r="Q46" s="14">
        <v>0</v>
      </c>
      <c r="R46" s="14">
        <v>0</v>
      </c>
      <c r="S46" s="15">
        <v>0</v>
      </c>
      <c r="T46" s="15">
        <v>0</v>
      </c>
      <c r="U46" s="20">
        <v>0</v>
      </c>
      <c r="V46" s="47">
        <f t="shared" si="0"/>
        <v>0</v>
      </c>
    </row>
    <row r="47" spans="1:22" ht="15.75" x14ac:dyDescent="0.25">
      <c r="A47" s="304"/>
      <c r="B47" s="307"/>
      <c r="C47" s="307"/>
      <c r="D47" s="307"/>
      <c r="E47" s="307"/>
      <c r="F47" s="307"/>
      <c r="G47" s="307"/>
      <c r="H47" s="307"/>
      <c r="I47" s="3" t="s">
        <v>103</v>
      </c>
      <c r="J47" s="15">
        <v>5926</v>
      </c>
      <c r="K47" s="15">
        <v>18306</v>
      </c>
      <c r="L47" s="15">
        <v>17889</v>
      </c>
      <c r="M47" s="15">
        <v>8963</v>
      </c>
      <c r="N47" s="15">
        <v>0</v>
      </c>
      <c r="O47" s="15">
        <v>20512</v>
      </c>
      <c r="P47" s="15">
        <v>22024</v>
      </c>
      <c r="Q47" s="14">
        <v>7731</v>
      </c>
      <c r="R47" s="14">
        <v>27448</v>
      </c>
      <c r="S47" s="15">
        <v>23507</v>
      </c>
      <c r="T47" s="15">
        <v>11852</v>
      </c>
      <c r="U47" s="20">
        <v>0</v>
      </c>
      <c r="V47" s="47">
        <f t="shared" si="0"/>
        <v>164158</v>
      </c>
    </row>
    <row r="48" spans="1:22" ht="15.75" x14ac:dyDescent="0.25">
      <c r="A48" s="304"/>
      <c r="B48" s="307"/>
      <c r="C48" s="307"/>
      <c r="D48" s="307"/>
      <c r="E48" s="307"/>
      <c r="F48" s="307"/>
      <c r="G48" s="307"/>
      <c r="H48" s="307"/>
      <c r="I48" s="3" t="s">
        <v>91</v>
      </c>
      <c r="J48" s="15">
        <v>40637</v>
      </c>
      <c r="K48" s="15">
        <v>32183</v>
      </c>
      <c r="L48" s="15">
        <v>76490</v>
      </c>
      <c r="M48" s="15">
        <v>59765</v>
      </c>
      <c r="N48" s="15">
        <v>61093</v>
      </c>
      <c r="O48" s="15">
        <v>29841</v>
      </c>
      <c r="P48" s="15">
        <v>18311</v>
      </c>
      <c r="Q48" s="14">
        <v>58794</v>
      </c>
      <c r="R48" s="14">
        <v>80321</v>
      </c>
      <c r="S48" s="15">
        <v>56514</v>
      </c>
      <c r="T48" s="15">
        <v>67731</v>
      </c>
      <c r="U48" s="20">
        <v>96985</v>
      </c>
      <c r="V48" s="47">
        <f t="shared" si="0"/>
        <v>678665</v>
      </c>
    </row>
    <row r="49" spans="1:22" ht="15.75" x14ac:dyDescent="0.25">
      <c r="A49" s="304"/>
      <c r="B49" s="307"/>
      <c r="C49" s="307"/>
      <c r="D49" s="307"/>
      <c r="E49" s="307"/>
      <c r="F49" s="307"/>
      <c r="G49" s="307"/>
      <c r="H49" s="307"/>
      <c r="I49" s="3" t="s">
        <v>69</v>
      </c>
      <c r="J49" s="15">
        <v>0</v>
      </c>
      <c r="K49" s="15">
        <v>0</v>
      </c>
      <c r="L49" s="15">
        <v>0</v>
      </c>
      <c r="M49" s="15">
        <v>0</v>
      </c>
      <c r="N49" s="15">
        <v>0</v>
      </c>
      <c r="O49" s="15">
        <v>0</v>
      </c>
      <c r="P49" s="15">
        <v>0</v>
      </c>
      <c r="Q49" s="14">
        <v>0</v>
      </c>
      <c r="R49" s="14">
        <v>0</v>
      </c>
      <c r="S49" s="15">
        <v>0</v>
      </c>
      <c r="T49" s="15">
        <v>0</v>
      </c>
      <c r="U49" s="20">
        <v>0</v>
      </c>
      <c r="V49" s="47">
        <f t="shared" si="0"/>
        <v>0</v>
      </c>
    </row>
    <row r="50" spans="1:22" ht="15.75" x14ac:dyDescent="0.25">
      <c r="A50" s="304"/>
      <c r="B50" s="307"/>
      <c r="C50" s="307"/>
      <c r="D50" s="307"/>
      <c r="E50" s="307"/>
      <c r="F50" s="307"/>
      <c r="G50" s="307"/>
      <c r="H50" s="307"/>
      <c r="I50" s="3" t="s">
        <v>70</v>
      </c>
      <c r="J50" s="15">
        <v>8254</v>
      </c>
      <c r="K50" s="15">
        <v>11037</v>
      </c>
      <c r="L50" s="15">
        <v>0</v>
      </c>
      <c r="M50" s="15">
        <v>8976</v>
      </c>
      <c r="N50" s="15">
        <v>2505</v>
      </c>
      <c r="O50" s="15">
        <v>0</v>
      </c>
      <c r="P50" s="15">
        <v>0</v>
      </c>
      <c r="Q50" s="14">
        <v>0</v>
      </c>
      <c r="R50" s="14">
        <v>6884</v>
      </c>
      <c r="S50" s="15">
        <v>0</v>
      </c>
      <c r="T50" s="15">
        <v>0</v>
      </c>
      <c r="U50" s="20">
        <v>4154</v>
      </c>
      <c r="V50" s="47">
        <f t="shared" si="0"/>
        <v>41810</v>
      </c>
    </row>
    <row r="51" spans="1:22" ht="15.75" x14ac:dyDescent="0.25">
      <c r="A51" s="304"/>
      <c r="B51" s="307"/>
      <c r="C51" s="307"/>
      <c r="D51" s="307"/>
      <c r="E51" s="307"/>
      <c r="F51" s="307"/>
      <c r="G51" s="307"/>
      <c r="H51" s="307"/>
      <c r="I51" s="3" t="s">
        <v>93</v>
      </c>
      <c r="J51" s="15">
        <v>24212</v>
      </c>
      <c r="K51" s="15">
        <v>26120</v>
      </c>
      <c r="L51" s="15">
        <v>0</v>
      </c>
      <c r="M51" s="15">
        <v>4</v>
      </c>
      <c r="N51" s="15">
        <v>0</v>
      </c>
      <c r="O51" s="15">
        <v>0</v>
      </c>
      <c r="P51" s="15">
        <v>0</v>
      </c>
      <c r="Q51" s="14">
        <v>0</v>
      </c>
      <c r="R51" s="14">
        <v>0</v>
      </c>
      <c r="S51" s="15">
        <v>0</v>
      </c>
      <c r="T51" s="15">
        <v>0</v>
      </c>
      <c r="U51" s="20">
        <v>9818</v>
      </c>
      <c r="V51" s="47">
        <f t="shared" si="0"/>
        <v>60154</v>
      </c>
    </row>
    <row r="52" spans="1:22" ht="16.5" thickBot="1" x14ac:dyDescent="0.3">
      <c r="A52" s="304"/>
      <c r="B52" s="307"/>
      <c r="C52" s="307"/>
      <c r="D52" s="307"/>
      <c r="E52" s="307"/>
      <c r="F52" s="307"/>
      <c r="G52" s="307"/>
      <c r="H52" s="307"/>
      <c r="I52" s="16" t="s">
        <v>95</v>
      </c>
      <c r="J52" s="26">
        <v>0</v>
      </c>
      <c r="K52" s="26">
        <v>0</v>
      </c>
      <c r="L52" s="26">
        <v>0</v>
      </c>
      <c r="M52" s="26">
        <v>0</v>
      </c>
      <c r="N52" s="26">
        <v>0</v>
      </c>
      <c r="O52" s="26">
        <v>0</v>
      </c>
      <c r="P52" s="26">
        <v>0</v>
      </c>
      <c r="Q52" s="23">
        <v>0</v>
      </c>
      <c r="R52" s="49">
        <v>0</v>
      </c>
      <c r="S52" s="26">
        <v>0</v>
      </c>
      <c r="T52" s="26">
        <v>0</v>
      </c>
      <c r="U52" s="27">
        <v>0</v>
      </c>
      <c r="V52" s="91">
        <f t="shared" si="0"/>
        <v>0</v>
      </c>
    </row>
    <row r="53" spans="1:22" ht="16.5" thickBot="1" x14ac:dyDescent="0.3">
      <c r="A53" s="36"/>
      <c r="B53" s="37"/>
      <c r="C53" s="37"/>
      <c r="D53" s="37"/>
      <c r="E53" s="37"/>
      <c r="F53" s="37"/>
      <c r="G53" s="37"/>
      <c r="H53" s="37"/>
      <c r="I53" s="37"/>
      <c r="J53" s="59"/>
      <c r="K53" s="28"/>
      <c r="L53" s="28"/>
      <c r="M53" s="28"/>
      <c r="N53" s="28"/>
      <c r="O53" s="28"/>
      <c r="P53" s="28"/>
      <c r="Q53" s="61"/>
      <c r="R53" s="53"/>
      <c r="S53" s="28"/>
      <c r="T53" s="28"/>
      <c r="U53" s="29"/>
      <c r="V53" s="72">
        <f>SUM(V44:V52)</f>
        <v>2086881</v>
      </c>
    </row>
    <row r="54" spans="1:22" ht="15.75" x14ac:dyDescent="0.25">
      <c r="A54" s="304">
        <v>542</v>
      </c>
      <c r="B54" s="307" t="s">
        <v>38</v>
      </c>
      <c r="C54" s="307" t="s">
        <v>79</v>
      </c>
      <c r="D54" s="307">
        <v>200</v>
      </c>
      <c r="E54" s="307" t="s">
        <v>7</v>
      </c>
      <c r="F54" s="307" t="s">
        <v>39</v>
      </c>
      <c r="G54" s="307" t="s">
        <v>146</v>
      </c>
      <c r="H54" s="307" t="s">
        <v>40</v>
      </c>
      <c r="I54" s="35" t="s">
        <v>94</v>
      </c>
      <c r="J54" s="13">
        <v>22977</v>
      </c>
      <c r="K54" s="13">
        <v>22915</v>
      </c>
      <c r="L54" s="13">
        <v>19431</v>
      </c>
      <c r="M54" s="13">
        <v>21969</v>
      </c>
      <c r="N54" s="13">
        <v>15029</v>
      </c>
      <c r="O54" s="13">
        <v>12962</v>
      </c>
      <c r="P54" s="13">
        <v>20010</v>
      </c>
      <c r="Q54" s="14">
        <v>15559</v>
      </c>
      <c r="R54" s="12">
        <v>23934</v>
      </c>
      <c r="S54" s="13">
        <v>17924</v>
      </c>
      <c r="T54" s="13">
        <v>19441</v>
      </c>
      <c r="U54" s="21">
        <v>25867</v>
      </c>
      <c r="V54" s="90">
        <f>SUM(J54:U54)</f>
        <v>238018</v>
      </c>
    </row>
    <row r="55" spans="1:22" ht="15.75" x14ac:dyDescent="0.25">
      <c r="A55" s="304"/>
      <c r="B55" s="307"/>
      <c r="C55" s="307"/>
      <c r="D55" s="307"/>
      <c r="E55" s="307"/>
      <c r="F55" s="307"/>
      <c r="G55" s="307"/>
      <c r="H55" s="307"/>
      <c r="I55" s="3" t="s">
        <v>92</v>
      </c>
      <c r="J55" s="15">
        <v>89877</v>
      </c>
      <c r="K55" s="15">
        <v>90954</v>
      </c>
      <c r="L55" s="15">
        <v>98576</v>
      </c>
      <c r="M55" s="15">
        <v>85268</v>
      </c>
      <c r="N55" s="15">
        <v>84409</v>
      </c>
      <c r="O55" s="15">
        <v>79189</v>
      </c>
      <c r="P55" s="15">
        <v>84858</v>
      </c>
      <c r="Q55" s="14">
        <v>86967</v>
      </c>
      <c r="R55" s="14">
        <v>74975</v>
      </c>
      <c r="S55" s="15">
        <v>87532</v>
      </c>
      <c r="T55" s="15">
        <v>79694</v>
      </c>
      <c r="U55" s="20">
        <v>72488</v>
      </c>
      <c r="V55" s="47">
        <f>SUM(J55:U55)</f>
        <v>1014787</v>
      </c>
    </row>
    <row r="56" spans="1:22" ht="15.75" x14ac:dyDescent="0.25">
      <c r="A56" s="304"/>
      <c r="B56" s="307"/>
      <c r="C56" s="307"/>
      <c r="D56" s="307"/>
      <c r="E56" s="307"/>
      <c r="F56" s="307"/>
      <c r="G56" s="307"/>
      <c r="H56" s="307"/>
      <c r="I56" s="3" t="s">
        <v>103</v>
      </c>
      <c r="J56" s="15">
        <v>4343</v>
      </c>
      <c r="K56" s="15">
        <v>5425</v>
      </c>
      <c r="L56" s="15">
        <v>6513</v>
      </c>
      <c r="M56" s="15">
        <v>5472</v>
      </c>
      <c r="N56" s="15">
        <v>4412</v>
      </c>
      <c r="O56" s="15">
        <v>6778</v>
      </c>
      <c r="P56" s="15">
        <v>6322</v>
      </c>
      <c r="Q56" s="14">
        <v>4116</v>
      </c>
      <c r="R56" s="14">
        <v>4811</v>
      </c>
      <c r="S56" s="15">
        <v>3800</v>
      </c>
      <c r="T56" s="15">
        <v>6786</v>
      </c>
      <c r="U56" s="20">
        <v>7138</v>
      </c>
      <c r="V56" s="47">
        <f>SUM(J56:U56)</f>
        <v>65916</v>
      </c>
    </row>
    <row r="57" spans="1:22" ht="16.5" thickBot="1" x14ac:dyDescent="0.3">
      <c r="A57" s="304"/>
      <c r="B57" s="307"/>
      <c r="C57" s="307"/>
      <c r="D57" s="307"/>
      <c r="E57" s="307"/>
      <c r="F57" s="307"/>
      <c r="G57" s="307"/>
      <c r="H57" s="307"/>
      <c r="I57" s="16" t="s">
        <v>91</v>
      </c>
      <c r="J57" s="26">
        <v>99555</v>
      </c>
      <c r="K57" s="26">
        <v>85224</v>
      </c>
      <c r="L57" s="26">
        <v>92447</v>
      </c>
      <c r="M57" s="26">
        <v>89149</v>
      </c>
      <c r="N57" s="26">
        <v>93049</v>
      </c>
      <c r="O57" s="26">
        <v>87877</v>
      </c>
      <c r="P57" s="26">
        <v>101483</v>
      </c>
      <c r="Q57" s="23">
        <v>103676</v>
      </c>
      <c r="R57" s="49">
        <v>105916</v>
      </c>
      <c r="S57" s="26">
        <v>107064</v>
      </c>
      <c r="T57" s="26">
        <v>100803</v>
      </c>
      <c r="U57" s="27">
        <v>114127</v>
      </c>
      <c r="V57" s="91">
        <f>SUM(J57:U57)</f>
        <v>1180370</v>
      </c>
    </row>
    <row r="58" spans="1:22" ht="16.5" thickBot="1" x14ac:dyDescent="0.3">
      <c r="A58" s="36"/>
      <c r="B58" s="37"/>
      <c r="C58" s="37"/>
      <c r="D58" s="37"/>
      <c r="E58" s="37"/>
      <c r="F58" s="37"/>
      <c r="G58" s="37"/>
      <c r="H58" s="37"/>
      <c r="I58" s="37"/>
      <c r="J58" s="59"/>
      <c r="K58" s="28"/>
      <c r="L58" s="28"/>
      <c r="M58" s="28"/>
      <c r="N58" s="28"/>
      <c r="O58" s="28"/>
      <c r="P58" s="28"/>
      <c r="Q58" s="61"/>
      <c r="R58" s="53"/>
      <c r="S58" s="28"/>
      <c r="T58" s="28"/>
      <c r="U58" s="29"/>
      <c r="V58" s="72">
        <f>SUM(V54:V57)</f>
        <v>2499091</v>
      </c>
    </row>
    <row r="59" spans="1:22" ht="15.75" x14ac:dyDescent="0.25">
      <c r="A59" s="303">
        <v>554</v>
      </c>
      <c r="B59" s="306" t="s">
        <v>43</v>
      </c>
      <c r="C59" s="306" t="s">
        <v>79</v>
      </c>
      <c r="D59" s="306">
        <v>58</v>
      </c>
      <c r="E59" s="306" t="s">
        <v>147</v>
      </c>
      <c r="F59" s="306" t="s">
        <v>37</v>
      </c>
      <c r="G59" s="312" t="s">
        <v>148</v>
      </c>
      <c r="H59" s="306" t="s">
        <v>37</v>
      </c>
      <c r="I59" s="3" t="s">
        <v>94</v>
      </c>
      <c r="J59" s="15">
        <v>0</v>
      </c>
      <c r="K59" s="15">
        <v>0</v>
      </c>
      <c r="L59" s="15">
        <v>0</v>
      </c>
      <c r="M59" s="15">
        <v>889</v>
      </c>
      <c r="N59" s="15">
        <v>0</v>
      </c>
      <c r="O59" s="15">
        <v>1389</v>
      </c>
      <c r="P59" s="15">
        <v>0</v>
      </c>
      <c r="Q59" s="14">
        <v>0</v>
      </c>
      <c r="R59" s="14">
        <v>0</v>
      </c>
      <c r="S59" s="15">
        <v>1019</v>
      </c>
      <c r="T59" s="15">
        <v>0</v>
      </c>
      <c r="U59" s="20">
        <v>994</v>
      </c>
      <c r="V59" s="47">
        <f>SUM(J59:U59)</f>
        <v>4291</v>
      </c>
    </row>
    <row r="60" spans="1:22" ht="15.75" x14ac:dyDescent="0.25">
      <c r="A60" s="304"/>
      <c r="B60" s="307"/>
      <c r="C60" s="307"/>
      <c r="D60" s="307"/>
      <c r="E60" s="307"/>
      <c r="F60" s="307"/>
      <c r="G60" s="313"/>
      <c r="H60" s="307"/>
      <c r="I60" s="16" t="s">
        <v>92</v>
      </c>
      <c r="J60" s="26">
        <v>11231</v>
      </c>
      <c r="K60" s="26">
        <v>8371</v>
      </c>
      <c r="L60" s="26">
        <v>14882</v>
      </c>
      <c r="M60" s="26">
        <v>5104</v>
      </c>
      <c r="N60" s="26">
        <v>13919</v>
      </c>
      <c r="O60" s="26">
        <v>4760</v>
      </c>
      <c r="P60" s="26">
        <v>14940</v>
      </c>
      <c r="Q60" s="49">
        <v>4988</v>
      </c>
      <c r="R60" s="49">
        <v>5069</v>
      </c>
      <c r="S60" s="26">
        <v>10302</v>
      </c>
      <c r="T60" s="26">
        <v>12014</v>
      </c>
      <c r="U60" s="27">
        <v>31283</v>
      </c>
      <c r="V60" s="91">
        <f>SUM(J60:U60)</f>
        <v>136863</v>
      </c>
    </row>
    <row r="61" spans="1:22" ht="16.5" thickBot="1" x14ac:dyDescent="0.3">
      <c r="A61" s="305"/>
      <c r="B61" s="308"/>
      <c r="C61" s="308"/>
      <c r="D61" s="308"/>
      <c r="E61" s="308"/>
      <c r="F61" s="308"/>
      <c r="G61" s="308"/>
      <c r="H61" s="308"/>
      <c r="I61" s="16" t="s">
        <v>91</v>
      </c>
      <c r="J61" s="26">
        <v>7970</v>
      </c>
      <c r="K61" s="26">
        <v>9186</v>
      </c>
      <c r="L61" s="26">
        <v>15203</v>
      </c>
      <c r="M61" s="26">
        <v>5583</v>
      </c>
      <c r="N61" s="26">
        <v>11680</v>
      </c>
      <c r="O61" s="26">
        <v>10984</v>
      </c>
      <c r="P61" s="26">
        <v>3238</v>
      </c>
      <c r="Q61" s="23">
        <v>0</v>
      </c>
      <c r="R61" s="49">
        <v>6889</v>
      </c>
      <c r="S61" s="26">
        <v>6607</v>
      </c>
      <c r="T61" s="26">
        <v>12680</v>
      </c>
      <c r="U61" s="27">
        <v>8134</v>
      </c>
      <c r="V61" s="91">
        <f>SUM(J61:U61)</f>
        <v>98154</v>
      </c>
    </row>
    <row r="62" spans="1:22" ht="16.5" thickBot="1" x14ac:dyDescent="0.3">
      <c r="A62" s="36"/>
      <c r="B62" s="37"/>
      <c r="C62" s="37"/>
      <c r="D62" s="37"/>
      <c r="E62" s="37"/>
      <c r="F62" s="37"/>
      <c r="G62" s="37"/>
      <c r="H62" s="37"/>
      <c r="I62" s="37"/>
      <c r="J62" s="59"/>
      <c r="K62" s="28"/>
      <c r="L62" s="28"/>
      <c r="M62" s="28"/>
      <c r="N62" s="28"/>
      <c r="O62" s="28"/>
      <c r="P62" s="28"/>
      <c r="Q62" s="61"/>
      <c r="R62" s="53"/>
      <c r="S62" s="28"/>
      <c r="T62" s="28"/>
      <c r="U62" s="29"/>
      <c r="V62" s="72">
        <f>SUM(V59:V61)</f>
        <v>239308</v>
      </c>
    </row>
    <row r="63" spans="1:22" ht="15.75" x14ac:dyDescent="0.25">
      <c r="A63" s="303">
        <v>560</v>
      </c>
      <c r="B63" s="306" t="s">
        <v>15</v>
      </c>
      <c r="C63" s="306" t="s">
        <v>77</v>
      </c>
      <c r="D63" s="309">
        <v>17.899999999999999</v>
      </c>
      <c r="E63" s="306" t="s">
        <v>149</v>
      </c>
      <c r="F63" s="306" t="s">
        <v>37</v>
      </c>
      <c r="G63" s="306" t="s">
        <v>9</v>
      </c>
      <c r="H63" s="306" t="s">
        <v>37</v>
      </c>
      <c r="I63" s="35" t="s">
        <v>163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4">
        <v>0</v>
      </c>
      <c r="R63" s="12">
        <v>0</v>
      </c>
      <c r="S63" s="13">
        <v>0</v>
      </c>
      <c r="T63" s="13">
        <v>0</v>
      </c>
      <c r="U63" s="21">
        <v>0</v>
      </c>
      <c r="V63" s="90">
        <f>SUM(J63:U63)</f>
        <v>0</v>
      </c>
    </row>
    <row r="64" spans="1:22" ht="15.75" x14ac:dyDescent="0.25">
      <c r="A64" s="304"/>
      <c r="B64" s="307"/>
      <c r="C64" s="307"/>
      <c r="D64" s="310"/>
      <c r="E64" s="307"/>
      <c r="F64" s="307"/>
      <c r="G64" s="307"/>
      <c r="H64" s="307"/>
      <c r="I64" s="3" t="s">
        <v>103</v>
      </c>
      <c r="J64" s="14">
        <v>2635</v>
      </c>
      <c r="K64" s="15">
        <v>7764</v>
      </c>
      <c r="L64" s="15">
        <v>4663</v>
      </c>
      <c r="M64" s="15">
        <v>6015</v>
      </c>
      <c r="N64" s="15">
        <v>7963</v>
      </c>
      <c r="O64" s="15">
        <v>10876</v>
      </c>
      <c r="P64" s="15">
        <v>9889</v>
      </c>
      <c r="Q64" s="14">
        <v>10582</v>
      </c>
      <c r="R64" s="14">
        <v>20425</v>
      </c>
      <c r="S64" s="15">
        <v>7430</v>
      </c>
      <c r="T64" s="15">
        <v>583</v>
      </c>
      <c r="U64" s="20">
        <v>5887</v>
      </c>
      <c r="V64" s="47">
        <f>SUM(J64:U64)</f>
        <v>94712</v>
      </c>
    </row>
    <row r="65" spans="1:22" ht="15.75" x14ac:dyDescent="0.25">
      <c r="A65" s="304"/>
      <c r="B65" s="307"/>
      <c r="C65" s="307"/>
      <c r="D65" s="310"/>
      <c r="E65" s="307"/>
      <c r="F65" s="307"/>
      <c r="G65" s="307"/>
      <c r="H65" s="307"/>
      <c r="I65" s="3" t="s">
        <v>172</v>
      </c>
      <c r="J65" s="14">
        <v>2910</v>
      </c>
      <c r="K65" s="15">
        <v>5637</v>
      </c>
      <c r="L65" s="15">
        <v>0</v>
      </c>
      <c r="M65" s="15">
        <v>5236</v>
      </c>
      <c r="N65" s="15">
        <v>4035</v>
      </c>
      <c r="O65" s="15">
        <v>3224</v>
      </c>
      <c r="P65" s="15">
        <v>3226</v>
      </c>
      <c r="Q65" s="14">
        <v>4024</v>
      </c>
      <c r="R65" s="14">
        <v>3228</v>
      </c>
      <c r="S65" s="15">
        <v>9614</v>
      </c>
      <c r="T65" s="15">
        <v>3241</v>
      </c>
      <c r="U65" s="20">
        <v>6898</v>
      </c>
      <c r="V65" s="47">
        <f>SUM(J65:U65)</f>
        <v>51273</v>
      </c>
    </row>
    <row r="66" spans="1:22" ht="16.5" thickBot="1" x14ac:dyDescent="0.3">
      <c r="A66" s="305"/>
      <c r="B66" s="308"/>
      <c r="C66" s="308"/>
      <c r="D66" s="311"/>
      <c r="E66" s="308"/>
      <c r="F66" s="308"/>
      <c r="G66" s="308"/>
      <c r="H66" s="308"/>
      <c r="I66" s="39" t="s">
        <v>164</v>
      </c>
      <c r="J66" s="50">
        <v>0</v>
      </c>
      <c r="K66" s="30">
        <v>0</v>
      </c>
      <c r="L66" s="30">
        <v>0</v>
      </c>
      <c r="M66" s="30">
        <v>0</v>
      </c>
      <c r="N66" s="30">
        <v>0</v>
      </c>
      <c r="O66" s="30">
        <v>0</v>
      </c>
      <c r="P66" s="30">
        <v>0</v>
      </c>
      <c r="Q66" s="50">
        <v>0</v>
      </c>
      <c r="R66" s="50">
        <v>0</v>
      </c>
      <c r="S66" s="30">
        <v>0</v>
      </c>
      <c r="T66" s="30">
        <v>0</v>
      </c>
      <c r="U66" s="31">
        <v>0</v>
      </c>
      <c r="V66" s="89">
        <f>SUM(J66:U66)</f>
        <v>0</v>
      </c>
    </row>
    <row r="67" spans="1:22" ht="16.5" thickBot="1" x14ac:dyDescent="0.3">
      <c r="A67" s="36"/>
      <c r="B67" s="37"/>
      <c r="C67" s="37"/>
      <c r="D67" s="37"/>
      <c r="E67" s="37"/>
      <c r="F67" s="37"/>
      <c r="G67" s="37"/>
      <c r="H67" s="37"/>
      <c r="I67" s="37"/>
      <c r="J67" s="59"/>
      <c r="K67" s="28"/>
      <c r="L67" s="28"/>
      <c r="M67" s="28"/>
      <c r="N67" s="28"/>
      <c r="O67" s="28"/>
      <c r="P67" s="28"/>
      <c r="Q67" s="61"/>
      <c r="R67" s="53"/>
      <c r="S67" s="28"/>
      <c r="T67" s="28"/>
      <c r="U67" s="29"/>
      <c r="V67" s="72">
        <f>SUM(V63:V66)</f>
        <v>145985</v>
      </c>
    </row>
    <row r="68" spans="1:22" ht="16.5" thickBot="1" x14ac:dyDescent="0.3">
      <c r="A68" s="19">
        <v>596</v>
      </c>
      <c r="B68" s="67" t="s">
        <v>44</v>
      </c>
      <c r="C68" s="67" t="s">
        <v>84</v>
      </c>
      <c r="D68" s="67">
        <v>26</v>
      </c>
      <c r="E68" s="67" t="s">
        <v>17</v>
      </c>
      <c r="F68" s="67" t="s">
        <v>45</v>
      </c>
      <c r="G68" s="67" t="s">
        <v>18</v>
      </c>
      <c r="H68" s="57" t="s">
        <v>45</v>
      </c>
      <c r="I68" s="39" t="s">
        <v>93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3">
        <v>0</v>
      </c>
      <c r="R68" s="23">
        <v>0</v>
      </c>
      <c r="S68" s="23">
        <v>0</v>
      </c>
      <c r="T68" s="23">
        <v>0</v>
      </c>
      <c r="U68" s="27">
        <v>0</v>
      </c>
      <c r="V68" s="91">
        <f>SUM(J68:U68)</f>
        <v>0</v>
      </c>
    </row>
    <row r="69" spans="1:22" ht="16.5" thickBot="1" x14ac:dyDescent="0.3">
      <c r="A69" s="36"/>
      <c r="B69" s="37"/>
      <c r="C69" s="37"/>
      <c r="D69" s="37"/>
      <c r="E69" s="37"/>
      <c r="F69" s="37"/>
      <c r="G69" s="37"/>
      <c r="H69" s="37"/>
      <c r="I69" s="37"/>
      <c r="J69" s="59"/>
      <c r="K69" s="28"/>
      <c r="L69" s="28"/>
      <c r="M69" s="28"/>
      <c r="N69" s="28"/>
      <c r="O69" s="28"/>
      <c r="P69" s="28"/>
      <c r="Q69" s="61"/>
      <c r="R69" s="53"/>
      <c r="S69" s="28"/>
      <c r="T69" s="28"/>
      <c r="U69" s="29"/>
      <c r="V69" s="72">
        <f>SUM(V68)</f>
        <v>0</v>
      </c>
    </row>
    <row r="70" spans="1:22" ht="16.5" thickBot="1" x14ac:dyDescent="0.3">
      <c r="A70" s="38">
        <v>597</v>
      </c>
      <c r="B70" s="39" t="s">
        <v>44</v>
      </c>
      <c r="C70" s="39" t="s">
        <v>79</v>
      </c>
      <c r="D70" s="39">
        <v>26</v>
      </c>
      <c r="E70" s="39" t="s">
        <v>18</v>
      </c>
      <c r="F70" s="39" t="s">
        <v>45</v>
      </c>
      <c r="G70" s="39" t="s">
        <v>17</v>
      </c>
      <c r="H70" s="39" t="s">
        <v>45</v>
      </c>
      <c r="I70" s="39" t="s">
        <v>93</v>
      </c>
      <c r="J70" s="30">
        <v>0</v>
      </c>
      <c r="K70" s="30">
        <v>0</v>
      </c>
      <c r="L70" s="30">
        <v>0</v>
      </c>
      <c r="M70" s="30">
        <v>0</v>
      </c>
      <c r="N70" s="30">
        <v>0</v>
      </c>
      <c r="O70" s="30">
        <v>0</v>
      </c>
      <c r="P70" s="30">
        <v>0</v>
      </c>
      <c r="Q70" s="23">
        <v>0</v>
      </c>
      <c r="R70" s="50">
        <v>0</v>
      </c>
      <c r="S70" s="30">
        <v>0</v>
      </c>
      <c r="T70" s="30">
        <v>0</v>
      </c>
      <c r="U70" s="31">
        <v>0</v>
      </c>
      <c r="V70" s="89">
        <f>SUM(J70:U70)</f>
        <v>0</v>
      </c>
    </row>
    <row r="71" spans="1:22" ht="16.5" thickBot="1" x14ac:dyDescent="0.3">
      <c r="A71" s="36"/>
      <c r="B71" s="37"/>
      <c r="C71" s="37"/>
      <c r="D71" s="37"/>
      <c r="E71" s="37"/>
      <c r="F71" s="37"/>
      <c r="G71" s="37"/>
      <c r="H71" s="37"/>
      <c r="I71" s="37"/>
      <c r="J71" s="59"/>
      <c r="K71" s="28"/>
      <c r="L71" s="28"/>
      <c r="M71" s="28"/>
      <c r="N71" s="28"/>
      <c r="O71" s="28"/>
      <c r="P71" s="28"/>
      <c r="Q71" s="61"/>
      <c r="R71" s="53"/>
      <c r="S71" s="28"/>
      <c r="T71" s="28"/>
      <c r="U71" s="29"/>
      <c r="V71" s="72">
        <f>SUM(V70)</f>
        <v>0</v>
      </c>
    </row>
    <row r="72" spans="1:22" ht="15.75" x14ac:dyDescent="0.25">
      <c r="A72" s="304">
        <v>598</v>
      </c>
      <c r="B72" s="307" t="s">
        <v>46</v>
      </c>
      <c r="C72" s="307" t="s">
        <v>84</v>
      </c>
      <c r="D72" s="307">
        <v>16</v>
      </c>
      <c r="E72" s="307" t="s">
        <v>18</v>
      </c>
      <c r="F72" s="307" t="s">
        <v>45</v>
      </c>
      <c r="G72" s="307" t="s">
        <v>150</v>
      </c>
      <c r="H72" s="307" t="s">
        <v>45</v>
      </c>
      <c r="I72" s="35" t="s">
        <v>92</v>
      </c>
      <c r="J72" s="13">
        <v>3564</v>
      </c>
      <c r="K72" s="13">
        <v>3185</v>
      </c>
      <c r="L72" s="13">
        <v>1174</v>
      </c>
      <c r="M72" s="13">
        <v>2928</v>
      </c>
      <c r="N72" s="13">
        <v>4282</v>
      </c>
      <c r="O72" s="13">
        <v>7070</v>
      </c>
      <c r="P72" s="13">
        <v>1656</v>
      </c>
      <c r="Q72" s="14">
        <v>894</v>
      </c>
      <c r="R72" s="12">
        <v>2008</v>
      </c>
      <c r="S72" s="13">
        <v>1396</v>
      </c>
      <c r="T72" s="13">
        <v>383</v>
      </c>
      <c r="U72" s="21">
        <v>443</v>
      </c>
      <c r="V72" s="90">
        <f>SUM(J72:U72)</f>
        <v>28983</v>
      </c>
    </row>
    <row r="73" spans="1:22" ht="16.5" thickBot="1" x14ac:dyDescent="0.3">
      <c r="A73" s="304"/>
      <c r="B73" s="307"/>
      <c r="C73" s="307"/>
      <c r="D73" s="307"/>
      <c r="E73" s="307"/>
      <c r="F73" s="307"/>
      <c r="G73" s="307"/>
      <c r="H73" s="307"/>
      <c r="I73" s="16" t="s">
        <v>98</v>
      </c>
      <c r="J73" s="26">
        <v>0</v>
      </c>
      <c r="K73" s="26">
        <v>0</v>
      </c>
      <c r="L73" s="26">
        <v>0</v>
      </c>
      <c r="M73" s="26">
        <v>0</v>
      </c>
      <c r="N73" s="26">
        <v>0</v>
      </c>
      <c r="O73" s="26">
        <v>0</v>
      </c>
      <c r="P73" s="26">
        <v>0</v>
      </c>
      <c r="Q73" s="23">
        <v>0</v>
      </c>
      <c r="R73" s="49">
        <v>0</v>
      </c>
      <c r="S73" s="26">
        <v>0</v>
      </c>
      <c r="T73" s="26">
        <v>0</v>
      </c>
      <c r="U73" s="27">
        <v>0</v>
      </c>
      <c r="V73" s="91">
        <f>SUM(J73:U73)</f>
        <v>0</v>
      </c>
    </row>
    <row r="74" spans="1:22" ht="16.5" thickBot="1" x14ac:dyDescent="0.3">
      <c r="A74" s="36"/>
      <c r="B74" s="37"/>
      <c r="C74" s="37"/>
      <c r="D74" s="37"/>
      <c r="E74" s="37"/>
      <c r="F74" s="37"/>
      <c r="G74" s="37"/>
      <c r="H74" s="37"/>
      <c r="I74" s="37"/>
      <c r="J74" s="59"/>
      <c r="K74" s="28"/>
      <c r="L74" s="28"/>
      <c r="M74" s="28"/>
      <c r="N74" s="28"/>
      <c r="O74" s="28"/>
      <c r="P74" s="28"/>
      <c r="Q74" s="61"/>
      <c r="R74" s="53"/>
      <c r="S74" s="28"/>
      <c r="T74" s="28"/>
      <c r="U74" s="29"/>
      <c r="V74" s="72">
        <f>SUM(V72:V73)</f>
        <v>28983</v>
      </c>
    </row>
    <row r="75" spans="1:22" ht="15.75" x14ac:dyDescent="0.25">
      <c r="A75" s="304">
        <v>608</v>
      </c>
      <c r="B75" s="307" t="s">
        <v>47</v>
      </c>
      <c r="C75" s="307" t="s">
        <v>85</v>
      </c>
      <c r="D75" s="307">
        <v>98</v>
      </c>
      <c r="E75" s="307" t="s">
        <v>151</v>
      </c>
      <c r="F75" s="307" t="s">
        <v>45</v>
      </c>
      <c r="G75" s="307" t="s">
        <v>18</v>
      </c>
      <c r="H75" s="307" t="s">
        <v>45</v>
      </c>
      <c r="I75" s="35" t="s">
        <v>94</v>
      </c>
      <c r="J75" s="13">
        <v>0</v>
      </c>
      <c r="K75" s="13">
        <v>0</v>
      </c>
      <c r="L75" s="13">
        <v>0</v>
      </c>
      <c r="M75" s="13">
        <v>0</v>
      </c>
      <c r="N75" s="13">
        <v>0</v>
      </c>
      <c r="O75" s="13">
        <v>0</v>
      </c>
      <c r="P75" s="13">
        <v>0</v>
      </c>
      <c r="Q75" s="14">
        <v>0</v>
      </c>
      <c r="R75" s="32">
        <v>0</v>
      </c>
      <c r="S75" s="32">
        <v>0</v>
      </c>
      <c r="T75" s="32">
        <v>0</v>
      </c>
      <c r="U75" s="21">
        <v>0</v>
      </c>
      <c r="V75" s="90">
        <f>SUM(J75:U75)</f>
        <v>0</v>
      </c>
    </row>
    <row r="76" spans="1:22" ht="15.75" x14ac:dyDescent="0.25">
      <c r="A76" s="304"/>
      <c r="B76" s="307"/>
      <c r="C76" s="307"/>
      <c r="D76" s="307"/>
      <c r="E76" s="307"/>
      <c r="F76" s="307"/>
      <c r="G76" s="307"/>
      <c r="H76" s="307"/>
      <c r="I76" s="35" t="s">
        <v>92</v>
      </c>
      <c r="J76" s="13">
        <v>116810</v>
      </c>
      <c r="K76" s="13">
        <v>155902</v>
      </c>
      <c r="L76" s="13">
        <v>95377</v>
      </c>
      <c r="M76" s="13">
        <v>45772</v>
      </c>
      <c r="N76" s="13">
        <v>35474</v>
      </c>
      <c r="O76" s="13">
        <v>60363</v>
      </c>
      <c r="P76" s="13">
        <v>69037</v>
      </c>
      <c r="Q76" s="14">
        <v>80426</v>
      </c>
      <c r="R76" s="13">
        <v>94615</v>
      </c>
      <c r="S76" s="13">
        <v>21520</v>
      </c>
      <c r="T76" s="13">
        <v>13792</v>
      </c>
      <c r="U76" s="21">
        <v>0</v>
      </c>
      <c r="V76" s="90">
        <f>SUM(J76:U76)</f>
        <v>789088</v>
      </c>
    </row>
    <row r="77" spans="1:22" ht="15.75" x14ac:dyDescent="0.25">
      <c r="A77" s="304"/>
      <c r="B77" s="307"/>
      <c r="C77" s="307"/>
      <c r="D77" s="307"/>
      <c r="E77" s="307"/>
      <c r="F77" s="307"/>
      <c r="G77" s="307"/>
      <c r="H77" s="307"/>
      <c r="I77" s="3" t="s">
        <v>91</v>
      </c>
      <c r="J77" s="15">
        <v>0</v>
      </c>
      <c r="K77" s="15">
        <v>0</v>
      </c>
      <c r="L77" s="15">
        <v>0</v>
      </c>
      <c r="M77" s="15">
        <v>0</v>
      </c>
      <c r="N77" s="15">
        <v>0</v>
      </c>
      <c r="O77" s="15">
        <v>0</v>
      </c>
      <c r="P77" s="15">
        <v>0</v>
      </c>
      <c r="Q77" s="14">
        <v>0</v>
      </c>
      <c r="R77" s="15">
        <v>0</v>
      </c>
      <c r="S77" s="15">
        <v>0</v>
      </c>
      <c r="T77" s="15">
        <v>0</v>
      </c>
      <c r="U77" s="20">
        <v>0</v>
      </c>
      <c r="V77" s="47">
        <f>SUM(J77:U77)</f>
        <v>0</v>
      </c>
    </row>
    <row r="78" spans="1:22" ht="15.75" x14ac:dyDescent="0.25">
      <c r="A78" s="304"/>
      <c r="B78" s="307"/>
      <c r="C78" s="307"/>
      <c r="D78" s="307"/>
      <c r="E78" s="307"/>
      <c r="F78" s="307"/>
      <c r="G78" s="307"/>
      <c r="H78" s="307"/>
      <c r="I78" s="3" t="s">
        <v>93</v>
      </c>
      <c r="J78" s="15">
        <v>0</v>
      </c>
      <c r="K78" s="15">
        <v>0</v>
      </c>
      <c r="L78" s="15">
        <v>0</v>
      </c>
      <c r="M78" s="15">
        <v>0</v>
      </c>
      <c r="N78" s="15">
        <v>0</v>
      </c>
      <c r="O78" s="15">
        <v>0</v>
      </c>
      <c r="P78" s="15">
        <v>0</v>
      </c>
      <c r="Q78" s="14">
        <v>0</v>
      </c>
      <c r="R78" s="15">
        <v>0</v>
      </c>
      <c r="S78" s="15">
        <v>0</v>
      </c>
      <c r="T78" s="15">
        <v>0</v>
      </c>
      <c r="U78" s="20">
        <v>0</v>
      </c>
      <c r="V78" s="47">
        <f>SUM(J78:U78)</f>
        <v>0</v>
      </c>
    </row>
    <row r="79" spans="1:22" ht="16.5" thickBot="1" x14ac:dyDescent="0.3">
      <c r="A79" s="304"/>
      <c r="B79" s="307"/>
      <c r="C79" s="307"/>
      <c r="D79" s="307"/>
      <c r="E79" s="307"/>
      <c r="F79" s="307"/>
      <c r="G79" s="307"/>
      <c r="H79" s="307"/>
      <c r="I79" s="16" t="s">
        <v>96</v>
      </c>
      <c r="J79" s="26">
        <v>0</v>
      </c>
      <c r="K79" s="26">
        <v>0</v>
      </c>
      <c r="L79" s="26">
        <v>0</v>
      </c>
      <c r="M79" s="26">
        <v>0</v>
      </c>
      <c r="N79" s="26">
        <v>0</v>
      </c>
      <c r="O79" s="26">
        <v>0</v>
      </c>
      <c r="P79" s="26">
        <v>0</v>
      </c>
      <c r="Q79" s="23">
        <v>0</v>
      </c>
      <c r="R79" s="24">
        <v>0</v>
      </c>
      <c r="S79" s="24">
        <v>0</v>
      </c>
      <c r="T79" s="24">
        <v>0</v>
      </c>
      <c r="U79" s="27">
        <v>0</v>
      </c>
      <c r="V79" s="91">
        <f>SUM(J79:U79)</f>
        <v>0</v>
      </c>
    </row>
    <row r="80" spans="1:22" ht="16.5" thickBot="1" x14ac:dyDescent="0.3">
      <c r="A80" s="36"/>
      <c r="B80" s="37"/>
      <c r="C80" s="37"/>
      <c r="D80" s="37"/>
      <c r="E80" s="37"/>
      <c r="F80" s="37"/>
      <c r="G80" s="37"/>
      <c r="H80" s="37"/>
      <c r="I80" s="37"/>
      <c r="J80" s="59"/>
      <c r="K80" s="28"/>
      <c r="L80" s="28"/>
      <c r="M80" s="28"/>
      <c r="N80" s="28"/>
      <c r="O80" s="28"/>
      <c r="P80" s="28"/>
      <c r="Q80" s="61"/>
      <c r="R80" s="53"/>
      <c r="S80" s="28"/>
      <c r="T80" s="28"/>
      <c r="U80" s="29"/>
      <c r="V80" s="72">
        <f>SUM(V75:V79)</f>
        <v>789088</v>
      </c>
    </row>
    <row r="81" spans="1:22" ht="15.75" x14ac:dyDescent="0.25">
      <c r="A81" s="303">
        <v>611</v>
      </c>
      <c r="B81" s="306" t="s">
        <v>38</v>
      </c>
      <c r="C81" s="306" t="s">
        <v>77</v>
      </c>
      <c r="D81" s="306">
        <v>66</v>
      </c>
      <c r="E81" s="306" t="s">
        <v>146</v>
      </c>
      <c r="F81" s="306" t="s">
        <v>40</v>
      </c>
      <c r="G81" s="312" t="s">
        <v>152</v>
      </c>
      <c r="H81" s="306" t="s">
        <v>40</v>
      </c>
      <c r="I81" s="35" t="s">
        <v>94</v>
      </c>
      <c r="J81" s="13">
        <v>6965</v>
      </c>
      <c r="K81" s="13">
        <v>8190</v>
      </c>
      <c r="L81" s="13">
        <v>8161</v>
      </c>
      <c r="M81" s="13">
        <v>5725</v>
      </c>
      <c r="N81" s="13">
        <v>4683</v>
      </c>
      <c r="O81" s="13">
        <v>2286</v>
      </c>
      <c r="P81" s="13">
        <v>6886</v>
      </c>
      <c r="Q81" s="14">
        <v>6596</v>
      </c>
      <c r="R81" s="12">
        <v>7461</v>
      </c>
      <c r="S81" s="13">
        <v>6488</v>
      </c>
      <c r="T81" s="13">
        <v>6170</v>
      </c>
      <c r="U81" s="21">
        <v>8222</v>
      </c>
      <c r="V81" s="90">
        <f>SUM(J81:U81)</f>
        <v>77833</v>
      </c>
    </row>
    <row r="82" spans="1:22" ht="15.75" x14ac:dyDescent="0.25">
      <c r="A82" s="304"/>
      <c r="B82" s="307"/>
      <c r="C82" s="307"/>
      <c r="D82" s="307"/>
      <c r="E82" s="307"/>
      <c r="F82" s="307"/>
      <c r="G82" s="313"/>
      <c r="H82" s="307"/>
      <c r="I82" s="3" t="s">
        <v>92</v>
      </c>
      <c r="J82" s="15">
        <v>14617</v>
      </c>
      <c r="K82" s="15">
        <v>16130</v>
      </c>
      <c r="L82" s="15">
        <v>20473</v>
      </c>
      <c r="M82" s="15">
        <v>6492</v>
      </c>
      <c r="N82" s="15">
        <v>14268</v>
      </c>
      <c r="O82" s="15">
        <v>13925</v>
      </c>
      <c r="P82" s="15">
        <v>15409</v>
      </c>
      <c r="Q82" s="14">
        <v>14989</v>
      </c>
      <c r="R82" s="14">
        <v>11511</v>
      </c>
      <c r="S82" s="15">
        <v>11717</v>
      </c>
      <c r="T82" s="15">
        <v>15319</v>
      </c>
      <c r="U82" s="20">
        <v>11864</v>
      </c>
      <c r="V82" s="47">
        <f>SUM(J82:U82)</f>
        <v>166714</v>
      </c>
    </row>
    <row r="83" spans="1:22" ht="15.75" x14ac:dyDescent="0.25">
      <c r="A83" s="304"/>
      <c r="B83" s="307"/>
      <c r="C83" s="307"/>
      <c r="D83" s="307"/>
      <c r="E83" s="307"/>
      <c r="F83" s="307"/>
      <c r="G83" s="313"/>
      <c r="H83" s="307"/>
      <c r="I83" s="3" t="s">
        <v>91</v>
      </c>
      <c r="J83" s="15">
        <v>27274</v>
      </c>
      <c r="K83" s="15">
        <v>23566</v>
      </c>
      <c r="L83" s="15">
        <v>28402</v>
      </c>
      <c r="M83" s="15">
        <v>27324</v>
      </c>
      <c r="N83" s="15">
        <v>23584</v>
      </c>
      <c r="O83" s="15">
        <v>24891</v>
      </c>
      <c r="P83" s="15">
        <v>25349</v>
      </c>
      <c r="Q83" s="14">
        <v>28355</v>
      </c>
      <c r="R83" s="14">
        <v>24115</v>
      </c>
      <c r="S83" s="15">
        <v>30265</v>
      </c>
      <c r="T83" s="15">
        <v>23752</v>
      </c>
      <c r="U83" s="20">
        <v>32007</v>
      </c>
      <c r="V83" s="47">
        <f>SUM(J83:U83)</f>
        <v>318884</v>
      </c>
    </row>
    <row r="84" spans="1:22" ht="16.5" thickBot="1" x14ac:dyDescent="0.3">
      <c r="A84" s="305"/>
      <c r="B84" s="308"/>
      <c r="C84" s="308"/>
      <c r="D84" s="308"/>
      <c r="E84" s="308"/>
      <c r="F84" s="308"/>
      <c r="G84" s="314"/>
      <c r="H84" s="308"/>
      <c r="I84" s="39" t="s">
        <v>95</v>
      </c>
      <c r="J84" s="50">
        <v>0</v>
      </c>
      <c r="K84" s="30">
        <v>0</v>
      </c>
      <c r="L84" s="30">
        <v>0</v>
      </c>
      <c r="M84" s="30">
        <v>0</v>
      </c>
      <c r="N84" s="30">
        <v>0</v>
      </c>
      <c r="O84" s="30">
        <v>0</v>
      </c>
      <c r="P84" s="30">
        <v>0</v>
      </c>
      <c r="Q84" s="62">
        <v>0</v>
      </c>
      <c r="R84" s="50">
        <v>0</v>
      </c>
      <c r="S84" s="30">
        <v>0</v>
      </c>
      <c r="T84" s="30">
        <v>0</v>
      </c>
      <c r="U84" s="31">
        <v>0</v>
      </c>
      <c r="V84" s="89">
        <f>SUM(J84:U84)</f>
        <v>0</v>
      </c>
    </row>
    <row r="85" spans="1:22" ht="16.5" thickBot="1" x14ac:dyDescent="0.3">
      <c r="A85" s="43"/>
      <c r="B85" s="37"/>
      <c r="C85" s="37"/>
      <c r="D85" s="37"/>
      <c r="E85" s="37"/>
      <c r="F85" s="37"/>
      <c r="G85" s="37"/>
      <c r="H85" s="37"/>
      <c r="I85" s="37"/>
      <c r="J85" s="59"/>
      <c r="K85" s="28"/>
      <c r="L85" s="28"/>
      <c r="M85" s="28"/>
      <c r="N85" s="28"/>
      <c r="O85" s="28"/>
      <c r="P85" s="28"/>
      <c r="Q85" s="61"/>
      <c r="R85" s="53"/>
      <c r="S85" s="28"/>
      <c r="T85" s="28"/>
      <c r="U85" s="29"/>
      <c r="V85" s="72">
        <f>SUM(V81:V84)</f>
        <v>563431</v>
      </c>
    </row>
    <row r="86" spans="1:22" ht="15.75" x14ac:dyDescent="0.25">
      <c r="A86" s="304">
        <v>624</v>
      </c>
      <c r="B86" s="307" t="s">
        <v>56</v>
      </c>
      <c r="C86" s="324" t="s">
        <v>88</v>
      </c>
      <c r="D86" s="327" t="s">
        <v>89</v>
      </c>
      <c r="E86" s="307" t="s">
        <v>100</v>
      </c>
      <c r="F86" s="307" t="s">
        <v>42</v>
      </c>
      <c r="G86" s="307" t="s">
        <v>153</v>
      </c>
      <c r="H86" s="307" t="s">
        <v>57</v>
      </c>
      <c r="I86" s="35" t="s">
        <v>92</v>
      </c>
      <c r="J86" s="13">
        <v>269833</v>
      </c>
      <c r="K86" s="13">
        <v>391631</v>
      </c>
      <c r="L86" s="13">
        <v>402247</v>
      </c>
      <c r="M86" s="13">
        <v>407124</v>
      </c>
      <c r="N86" s="13">
        <v>427915</v>
      </c>
      <c r="O86" s="13">
        <v>430438</v>
      </c>
      <c r="P86" s="13">
        <v>471223</v>
      </c>
      <c r="Q86" s="14">
        <v>504121</v>
      </c>
      <c r="R86" s="12">
        <v>430304</v>
      </c>
      <c r="S86" s="13">
        <v>514384</v>
      </c>
      <c r="T86" s="13">
        <v>426275</v>
      </c>
      <c r="U86" s="21">
        <v>429105</v>
      </c>
      <c r="V86" s="90">
        <f>SUM(J86:U86)</f>
        <v>5104600</v>
      </c>
    </row>
    <row r="87" spans="1:22" ht="15.75" x14ac:dyDescent="0.25">
      <c r="A87" s="304"/>
      <c r="B87" s="307"/>
      <c r="C87" s="342"/>
      <c r="D87" s="310"/>
      <c r="E87" s="307"/>
      <c r="F87" s="307"/>
      <c r="G87" s="307"/>
      <c r="H87" s="307"/>
      <c r="I87" s="3" t="s">
        <v>103</v>
      </c>
      <c r="J87" s="15">
        <v>0</v>
      </c>
      <c r="K87" s="15">
        <v>0</v>
      </c>
      <c r="L87" s="15">
        <v>0</v>
      </c>
      <c r="M87" s="15">
        <v>0</v>
      </c>
      <c r="N87" s="15">
        <v>0</v>
      </c>
      <c r="O87" s="15">
        <v>0</v>
      </c>
      <c r="P87" s="15">
        <v>0</v>
      </c>
      <c r="Q87" s="14">
        <v>0</v>
      </c>
      <c r="R87" s="14">
        <v>0</v>
      </c>
      <c r="S87" s="15">
        <v>0</v>
      </c>
      <c r="T87" s="15">
        <v>0</v>
      </c>
      <c r="U87" s="20">
        <v>0</v>
      </c>
      <c r="V87" s="47">
        <f>SUM(J87:U87)</f>
        <v>0</v>
      </c>
    </row>
    <row r="88" spans="1:22" ht="15.75" x14ac:dyDescent="0.25">
      <c r="A88" s="304"/>
      <c r="B88" s="307"/>
      <c r="C88" s="342"/>
      <c r="D88" s="310"/>
      <c r="E88" s="307"/>
      <c r="F88" s="307"/>
      <c r="G88" s="307"/>
      <c r="H88" s="307"/>
      <c r="I88" s="16" t="s">
        <v>91</v>
      </c>
      <c r="J88" s="26">
        <v>260705</v>
      </c>
      <c r="K88" s="26">
        <v>214697</v>
      </c>
      <c r="L88" s="26">
        <v>293554</v>
      </c>
      <c r="M88" s="26">
        <v>265636</v>
      </c>
      <c r="N88" s="26">
        <v>261249</v>
      </c>
      <c r="O88" s="26">
        <v>278398</v>
      </c>
      <c r="P88" s="26">
        <v>263215</v>
      </c>
      <c r="Q88" s="49">
        <v>310951</v>
      </c>
      <c r="R88" s="49">
        <v>300097</v>
      </c>
      <c r="S88" s="26">
        <v>258514</v>
      </c>
      <c r="T88" s="26">
        <v>293858</v>
      </c>
      <c r="U88" s="27">
        <v>327008</v>
      </c>
      <c r="V88" s="91">
        <f>SUM(J88:U88)</f>
        <v>3327882</v>
      </c>
    </row>
    <row r="89" spans="1:22" ht="16.5" thickBot="1" x14ac:dyDescent="0.3">
      <c r="A89" s="304"/>
      <c r="B89" s="307"/>
      <c r="C89" s="342"/>
      <c r="D89" s="310"/>
      <c r="E89" s="307"/>
      <c r="F89" s="307"/>
      <c r="G89" s="307"/>
      <c r="H89" s="307"/>
      <c r="I89" s="16" t="s">
        <v>90</v>
      </c>
      <c r="J89" s="26">
        <v>0</v>
      </c>
      <c r="K89" s="26">
        <v>0</v>
      </c>
      <c r="L89" s="26">
        <v>0</v>
      </c>
      <c r="M89" s="26">
        <v>0</v>
      </c>
      <c r="N89" s="26">
        <v>0</v>
      </c>
      <c r="O89" s="26">
        <v>0</v>
      </c>
      <c r="P89" s="26">
        <v>0</v>
      </c>
      <c r="Q89" s="23">
        <v>0</v>
      </c>
      <c r="R89" s="49">
        <v>0</v>
      </c>
      <c r="S89" s="26">
        <v>0</v>
      </c>
      <c r="T89" s="26">
        <v>0</v>
      </c>
      <c r="U89" s="27">
        <v>0</v>
      </c>
      <c r="V89" s="91">
        <f>SUM(J89:U89)</f>
        <v>0</v>
      </c>
    </row>
    <row r="90" spans="1:22" ht="16.5" thickBot="1" x14ac:dyDescent="0.3">
      <c r="A90" s="36"/>
      <c r="B90" s="37"/>
      <c r="C90" s="37"/>
      <c r="D90" s="37"/>
      <c r="E90" s="37"/>
      <c r="F90" s="37"/>
      <c r="G90" s="37"/>
      <c r="H90" s="37"/>
      <c r="I90" s="37"/>
      <c r="J90" s="59"/>
      <c r="K90" s="28"/>
      <c r="L90" s="28"/>
      <c r="M90" s="28"/>
      <c r="N90" s="28"/>
      <c r="O90" s="28"/>
      <c r="P90" s="28"/>
      <c r="Q90" s="61"/>
      <c r="R90" s="53"/>
      <c r="S90" s="28"/>
      <c r="T90" s="28"/>
      <c r="U90" s="29"/>
      <c r="V90" s="72">
        <f>SUM(V86:V89)</f>
        <v>8432482</v>
      </c>
    </row>
    <row r="91" spans="1:22" ht="15.75" x14ac:dyDescent="0.25">
      <c r="A91" s="303">
        <v>625</v>
      </c>
      <c r="B91" s="306" t="s">
        <v>53</v>
      </c>
      <c r="C91" s="306" t="s">
        <v>85</v>
      </c>
      <c r="D91" s="306">
        <v>372</v>
      </c>
      <c r="E91" s="306" t="s">
        <v>154</v>
      </c>
      <c r="F91" s="306" t="s">
        <v>42</v>
      </c>
      <c r="G91" s="306" t="s">
        <v>9</v>
      </c>
      <c r="H91" s="306" t="s">
        <v>37</v>
      </c>
      <c r="I91" s="35" t="s">
        <v>94</v>
      </c>
      <c r="J91" s="13">
        <v>11957</v>
      </c>
      <c r="K91" s="13">
        <v>10951</v>
      </c>
      <c r="L91" s="13">
        <v>11894</v>
      </c>
      <c r="M91" s="13">
        <v>10915</v>
      </c>
      <c r="N91" s="13">
        <v>15230</v>
      </c>
      <c r="O91" s="13">
        <v>0</v>
      </c>
      <c r="P91" s="13">
        <v>0</v>
      </c>
      <c r="Q91" s="14">
        <v>11343</v>
      </c>
      <c r="R91" s="12">
        <v>0</v>
      </c>
      <c r="S91" s="13">
        <v>12717</v>
      </c>
      <c r="T91" s="13">
        <v>0</v>
      </c>
      <c r="U91" s="21">
        <v>17652</v>
      </c>
      <c r="V91" s="90">
        <f t="shared" ref="V91:V101" si="1">SUM(J91:U91)</f>
        <v>102659</v>
      </c>
    </row>
    <row r="92" spans="1:22" ht="15.75" x14ac:dyDescent="0.25">
      <c r="A92" s="304"/>
      <c r="B92" s="307"/>
      <c r="C92" s="307"/>
      <c r="D92" s="307"/>
      <c r="E92" s="307"/>
      <c r="F92" s="307"/>
      <c r="G92" s="307"/>
      <c r="H92" s="307"/>
      <c r="I92" s="3" t="s">
        <v>92</v>
      </c>
      <c r="J92" s="15">
        <v>115157</v>
      </c>
      <c r="K92" s="15">
        <v>93882</v>
      </c>
      <c r="L92" s="15">
        <v>77891</v>
      </c>
      <c r="M92" s="15">
        <v>88259</v>
      </c>
      <c r="N92" s="15">
        <v>64490</v>
      </c>
      <c r="O92" s="15">
        <v>94491</v>
      </c>
      <c r="P92" s="15">
        <v>113436</v>
      </c>
      <c r="Q92" s="14">
        <v>129865</v>
      </c>
      <c r="R92" s="14">
        <v>68185</v>
      </c>
      <c r="S92" s="15">
        <v>109888</v>
      </c>
      <c r="T92" s="15">
        <v>55241</v>
      </c>
      <c r="U92" s="20">
        <v>111380</v>
      </c>
      <c r="V92" s="47">
        <f t="shared" si="1"/>
        <v>1122165</v>
      </c>
    </row>
    <row r="93" spans="1:22" ht="15.75" x14ac:dyDescent="0.25">
      <c r="A93" s="304"/>
      <c r="B93" s="307"/>
      <c r="C93" s="307"/>
      <c r="D93" s="307"/>
      <c r="E93" s="307"/>
      <c r="F93" s="307"/>
      <c r="G93" s="307"/>
      <c r="H93" s="307"/>
      <c r="I93" s="3" t="s">
        <v>98</v>
      </c>
      <c r="J93" s="15">
        <v>0</v>
      </c>
      <c r="K93" s="15">
        <v>0</v>
      </c>
      <c r="L93" s="15">
        <v>0</v>
      </c>
      <c r="M93" s="15">
        <v>0</v>
      </c>
      <c r="N93" s="15">
        <v>0</v>
      </c>
      <c r="O93" s="15">
        <v>0</v>
      </c>
      <c r="P93" s="15">
        <v>0</v>
      </c>
      <c r="Q93" s="14">
        <v>0</v>
      </c>
      <c r="R93" s="14">
        <v>0</v>
      </c>
      <c r="S93" s="15">
        <v>0</v>
      </c>
      <c r="T93" s="15">
        <v>0</v>
      </c>
      <c r="U93" s="20">
        <v>0</v>
      </c>
      <c r="V93" s="47">
        <f t="shared" si="1"/>
        <v>0</v>
      </c>
    </row>
    <row r="94" spans="1:22" ht="15.75" x14ac:dyDescent="0.25">
      <c r="A94" s="304"/>
      <c r="B94" s="307"/>
      <c r="C94" s="307"/>
      <c r="D94" s="307"/>
      <c r="E94" s="307"/>
      <c r="F94" s="307"/>
      <c r="G94" s="307"/>
      <c r="H94" s="307"/>
      <c r="I94" s="3" t="s">
        <v>103</v>
      </c>
      <c r="J94" s="15">
        <v>0</v>
      </c>
      <c r="K94" s="15">
        <v>0</v>
      </c>
      <c r="L94" s="15">
        <v>0</v>
      </c>
      <c r="M94" s="15">
        <v>0</v>
      </c>
      <c r="N94" s="15">
        <v>0</v>
      </c>
      <c r="O94" s="15">
        <v>0</v>
      </c>
      <c r="P94" s="15">
        <v>0</v>
      </c>
      <c r="Q94" s="14">
        <v>0</v>
      </c>
      <c r="R94" s="14">
        <v>0</v>
      </c>
      <c r="S94" s="15">
        <v>0</v>
      </c>
      <c r="T94" s="15">
        <v>0</v>
      </c>
      <c r="U94" s="20">
        <v>0</v>
      </c>
      <c r="V94" s="47">
        <f t="shared" si="1"/>
        <v>0</v>
      </c>
    </row>
    <row r="95" spans="1:22" ht="15.75" x14ac:dyDescent="0.25">
      <c r="A95" s="304"/>
      <c r="B95" s="307"/>
      <c r="C95" s="307"/>
      <c r="D95" s="307"/>
      <c r="E95" s="307"/>
      <c r="F95" s="307"/>
      <c r="G95" s="307"/>
      <c r="H95" s="307"/>
      <c r="I95" s="3" t="s">
        <v>91</v>
      </c>
      <c r="J95" s="15">
        <v>18895</v>
      </c>
      <c r="K95" s="15">
        <v>7933</v>
      </c>
      <c r="L95" s="15">
        <v>21587</v>
      </c>
      <c r="M95" s="15">
        <v>6583</v>
      </c>
      <c r="N95" s="15">
        <v>22131</v>
      </c>
      <c r="O95" s="15">
        <v>19841</v>
      </c>
      <c r="P95" s="15">
        <v>0</v>
      </c>
      <c r="Q95" s="14">
        <v>13004</v>
      </c>
      <c r="R95" s="14">
        <v>0</v>
      </c>
      <c r="S95" s="15">
        <v>9838</v>
      </c>
      <c r="T95" s="15">
        <v>27763</v>
      </c>
      <c r="U95" s="20">
        <v>14444</v>
      </c>
      <c r="V95" s="47">
        <f t="shared" si="1"/>
        <v>162019</v>
      </c>
    </row>
    <row r="96" spans="1:22" ht="15.75" x14ac:dyDescent="0.25">
      <c r="A96" s="304"/>
      <c r="B96" s="307"/>
      <c r="C96" s="307"/>
      <c r="D96" s="307"/>
      <c r="E96" s="307"/>
      <c r="F96" s="307"/>
      <c r="G96" s="307"/>
      <c r="H96" s="307"/>
      <c r="I96" s="39" t="s">
        <v>69</v>
      </c>
      <c r="J96" s="30">
        <v>0</v>
      </c>
      <c r="K96" s="30">
        <v>0</v>
      </c>
      <c r="L96" s="30">
        <v>0</v>
      </c>
      <c r="M96" s="30">
        <v>0</v>
      </c>
      <c r="N96" s="30">
        <v>0</v>
      </c>
      <c r="O96" s="30">
        <v>0</v>
      </c>
      <c r="P96" s="30">
        <v>0</v>
      </c>
      <c r="Q96" s="50">
        <v>0</v>
      </c>
      <c r="R96" s="50">
        <v>0</v>
      </c>
      <c r="S96" s="30">
        <v>0</v>
      </c>
      <c r="T96" s="30">
        <v>0</v>
      </c>
      <c r="U96" s="31">
        <v>0</v>
      </c>
      <c r="V96" s="89">
        <f t="shared" si="1"/>
        <v>0</v>
      </c>
    </row>
    <row r="97" spans="1:22" ht="15.75" x14ac:dyDescent="0.25">
      <c r="A97" s="304"/>
      <c r="B97" s="307"/>
      <c r="C97" s="307"/>
      <c r="D97" s="307"/>
      <c r="E97" s="307"/>
      <c r="F97" s="307"/>
      <c r="G97" s="307"/>
      <c r="H97" s="307"/>
      <c r="I97" s="3" t="s">
        <v>70</v>
      </c>
      <c r="J97" s="14">
        <v>0</v>
      </c>
      <c r="K97" s="14">
        <v>0</v>
      </c>
      <c r="L97" s="15">
        <v>0</v>
      </c>
      <c r="M97" s="15">
        <v>0</v>
      </c>
      <c r="N97" s="15">
        <v>0</v>
      </c>
      <c r="O97" s="15">
        <v>0</v>
      </c>
      <c r="P97" s="15">
        <v>0</v>
      </c>
      <c r="Q97" s="14">
        <v>0</v>
      </c>
      <c r="R97" s="14">
        <v>0</v>
      </c>
      <c r="S97" s="15">
        <v>0</v>
      </c>
      <c r="T97" s="15">
        <v>0</v>
      </c>
      <c r="U97" s="20">
        <v>0</v>
      </c>
      <c r="V97" s="47">
        <f t="shared" si="1"/>
        <v>0</v>
      </c>
    </row>
    <row r="98" spans="1:22" ht="15.75" x14ac:dyDescent="0.25">
      <c r="A98" s="304"/>
      <c r="B98" s="307"/>
      <c r="C98" s="307"/>
      <c r="D98" s="307"/>
      <c r="E98" s="307"/>
      <c r="F98" s="307"/>
      <c r="G98" s="307"/>
      <c r="H98" s="307"/>
      <c r="I98" s="3" t="s">
        <v>123</v>
      </c>
      <c r="J98" s="14">
        <v>0</v>
      </c>
      <c r="K98" s="14">
        <v>0</v>
      </c>
      <c r="L98" s="15">
        <v>0</v>
      </c>
      <c r="M98" s="15">
        <v>0</v>
      </c>
      <c r="N98" s="15">
        <v>0</v>
      </c>
      <c r="O98" s="15">
        <v>0</v>
      </c>
      <c r="P98" s="15">
        <v>0</v>
      </c>
      <c r="Q98" s="14">
        <v>0</v>
      </c>
      <c r="R98" s="14">
        <v>0</v>
      </c>
      <c r="S98" s="15">
        <v>0</v>
      </c>
      <c r="T98" s="15">
        <v>0</v>
      </c>
      <c r="U98" s="20">
        <v>0</v>
      </c>
      <c r="V98" s="47">
        <f t="shared" si="1"/>
        <v>0</v>
      </c>
    </row>
    <row r="99" spans="1:22" ht="15.75" x14ac:dyDescent="0.25">
      <c r="A99" s="304"/>
      <c r="B99" s="307"/>
      <c r="C99" s="307"/>
      <c r="D99" s="307"/>
      <c r="E99" s="307"/>
      <c r="F99" s="307"/>
      <c r="G99" s="307"/>
      <c r="H99" s="307"/>
      <c r="I99" s="3" t="s">
        <v>93</v>
      </c>
      <c r="J99" s="34">
        <v>0</v>
      </c>
      <c r="K99" s="14">
        <v>0</v>
      </c>
      <c r="L99" s="15">
        <v>0</v>
      </c>
      <c r="M99" s="15">
        <v>0</v>
      </c>
      <c r="N99" s="15">
        <v>0</v>
      </c>
      <c r="O99" s="15">
        <v>0</v>
      </c>
      <c r="P99" s="15">
        <v>0</v>
      </c>
      <c r="Q99" s="14">
        <v>1296</v>
      </c>
      <c r="R99" s="14">
        <v>0</v>
      </c>
      <c r="S99" s="15">
        <v>6954</v>
      </c>
      <c r="T99" s="15">
        <v>22802</v>
      </c>
      <c r="U99" s="20">
        <v>0</v>
      </c>
      <c r="V99" s="47">
        <f t="shared" si="1"/>
        <v>31052</v>
      </c>
    </row>
    <row r="100" spans="1:22" ht="15.75" x14ac:dyDescent="0.25">
      <c r="A100" s="304"/>
      <c r="B100" s="307"/>
      <c r="C100" s="307"/>
      <c r="D100" s="307"/>
      <c r="E100" s="307"/>
      <c r="F100" s="307"/>
      <c r="G100" s="307"/>
      <c r="H100" s="307"/>
      <c r="I100" s="3" t="s">
        <v>96</v>
      </c>
      <c r="J100" s="14">
        <v>0</v>
      </c>
      <c r="K100" s="14">
        <v>0</v>
      </c>
      <c r="L100" s="15">
        <v>0</v>
      </c>
      <c r="M100" s="15">
        <v>0</v>
      </c>
      <c r="N100" s="15">
        <v>0</v>
      </c>
      <c r="O100" s="15">
        <v>0</v>
      </c>
      <c r="P100" s="15">
        <v>0</v>
      </c>
      <c r="Q100" s="14">
        <v>0</v>
      </c>
      <c r="R100" s="14">
        <v>0</v>
      </c>
      <c r="S100" s="15">
        <v>0</v>
      </c>
      <c r="T100" s="15">
        <v>0</v>
      </c>
      <c r="U100" s="20">
        <v>0</v>
      </c>
      <c r="V100" s="47">
        <f t="shared" si="1"/>
        <v>0</v>
      </c>
    </row>
    <row r="101" spans="1:22" ht="16.5" thickBot="1" x14ac:dyDescent="0.3">
      <c r="A101" s="305"/>
      <c r="B101" s="308"/>
      <c r="C101" s="308"/>
      <c r="D101" s="308"/>
      <c r="E101" s="308"/>
      <c r="F101" s="308"/>
      <c r="G101" s="308"/>
      <c r="H101" s="308"/>
      <c r="I101" s="39" t="s">
        <v>90</v>
      </c>
      <c r="J101" s="50">
        <v>10608</v>
      </c>
      <c r="K101" s="50">
        <v>0</v>
      </c>
      <c r="L101" s="30">
        <v>0</v>
      </c>
      <c r="M101" s="30">
        <v>0</v>
      </c>
      <c r="N101" s="30">
        <v>450</v>
      </c>
      <c r="O101" s="30">
        <v>0</v>
      </c>
      <c r="P101" s="30">
        <v>0</v>
      </c>
      <c r="Q101" s="62">
        <v>0</v>
      </c>
      <c r="R101" s="50">
        <v>7970</v>
      </c>
      <c r="S101" s="30">
        <v>11213</v>
      </c>
      <c r="T101" s="30">
        <v>0</v>
      </c>
      <c r="U101" s="31">
        <v>0</v>
      </c>
      <c r="V101" s="89">
        <f t="shared" si="1"/>
        <v>30241</v>
      </c>
    </row>
    <row r="102" spans="1:22" ht="16.5" thickBot="1" x14ac:dyDescent="0.3">
      <c r="A102" s="36"/>
      <c r="B102" s="37"/>
      <c r="C102" s="37"/>
      <c r="D102" s="37"/>
      <c r="E102" s="37"/>
      <c r="F102" s="37"/>
      <c r="G102" s="37"/>
      <c r="H102" s="37"/>
      <c r="I102" s="37"/>
      <c r="J102" s="59"/>
      <c r="K102" s="28"/>
      <c r="L102" s="28"/>
      <c r="M102" s="28"/>
      <c r="N102" s="28"/>
      <c r="O102" s="28"/>
      <c r="P102" s="28"/>
      <c r="Q102" s="53"/>
      <c r="R102" s="53"/>
      <c r="S102" s="28"/>
      <c r="T102" s="28"/>
      <c r="U102" s="29"/>
      <c r="V102" s="72">
        <f>SUM(V91:V101)</f>
        <v>1448136</v>
      </c>
    </row>
    <row r="103" spans="1:22" ht="15.75" x14ac:dyDescent="0.25">
      <c r="A103" s="303">
        <v>631</v>
      </c>
      <c r="B103" s="306" t="s">
        <v>58</v>
      </c>
      <c r="C103" s="306" t="s">
        <v>80</v>
      </c>
      <c r="D103" s="306">
        <v>50</v>
      </c>
      <c r="E103" s="312" t="s">
        <v>155</v>
      </c>
      <c r="F103" s="306" t="s">
        <v>42</v>
      </c>
      <c r="G103" s="306" t="s">
        <v>156</v>
      </c>
      <c r="H103" s="306" t="s">
        <v>42</v>
      </c>
      <c r="I103" s="35" t="s">
        <v>94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4">
        <v>0</v>
      </c>
      <c r="R103" s="12">
        <v>0</v>
      </c>
      <c r="S103" s="13">
        <v>0</v>
      </c>
      <c r="T103" s="13">
        <v>0</v>
      </c>
      <c r="U103" s="21">
        <v>0</v>
      </c>
      <c r="V103" s="90">
        <f t="shared" ref="V103:V109" si="2">SUM(J103:U103)</f>
        <v>0</v>
      </c>
    </row>
    <row r="104" spans="1:22" ht="15.75" x14ac:dyDescent="0.25">
      <c r="A104" s="304"/>
      <c r="B104" s="307"/>
      <c r="C104" s="307"/>
      <c r="D104" s="307"/>
      <c r="E104" s="307"/>
      <c r="F104" s="307"/>
      <c r="G104" s="307"/>
      <c r="H104" s="307"/>
      <c r="I104" s="35" t="s">
        <v>92</v>
      </c>
      <c r="J104" s="13">
        <v>26666</v>
      </c>
      <c r="K104" s="13">
        <v>19193</v>
      </c>
      <c r="L104" s="13">
        <v>95169</v>
      </c>
      <c r="M104" s="13">
        <v>98442</v>
      </c>
      <c r="N104" s="13">
        <v>92282</v>
      </c>
      <c r="O104" s="13">
        <v>109182</v>
      </c>
      <c r="P104" s="13">
        <v>128623</v>
      </c>
      <c r="Q104" s="14">
        <v>113238</v>
      </c>
      <c r="R104" s="12">
        <v>110992</v>
      </c>
      <c r="S104" s="13">
        <v>111465</v>
      </c>
      <c r="T104" s="13">
        <v>127997</v>
      </c>
      <c r="U104" s="21">
        <v>108354</v>
      </c>
      <c r="V104" s="90">
        <f t="shared" si="2"/>
        <v>1141603</v>
      </c>
    </row>
    <row r="105" spans="1:22" ht="15.75" x14ac:dyDescent="0.25">
      <c r="A105" s="304"/>
      <c r="B105" s="307"/>
      <c r="C105" s="307"/>
      <c r="D105" s="307"/>
      <c r="E105" s="307"/>
      <c r="F105" s="307"/>
      <c r="G105" s="307"/>
      <c r="H105" s="307"/>
      <c r="I105" s="35" t="s">
        <v>98</v>
      </c>
      <c r="J105" s="13">
        <v>0</v>
      </c>
      <c r="K105" s="13">
        <v>0</v>
      </c>
      <c r="L105" s="13">
        <v>0</v>
      </c>
      <c r="M105" s="13">
        <v>0</v>
      </c>
      <c r="N105" s="13">
        <v>0</v>
      </c>
      <c r="O105" s="13">
        <v>0</v>
      </c>
      <c r="P105" s="13">
        <v>0</v>
      </c>
      <c r="Q105" s="14">
        <v>0</v>
      </c>
      <c r="R105" s="12">
        <v>0</v>
      </c>
      <c r="S105" s="13">
        <v>0</v>
      </c>
      <c r="T105" s="13">
        <v>0</v>
      </c>
      <c r="U105" s="21">
        <v>0</v>
      </c>
      <c r="V105" s="90">
        <f t="shared" si="2"/>
        <v>0</v>
      </c>
    </row>
    <row r="106" spans="1:22" ht="15.75" x14ac:dyDescent="0.25">
      <c r="A106" s="304"/>
      <c r="B106" s="307"/>
      <c r="C106" s="307"/>
      <c r="D106" s="307"/>
      <c r="E106" s="307"/>
      <c r="F106" s="307"/>
      <c r="G106" s="307"/>
      <c r="H106" s="307"/>
      <c r="I106" s="3" t="s">
        <v>103</v>
      </c>
      <c r="J106" s="15">
        <v>0</v>
      </c>
      <c r="K106" s="15">
        <v>0</v>
      </c>
      <c r="L106" s="15">
        <v>0</v>
      </c>
      <c r="M106" s="15">
        <v>2149</v>
      </c>
      <c r="N106" s="15">
        <v>0</v>
      </c>
      <c r="O106" s="15">
        <v>0</v>
      </c>
      <c r="P106" s="15">
        <v>0</v>
      </c>
      <c r="Q106" s="14">
        <v>0</v>
      </c>
      <c r="R106" s="14">
        <v>0</v>
      </c>
      <c r="S106" s="15">
        <v>1430</v>
      </c>
      <c r="T106" s="15">
        <v>0</v>
      </c>
      <c r="U106" s="20">
        <v>0</v>
      </c>
      <c r="V106" s="47">
        <f t="shared" si="2"/>
        <v>3579</v>
      </c>
    </row>
    <row r="107" spans="1:22" ht="15.75" x14ac:dyDescent="0.25">
      <c r="A107" s="304"/>
      <c r="B107" s="307"/>
      <c r="C107" s="307"/>
      <c r="D107" s="307"/>
      <c r="E107" s="307"/>
      <c r="F107" s="307"/>
      <c r="G107" s="307"/>
      <c r="H107" s="307"/>
      <c r="I107" s="16" t="s">
        <v>91</v>
      </c>
      <c r="J107" s="15">
        <v>86808</v>
      </c>
      <c r="K107" s="15">
        <v>83594</v>
      </c>
      <c r="L107" s="15">
        <v>93563</v>
      </c>
      <c r="M107" s="15">
        <v>71737</v>
      </c>
      <c r="N107" s="15">
        <v>104352</v>
      </c>
      <c r="O107" s="15">
        <v>105701</v>
      </c>
      <c r="P107" s="15">
        <v>91604</v>
      </c>
      <c r="Q107" s="14">
        <v>114209</v>
      </c>
      <c r="R107" s="14">
        <v>98080</v>
      </c>
      <c r="S107" s="15">
        <v>72805</v>
      </c>
      <c r="T107" s="15">
        <v>101935</v>
      </c>
      <c r="U107" s="20">
        <v>102062</v>
      </c>
      <c r="V107" s="47">
        <f t="shared" si="2"/>
        <v>1126450</v>
      </c>
    </row>
    <row r="108" spans="1:22" ht="15.75" x14ac:dyDescent="0.25">
      <c r="A108" s="304"/>
      <c r="B108" s="307"/>
      <c r="C108" s="307"/>
      <c r="D108" s="307"/>
      <c r="E108" s="307"/>
      <c r="F108" s="307"/>
      <c r="G108" s="307"/>
      <c r="H108" s="307"/>
      <c r="I108" s="3" t="s">
        <v>93</v>
      </c>
      <c r="J108" s="15">
        <v>0</v>
      </c>
      <c r="K108" s="15">
        <v>0</v>
      </c>
      <c r="L108" s="15">
        <v>0</v>
      </c>
      <c r="M108" s="15">
        <v>0</v>
      </c>
      <c r="N108" s="15">
        <v>0</v>
      </c>
      <c r="O108" s="15">
        <v>0</v>
      </c>
      <c r="P108" s="15">
        <v>0</v>
      </c>
      <c r="Q108" s="14">
        <v>0</v>
      </c>
      <c r="R108" s="14">
        <v>0</v>
      </c>
      <c r="S108" s="15">
        <v>0</v>
      </c>
      <c r="T108" s="15">
        <v>0</v>
      </c>
      <c r="U108" s="20">
        <v>0</v>
      </c>
      <c r="V108" s="47">
        <f t="shared" si="2"/>
        <v>0</v>
      </c>
    </row>
    <row r="109" spans="1:22" ht="16.5" thickBot="1" x14ac:dyDescent="0.3">
      <c r="A109" s="305"/>
      <c r="B109" s="308"/>
      <c r="C109" s="308"/>
      <c r="D109" s="308"/>
      <c r="E109" s="308"/>
      <c r="F109" s="308"/>
      <c r="G109" s="308"/>
      <c r="H109" s="308"/>
      <c r="I109" s="39" t="s">
        <v>95</v>
      </c>
      <c r="J109" s="50">
        <v>0</v>
      </c>
      <c r="K109" s="30">
        <v>0</v>
      </c>
      <c r="L109" s="30">
        <v>4080</v>
      </c>
      <c r="M109" s="30">
        <v>4721</v>
      </c>
      <c r="N109" s="30">
        <v>0</v>
      </c>
      <c r="O109" s="30">
        <v>1702</v>
      </c>
      <c r="P109" s="30">
        <v>1817</v>
      </c>
      <c r="Q109" s="62">
        <v>1787</v>
      </c>
      <c r="R109" s="50">
        <v>0</v>
      </c>
      <c r="S109" s="30">
        <v>0</v>
      </c>
      <c r="T109" s="30">
        <v>2375</v>
      </c>
      <c r="U109" s="31">
        <v>0</v>
      </c>
      <c r="V109" s="89">
        <f t="shared" si="2"/>
        <v>16482</v>
      </c>
    </row>
    <row r="110" spans="1:22" ht="16.5" thickBot="1" x14ac:dyDescent="0.3">
      <c r="A110" s="43"/>
      <c r="B110" s="37"/>
      <c r="C110" s="37"/>
      <c r="D110" s="37"/>
      <c r="E110" s="37"/>
      <c r="F110" s="37"/>
      <c r="G110" s="37"/>
      <c r="H110" s="37"/>
      <c r="I110" s="37"/>
      <c r="J110" s="59"/>
      <c r="K110" s="28"/>
      <c r="L110" s="28"/>
      <c r="M110" s="28"/>
      <c r="N110" s="28"/>
      <c r="O110" s="28"/>
      <c r="P110" s="28"/>
      <c r="Q110" s="61"/>
      <c r="R110" s="53"/>
      <c r="S110" s="28"/>
      <c r="T110" s="28"/>
      <c r="U110" s="29"/>
      <c r="V110" s="72">
        <f>SUM(V103:V109)</f>
        <v>2288114</v>
      </c>
    </row>
    <row r="111" spans="1:22" ht="15.75" x14ac:dyDescent="0.25">
      <c r="A111" s="303">
        <v>632</v>
      </c>
      <c r="B111" s="306" t="s">
        <v>48</v>
      </c>
      <c r="C111" s="306" t="s">
        <v>80</v>
      </c>
      <c r="D111" s="309">
        <v>50.4</v>
      </c>
      <c r="E111" s="306" t="s">
        <v>156</v>
      </c>
      <c r="F111" s="306" t="s">
        <v>42</v>
      </c>
      <c r="G111" s="312" t="s">
        <v>155</v>
      </c>
      <c r="H111" s="306" t="s">
        <v>42</v>
      </c>
      <c r="I111" s="35" t="s">
        <v>98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4">
        <v>0</v>
      </c>
      <c r="R111" s="12">
        <v>0</v>
      </c>
      <c r="S111" s="13">
        <v>0</v>
      </c>
      <c r="T111" s="13">
        <v>0</v>
      </c>
      <c r="U111" s="21">
        <v>0</v>
      </c>
      <c r="V111" s="90">
        <f t="shared" ref="V111:V117" si="3">SUM(J111:U111)</f>
        <v>0</v>
      </c>
    </row>
    <row r="112" spans="1:22" ht="15.75" x14ac:dyDescent="0.25">
      <c r="A112" s="304"/>
      <c r="B112" s="307"/>
      <c r="C112" s="307"/>
      <c r="D112" s="310"/>
      <c r="E112" s="307"/>
      <c r="F112" s="307"/>
      <c r="G112" s="313"/>
      <c r="H112" s="307"/>
      <c r="I112" s="35" t="s">
        <v>92</v>
      </c>
      <c r="J112" s="13">
        <v>4642</v>
      </c>
      <c r="K112" s="13">
        <v>4853</v>
      </c>
      <c r="L112" s="13">
        <v>5799</v>
      </c>
      <c r="M112" s="13">
        <v>18601</v>
      </c>
      <c r="N112" s="13">
        <v>11421</v>
      </c>
      <c r="O112" s="13">
        <v>8112</v>
      </c>
      <c r="P112" s="13">
        <v>6332</v>
      </c>
      <c r="Q112" s="14">
        <v>36214</v>
      </c>
      <c r="R112" s="12">
        <v>26579</v>
      </c>
      <c r="S112" s="13">
        <v>24493</v>
      </c>
      <c r="T112" s="13">
        <v>34082</v>
      </c>
      <c r="U112" s="21">
        <v>19274</v>
      </c>
      <c r="V112" s="90">
        <f t="shared" si="3"/>
        <v>200402</v>
      </c>
    </row>
    <row r="113" spans="1:22" ht="15.75" x14ac:dyDescent="0.25">
      <c r="A113" s="304"/>
      <c r="B113" s="307"/>
      <c r="C113" s="307"/>
      <c r="D113" s="310"/>
      <c r="E113" s="307"/>
      <c r="F113" s="307"/>
      <c r="G113" s="307"/>
      <c r="H113" s="307"/>
      <c r="I113" s="3" t="s">
        <v>75</v>
      </c>
      <c r="J113" s="15">
        <v>0</v>
      </c>
      <c r="K113" s="15">
        <v>0</v>
      </c>
      <c r="L113" s="15">
        <v>0</v>
      </c>
      <c r="M113" s="15">
        <v>0</v>
      </c>
      <c r="N113" s="15">
        <v>0</v>
      </c>
      <c r="O113" s="15">
        <v>0</v>
      </c>
      <c r="P113" s="15">
        <v>0</v>
      </c>
      <c r="Q113" s="14">
        <v>46902</v>
      </c>
      <c r="R113" s="14">
        <v>48497</v>
      </c>
      <c r="S113" s="15">
        <v>52906</v>
      </c>
      <c r="T113" s="15">
        <v>28316</v>
      </c>
      <c r="U113" s="20">
        <v>4964</v>
      </c>
      <c r="V113" s="47">
        <f t="shared" si="3"/>
        <v>181585</v>
      </c>
    </row>
    <row r="114" spans="1:22" ht="15.75" x14ac:dyDescent="0.25">
      <c r="A114" s="304"/>
      <c r="B114" s="307"/>
      <c r="C114" s="307"/>
      <c r="D114" s="310"/>
      <c r="E114" s="307"/>
      <c r="F114" s="307"/>
      <c r="G114" s="307"/>
      <c r="H114" s="307"/>
      <c r="I114" s="3" t="s">
        <v>101</v>
      </c>
      <c r="J114" s="15">
        <v>0</v>
      </c>
      <c r="K114" s="15">
        <v>0</v>
      </c>
      <c r="L114" s="15">
        <v>0</v>
      </c>
      <c r="M114" s="15">
        <v>0</v>
      </c>
      <c r="N114" s="15">
        <v>0</v>
      </c>
      <c r="O114" s="15">
        <v>0</v>
      </c>
      <c r="P114" s="15">
        <v>0</v>
      </c>
      <c r="Q114" s="14">
        <v>0</v>
      </c>
      <c r="R114" s="14">
        <v>0</v>
      </c>
      <c r="S114" s="15">
        <v>0</v>
      </c>
      <c r="T114" s="15">
        <v>0</v>
      </c>
      <c r="U114" s="20">
        <v>0</v>
      </c>
      <c r="V114" s="47">
        <f t="shared" si="3"/>
        <v>0</v>
      </c>
    </row>
    <row r="115" spans="1:22" ht="15.75" x14ac:dyDescent="0.25">
      <c r="A115" s="304"/>
      <c r="B115" s="307"/>
      <c r="C115" s="307"/>
      <c r="D115" s="310"/>
      <c r="E115" s="307"/>
      <c r="F115" s="307"/>
      <c r="G115" s="307"/>
      <c r="H115" s="307"/>
      <c r="I115" s="3" t="s">
        <v>71</v>
      </c>
      <c r="J115" s="15">
        <v>0</v>
      </c>
      <c r="K115" s="15">
        <v>0</v>
      </c>
      <c r="L115" s="15">
        <v>0</v>
      </c>
      <c r="M115" s="15">
        <v>0</v>
      </c>
      <c r="N115" s="15">
        <v>0</v>
      </c>
      <c r="O115" s="15">
        <v>0</v>
      </c>
      <c r="P115" s="15">
        <v>0</v>
      </c>
      <c r="Q115" s="14">
        <v>0</v>
      </c>
      <c r="R115" s="14">
        <v>0</v>
      </c>
      <c r="S115" s="15">
        <v>0</v>
      </c>
      <c r="T115" s="15">
        <v>0</v>
      </c>
      <c r="U115" s="20">
        <v>0</v>
      </c>
      <c r="V115" s="47">
        <f t="shared" si="3"/>
        <v>0</v>
      </c>
    </row>
    <row r="116" spans="1:22" ht="15.75" x14ac:dyDescent="0.25">
      <c r="A116" s="304"/>
      <c r="B116" s="307"/>
      <c r="C116" s="307"/>
      <c r="D116" s="310"/>
      <c r="E116" s="307"/>
      <c r="F116" s="307"/>
      <c r="G116" s="307"/>
      <c r="H116" s="307"/>
      <c r="I116" s="3" t="s">
        <v>97</v>
      </c>
      <c r="J116" s="15">
        <v>0</v>
      </c>
      <c r="K116" s="15">
        <v>30206</v>
      </c>
      <c r="L116" s="15">
        <v>93225</v>
      </c>
      <c r="M116" s="15">
        <v>0</v>
      </c>
      <c r="N116" s="15">
        <v>0</v>
      </c>
      <c r="O116" s="15">
        <v>0</v>
      </c>
      <c r="P116" s="15">
        <v>12602</v>
      </c>
      <c r="Q116" s="14">
        <v>54461</v>
      </c>
      <c r="R116" s="14">
        <v>32976</v>
      </c>
      <c r="S116" s="15">
        <v>32232</v>
      </c>
      <c r="T116" s="15">
        <v>34109</v>
      </c>
      <c r="U116" s="20">
        <v>49200</v>
      </c>
      <c r="V116" s="47">
        <f t="shared" si="3"/>
        <v>339011</v>
      </c>
    </row>
    <row r="117" spans="1:22" ht="16.5" thickBot="1" x14ac:dyDescent="0.3">
      <c r="A117" s="305"/>
      <c r="B117" s="308"/>
      <c r="C117" s="308"/>
      <c r="D117" s="311"/>
      <c r="E117" s="308"/>
      <c r="F117" s="308"/>
      <c r="G117" s="308"/>
      <c r="H117" s="308"/>
      <c r="I117" s="39" t="s">
        <v>102</v>
      </c>
      <c r="J117" s="30">
        <v>0</v>
      </c>
      <c r="K117" s="30">
        <v>0</v>
      </c>
      <c r="L117" s="30">
        <v>0</v>
      </c>
      <c r="M117" s="30">
        <v>0</v>
      </c>
      <c r="N117" s="30">
        <v>0</v>
      </c>
      <c r="O117" s="30">
        <v>0</v>
      </c>
      <c r="P117" s="30">
        <v>0</v>
      </c>
      <c r="Q117" s="50">
        <v>0</v>
      </c>
      <c r="R117" s="50">
        <v>0</v>
      </c>
      <c r="S117" s="30">
        <v>0</v>
      </c>
      <c r="T117" s="30">
        <v>17936</v>
      </c>
      <c r="U117" s="31">
        <v>98</v>
      </c>
      <c r="V117" s="89">
        <f t="shared" si="3"/>
        <v>18034</v>
      </c>
    </row>
    <row r="118" spans="1:22" ht="16.5" thickBot="1" x14ac:dyDescent="0.3">
      <c r="A118" s="36"/>
      <c r="B118" s="37"/>
      <c r="C118" s="37"/>
      <c r="D118" s="37"/>
      <c r="E118" s="37"/>
      <c r="F118" s="37"/>
      <c r="G118" s="37"/>
      <c r="H118" s="37"/>
      <c r="I118" s="37"/>
      <c r="J118" s="59"/>
      <c r="K118" s="28"/>
      <c r="L118" s="28"/>
      <c r="M118" s="28"/>
      <c r="N118" s="28"/>
      <c r="O118" s="28"/>
      <c r="P118" s="28"/>
      <c r="Q118" s="61"/>
      <c r="R118" s="53"/>
      <c r="S118" s="28"/>
      <c r="T118" s="28"/>
      <c r="U118" s="29"/>
      <c r="V118" s="72">
        <f>SUM(V111:V117)</f>
        <v>739032</v>
      </c>
    </row>
    <row r="119" spans="1:22" ht="15.75" x14ac:dyDescent="0.25">
      <c r="A119" s="303">
        <v>645</v>
      </c>
      <c r="B119" s="306" t="s">
        <v>50</v>
      </c>
      <c r="C119" s="306" t="s">
        <v>80</v>
      </c>
      <c r="D119" s="306">
        <v>46</v>
      </c>
      <c r="E119" s="312" t="s">
        <v>157</v>
      </c>
      <c r="F119" s="306" t="s">
        <v>42</v>
      </c>
      <c r="G119" s="312" t="s">
        <v>155</v>
      </c>
      <c r="H119" s="306" t="s">
        <v>42</v>
      </c>
      <c r="I119" s="56" t="s">
        <v>92</v>
      </c>
      <c r="J119" s="13">
        <v>0</v>
      </c>
      <c r="K119" s="13">
        <v>0</v>
      </c>
      <c r="L119" s="13">
        <v>0</v>
      </c>
      <c r="M119" s="13">
        <v>0</v>
      </c>
      <c r="N119" s="13">
        <v>0</v>
      </c>
      <c r="O119" s="13">
        <v>0</v>
      </c>
      <c r="P119" s="13">
        <v>0</v>
      </c>
      <c r="Q119" s="13">
        <v>0</v>
      </c>
      <c r="R119" s="12">
        <v>0</v>
      </c>
      <c r="S119" s="13">
        <v>0</v>
      </c>
      <c r="T119" s="13">
        <v>0</v>
      </c>
      <c r="U119" s="21">
        <v>0</v>
      </c>
      <c r="V119" s="90">
        <f>SUM(J119:U119)</f>
        <v>0</v>
      </c>
    </row>
    <row r="120" spans="1:22" ht="15.75" x14ac:dyDescent="0.25">
      <c r="A120" s="304"/>
      <c r="B120" s="307"/>
      <c r="C120" s="307"/>
      <c r="D120" s="307"/>
      <c r="E120" s="307"/>
      <c r="F120" s="307"/>
      <c r="G120" s="307"/>
      <c r="H120" s="307"/>
      <c r="I120" s="3" t="s">
        <v>103</v>
      </c>
      <c r="J120" s="15">
        <v>70133</v>
      </c>
      <c r="K120" s="15">
        <v>92095</v>
      </c>
      <c r="L120" s="15">
        <v>112854</v>
      </c>
      <c r="M120" s="15">
        <v>99737</v>
      </c>
      <c r="N120" s="15">
        <v>110186</v>
      </c>
      <c r="O120" s="15">
        <v>129749</v>
      </c>
      <c r="P120" s="15">
        <v>136832</v>
      </c>
      <c r="Q120" s="15">
        <v>116632</v>
      </c>
      <c r="R120" s="51">
        <v>124351</v>
      </c>
      <c r="S120" s="15">
        <v>106969</v>
      </c>
      <c r="T120" s="15">
        <v>114084</v>
      </c>
      <c r="U120" s="20">
        <v>116240</v>
      </c>
      <c r="V120" s="47">
        <f>SUM(J120:U120)</f>
        <v>1329862</v>
      </c>
    </row>
    <row r="121" spans="1:22" ht="15.75" x14ac:dyDescent="0.25">
      <c r="A121" s="304"/>
      <c r="B121" s="307"/>
      <c r="C121" s="307"/>
      <c r="D121" s="307"/>
      <c r="E121" s="307"/>
      <c r="F121" s="307"/>
      <c r="G121" s="307"/>
      <c r="H121" s="307"/>
      <c r="I121" s="3" t="s">
        <v>91</v>
      </c>
      <c r="J121" s="15">
        <v>0</v>
      </c>
      <c r="K121" s="15">
        <v>0</v>
      </c>
      <c r="L121" s="15">
        <v>0</v>
      </c>
      <c r="M121" s="15">
        <v>0</v>
      </c>
      <c r="N121" s="15">
        <v>0</v>
      </c>
      <c r="O121" s="15">
        <v>0</v>
      </c>
      <c r="P121" s="15">
        <v>0</v>
      </c>
      <c r="Q121" s="15">
        <v>0</v>
      </c>
      <c r="R121" s="51">
        <v>3945</v>
      </c>
      <c r="S121" s="15">
        <v>960</v>
      </c>
      <c r="T121" s="15">
        <v>0</v>
      </c>
      <c r="U121" s="20">
        <v>0</v>
      </c>
      <c r="V121" s="47">
        <f>SUM(J121:U121)</f>
        <v>4905</v>
      </c>
    </row>
    <row r="122" spans="1:22" ht="16.5" thickBot="1" x14ac:dyDescent="0.3">
      <c r="A122" s="305"/>
      <c r="B122" s="308"/>
      <c r="C122" s="308"/>
      <c r="D122" s="308"/>
      <c r="E122" s="308"/>
      <c r="F122" s="308"/>
      <c r="G122" s="308"/>
      <c r="H122" s="308"/>
      <c r="I122" s="48" t="s">
        <v>93</v>
      </c>
      <c r="J122" s="30">
        <v>0</v>
      </c>
      <c r="K122" s="30">
        <v>0</v>
      </c>
      <c r="L122" s="30">
        <v>0</v>
      </c>
      <c r="M122" s="30">
        <v>0</v>
      </c>
      <c r="N122" s="30">
        <v>0</v>
      </c>
      <c r="O122" s="30">
        <v>0</v>
      </c>
      <c r="P122" s="30">
        <v>0</v>
      </c>
      <c r="Q122" s="30">
        <v>0</v>
      </c>
      <c r="R122" s="50">
        <v>0</v>
      </c>
      <c r="S122" s="30">
        <v>0</v>
      </c>
      <c r="T122" s="30">
        <v>0</v>
      </c>
      <c r="U122" s="31">
        <v>0</v>
      </c>
      <c r="V122" s="89">
        <f>SUM(J122:U122)</f>
        <v>0</v>
      </c>
    </row>
    <row r="123" spans="1:22" ht="16.5" thickBot="1" x14ac:dyDescent="0.3">
      <c r="A123" s="36"/>
      <c r="B123" s="37"/>
      <c r="C123" s="37"/>
      <c r="D123" s="37"/>
      <c r="E123" s="37"/>
      <c r="F123" s="37"/>
      <c r="G123" s="37"/>
      <c r="H123" s="37"/>
      <c r="I123" s="37"/>
      <c r="J123" s="59"/>
      <c r="K123" s="28"/>
      <c r="L123" s="28"/>
      <c r="M123" s="28"/>
      <c r="N123" s="28"/>
      <c r="O123" s="28"/>
      <c r="P123" s="28"/>
      <c r="Q123" s="61"/>
      <c r="R123" s="53"/>
      <c r="S123" s="28"/>
      <c r="T123" s="28"/>
      <c r="U123" s="29"/>
      <c r="V123" s="72">
        <f>SUM(V119:V122)</f>
        <v>1334767</v>
      </c>
    </row>
    <row r="124" spans="1:22" ht="15.75" x14ac:dyDescent="0.25">
      <c r="A124" s="303">
        <v>646</v>
      </c>
      <c r="B124" s="307" t="s">
        <v>51</v>
      </c>
      <c r="C124" s="307" t="s">
        <v>79</v>
      </c>
      <c r="D124" s="307">
        <v>37</v>
      </c>
      <c r="E124" s="307" t="s">
        <v>157</v>
      </c>
      <c r="F124" s="307" t="s">
        <v>42</v>
      </c>
      <c r="G124" s="313" t="s">
        <v>155</v>
      </c>
      <c r="H124" s="307" t="s">
        <v>42</v>
      </c>
      <c r="I124" s="64" t="s">
        <v>92</v>
      </c>
      <c r="J124" s="13">
        <v>113938</v>
      </c>
      <c r="K124" s="13">
        <v>0</v>
      </c>
      <c r="L124" s="13">
        <v>0</v>
      </c>
      <c r="M124" s="13">
        <v>0</v>
      </c>
      <c r="N124" s="13">
        <v>0</v>
      </c>
      <c r="O124" s="13">
        <v>0</v>
      </c>
      <c r="P124" s="13">
        <v>0</v>
      </c>
      <c r="Q124" s="12">
        <v>0</v>
      </c>
      <c r="R124" s="12">
        <v>0</v>
      </c>
      <c r="S124" s="13">
        <v>0</v>
      </c>
      <c r="T124" s="13">
        <v>0</v>
      </c>
      <c r="U124" s="21">
        <v>0</v>
      </c>
      <c r="V124" s="90">
        <f t="shared" ref="V124:V129" si="4">SUM(J124:U124)</f>
        <v>113938</v>
      </c>
    </row>
    <row r="125" spans="1:22" ht="15.75" x14ac:dyDescent="0.25">
      <c r="A125" s="304"/>
      <c r="B125" s="307"/>
      <c r="C125" s="307"/>
      <c r="D125" s="307"/>
      <c r="E125" s="307"/>
      <c r="F125" s="307"/>
      <c r="G125" s="307"/>
      <c r="H125" s="307"/>
      <c r="I125" s="3" t="s">
        <v>103</v>
      </c>
      <c r="J125" s="15">
        <v>0</v>
      </c>
      <c r="K125" s="15">
        <v>0</v>
      </c>
      <c r="L125" s="15">
        <v>0</v>
      </c>
      <c r="M125" s="15">
        <v>0</v>
      </c>
      <c r="N125" s="15">
        <v>0</v>
      </c>
      <c r="O125" s="15">
        <v>0</v>
      </c>
      <c r="P125" s="15">
        <v>0</v>
      </c>
      <c r="Q125" s="49">
        <v>0</v>
      </c>
      <c r="R125" s="50">
        <v>0</v>
      </c>
      <c r="S125" s="30">
        <v>0</v>
      </c>
      <c r="T125" s="30">
        <v>0</v>
      </c>
      <c r="U125" s="31">
        <v>0</v>
      </c>
      <c r="V125" s="89">
        <f t="shared" si="4"/>
        <v>0</v>
      </c>
    </row>
    <row r="126" spans="1:22" ht="15.75" x14ac:dyDescent="0.25">
      <c r="A126" s="304"/>
      <c r="B126" s="307"/>
      <c r="C126" s="307"/>
      <c r="D126" s="307"/>
      <c r="E126" s="307"/>
      <c r="F126" s="307"/>
      <c r="G126" s="307"/>
      <c r="H126" s="307"/>
      <c r="I126" s="16" t="s">
        <v>91</v>
      </c>
      <c r="J126" s="26">
        <v>0</v>
      </c>
      <c r="K126" s="26">
        <v>141854</v>
      </c>
      <c r="L126" s="26">
        <v>209781</v>
      </c>
      <c r="M126" s="26">
        <v>156811</v>
      </c>
      <c r="N126" s="26">
        <v>163960</v>
      </c>
      <c r="O126" s="26">
        <v>153630</v>
      </c>
      <c r="P126" s="26">
        <v>155324</v>
      </c>
      <c r="Q126" s="49">
        <v>163821</v>
      </c>
      <c r="R126" s="15">
        <v>205195</v>
      </c>
      <c r="S126" s="15">
        <v>170033</v>
      </c>
      <c r="T126" s="15">
        <v>206309</v>
      </c>
      <c r="U126" s="20">
        <v>211795</v>
      </c>
      <c r="V126" s="47">
        <f t="shared" si="4"/>
        <v>1938513</v>
      </c>
    </row>
    <row r="127" spans="1:22" ht="15.75" x14ac:dyDescent="0.25">
      <c r="A127" s="304"/>
      <c r="B127" s="307"/>
      <c r="C127" s="307"/>
      <c r="D127" s="307"/>
      <c r="E127" s="307"/>
      <c r="F127" s="307"/>
      <c r="G127" s="307"/>
      <c r="H127" s="307"/>
      <c r="I127" s="3" t="s">
        <v>115</v>
      </c>
      <c r="J127" s="15">
        <v>0</v>
      </c>
      <c r="K127" s="15">
        <v>0</v>
      </c>
      <c r="L127" s="15">
        <v>0</v>
      </c>
      <c r="M127" s="15">
        <v>0</v>
      </c>
      <c r="N127" s="15">
        <v>0</v>
      </c>
      <c r="O127" s="15">
        <v>0</v>
      </c>
      <c r="P127" s="15">
        <v>0</v>
      </c>
      <c r="Q127" s="14">
        <v>0</v>
      </c>
      <c r="R127" s="14">
        <v>0</v>
      </c>
      <c r="S127" s="15">
        <v>0</v>
      </c>
      <c r="T127" s="15">
        <v>0</v>
      </c>
      <c r="U127" s="20">
        <v>0</v>
      </c>
      <c r="V127" s="47">
        <f t="shared" si="4"/>
        <v>0</v>
      </c>
    </row>
    <row r="128" spans="1:22" ht="15.75" x14ac:dyDescent="0.25">
      <c r="A128" s="304"/>
      <c r="B128" s="307"/>
      <c r="C128" s="307"/>
      <c r="D128" s="307"/>
      <c r="E128" s="307"/>
      <c r="F128" s="307"/>
      <c r="G128" s="307"/>
      <c r="H128" s="307"/>
      <c r="I128" s="55" t="s">
        <v>93</v>
      </c>
      <c r="J128" s="34">
        <v>0</v>
      </c>
      <c r="K128" s="15">
        <v>18444</v>
      </c>
      <c r="L128" s="15">
        <v>18768</v>
      </c>
      <c r="M128" s="15">
        <v>31244</v>
      </c>
      <c r="N128" s="15">
        <v>41278</v>
      </c>
      <c r="O128" s="15">
        <v>44568</v>
      </c>
      <c r="P128" s="15">
        <v>66955</v>
      </c>
      <c r="Q128" s="14">
        <v>56768</v>
      </c>
      <c r="R128" s="14">
        <v>0</v>
      </c>
      <c r="S128" s="15">
        <v>0</v>
      </c>
      <c r="T128" s="15">
        <v>0</v>
      </c>
      <c r="U128" s="20">
        <v>12861</v>
      </c>
      <c r="V128" s="47">
        <f t="shared" si="4"/>
        <v>290886</v>
      </c>
    </row>
    <row r="129" spans="1:22" s="85" customFormat="1" ht="16.5" thickBot="1" x14ac:dyDescent="0.3">
      <c r="A129" s="305"/>
      <c r="B129" s="307"/>
      <c r="C129" s="307"/>
      <c r="D129" s="307"/>
      <c r="E129" s="307"/>
      <c r="F129" s="307"/>
      <c r="G129" s="307"/>
      <c r="H129" s="307"/>
      <c r="I129" s="84" t="s">
        <v>174</v>
      </c>
      <c r="J129" s="62">
        <v>0</v>
      </c>
      <c r="K129" s="86">
        <v>0</v>
      </c>
      <c r="L129" s="86">
        <v>0</v>
      </c>
      <c r="M129" s="86">
        <v>0</v>
      </c>
      <c r="N129" s="86">
        <v>0</v>
      </c>
      <c r="O129" s="86">
        <v>0</v>
      </c>
      <c r="P129" s="86">
        <v>0</v>
      </c>
      <c r="Q129" s="86">
        <v>0</v>
      </c>
      <c r="R129" s="86">
        <v>0</v>
      </c>
      <c r="S129" s="86">
        <v>0</v>
      </c>
      <c r="T129" s="86">
        <v>0</v>
      </c>
      <c r="U129" s="87">
        <v>0</v>
      </c>
      <c r="V129" s="92">
        <f t="shared" si="4"/>
        <v>0</v>
      </c>
    </row>
    <row r="130" spans="1:22" ht="16.5" thickBot="1" x14ac:dyDescent="0.3">
      <c r="A130" s="36"/>
      <c r="B130" s="37"/>
      <c r="C130" s="37"/>
      <c r="D130" s="37"/>
      <c r="E130" s="37"/>
      <c r="F130" s="37"/>
      <c r="G130" s="37"/>
      <c r="H130" s="37"/>
      <c r="I130" s="37"/>
      <c r="J130" s="59"/>
      <c r="K130" s="28"/>
      <c r="L130" s="28"/>
      <c r="M130" s="28"/>
      <c r="N130" s="28"/>
      <c r="O130" s="28"/>
      <c r="P130" s="28"/>
      <c r="Q130" s="61"/>
      <c r="R130" s="53"/>
      <c r="S130" s="28"/>
      <c r="T130" s="28"/>
      <c r="U130" s="29"/>
      <c r="V130" s="72">
        <f>SUM(V124:V129)</f>
        <v>2343337</v>
      </c>
    </row>
    <row r="131" spans="1:22" ht="15.75" x14ac:dyDescent="0.25">
      <c r="A131" s="303">
        <v>647</v>
      </c>
      <c r="B131" s="306" t="s">
        <v>59</v>
      </c>
      <c r="C131" s="306" t="s">
        <v>83</v>
      </c>
      <c r="D131" s="309">
        <v>37.9</v>
      </c>
      <c r="E131" s="312" t="s">
        <v>155</v>
      </c>
      <c r="F131" s="306" t="s">
        <v>42</v>
      </c>
      <c r="G131" s="306" t="s">
        <v>157</v>
      </c>
      <c r="H131" s="306" t="s">
        <v>42</v>
      </c>
      <c r="I131" s="35" t="s">
        <v>92</v>
      </c>
      <c r="J131" s="13">
        <v>211094</v>
      </c>
      <c r="K131" s="13">
        <v>1616</v>
      </c>
      <c r="L131" s="13">
        <v>15515</v>
      </c>
      <c r="M131" s="13">
        <v>28368</v>
      </c>
      <c r="N131" s="13">
        <v>17379</v>
      </c>
      <c r="O131" s="13">
        <v>12616</v>
      </c>
      <c r="P131" s="13">
        <v>1164</v>
      </c>
      <c r="Q131" s="12">
        <v>6482</v>
      </c>
      <c r="R131" s="12">
        <v>29511</v>
      </c>
      <c r="S131" s="13">
        <v>29545</v>
      </c>
      <c r="T131" s="13">
        <v>30846</v>
      </c>
      <c r="U131" s="21">
        <v>18084</v>
      </c>
      <c r="V131" s="90">
        <f t="shared" ref="V131:V138" si="5">SUM(J131:U131)</f>
        <v>402220</v>
      </c>
    </row>
    <row r="132" spans="1:22" ht="15.75" x14ac:dyDescent="0.25">
      <c r="A132" s="304"/>
      <c r="B132" s="307"/>
      <c r="C132" s="307"/>
      <c r="D132" s="310"/>
      <c r="E132" s="313"/>
      <c r="F132" s="307"/>
      <c r="G132" s="307"/>
      <c r="H132" s="307"/>
      <c r="I132" s="39" t="s">
        <v>98</v>
      </c>
      <c r="J132" s="30">
        <v>0</v>
      </c>
      <c r="K132" s="30">
        <v>0</v>
      </c>
      <c r="L132" s="30">
        <v>0</v>
      </c>
      <c r="M132" s="30">
        <v>0</v>
      </c>
      <c r="N132" s="30">
        <v>0</v>
      </c>
      <c r="O132" s="30">
        <v>0</v>
      </c>
      <c r="P132" s="30">
        <v>0</v>
      </c>
      <c r="Q132" s="50">
        <v>0</v>
      </c>
      <c r="R132" s="50">
        <v>0</v>
      </c>
      <c r="S132" s="30">
        <v>0</v>
      </c>
      <c r="T132" s="30">
        <v>0</v>
      </c>
      <c r="U132" s="31">
        <v>0</v>
      </c>
      <c r="V132" s="89">
        <f t="shared" si="5"/>
        <v>0</v>
      </c>
    </row>
    <row r="133" spans="1:22" ht="15.75" x14ac:dyDescent="0.25">
      <c r="A133" s="304"/>
      <c r="B133" s="307"/>
      <c r="C133" s="307"/>
      <c r="D133" s="310"/>
      <c r="E133" s="307"/>
      <c r="F133" s="307"/>
      <c r="G133" s="307"/>
      <c r="H133" s="307"/>
      <c r="I133" s="16" t="s">
        <v>75</v>
      </c>
      <c r="J133" s="26">
        <v>0</v>
      </c>
      <c r="K133" s="26">
        <v>0</v>
      </c>
      <c r="L133" s="26">
        <v>0</v>
      </c>
      <c r="M133" s="26">
        <v>0</v>
      </c>
      <c r="N133" s="26">
        <v>0</v>
      </c>
      <c r="O133" s="26">
        <v>0</v>
      </c>
      <c r="P133" s="26">
        <v>0</v>
      </c>
      <c r="Q133" s="49">
        <v>5474</v>
      </c>
      <c r="R133" s="49">
        <v>0</v>
      </c>
      <c r="S133" s="26">
        <v>40245</v>
      </c>
      <c r="T133" s="26">
        <v>22333</v>
      </c>
      <c r="U133" s="27">
        <v>0</v>
      </c>
      <c r="V133" s="91">
        <f t="shared" si="5"/>
        <v>68052</v>
      </c>
    </row>
    <row r="134" spans="1:22" ht="15.75" x14ac:dyDescent="0.25">
      <c r="A134" s="304"/>
      <c r="B134" s="307"/>
      <c r="C134" s="307"/>
      <c r="D134" s="310"/>
      <c r="E134" s="307"/>
      <c r="F134" s="307"/>
      <c r="G134" s="307"/>
      <c r="H134" s="307"/>
      <c r="I134" s="16" t="s">
        <v>101</v>
      </c>
      <c r="J134" s="49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49">
        <v>0</v>
      </c>
      <c r="R134" s="49">
        <v>0</v>
      </c>
      <c r="S134" s="26">
        <v>0</v>
      </c>
      <c r="T134" s="26">
        <v>0</v>
      </c>
      <c r="U134" s="27">
        <v>0</v>
      </c>
      <c r="V134" s="91">
        <f t="shared" si="5"/>
        <v>0</v>
      </c>
    </row>
    <row r="135" spans="1:22" ht="15.75" x14ac:dyDescent="0.25">
      <c r="A135" s="304"/>
      <c r="B135" s="307"/>
      <c r="C135" s="307"/>
      <c r="D135" s="310"/>
      <c r="E135" s="307"/>
      <c r="F135" s="307"/>
      <c r="G135" s="307"/>
      <c r="H135" s="307"/>
      <c r="I135" s="3" t="s">
        <v>71</v>
      </c>
      <c r="J135" s="14">
        <v>0</v>
      </c>
      <c r="K135" s="15">
        <v>0</v>
      </c>
      <c r="L135" s="15">
        <v>0</v>
      </c>
      <c r="M135" s="15">
        <v>0</v>
      </c>
      <c r="N135" s="15">
        <v>0</v>
      </c>
      <c r="O135" s="15">
        <v>0</v>
      </c>
      <c r="P135" s="15">
        <v>0</v>
      </c>
      <c r="Q135" s="15">
        <v>0</v>
      </c>
      <c r="R135" s="15">
        <v>0</v>
      </c>
      <c r="S135" s="15">
        <v>0</v>
      </c>
      <c r="T135" s="15">
        <v>0</v>
      </c>
      <c r="U135" s="20">
        <v>0</v>
      </c>
      <c r="V135" s="47">
        <f t="shared" si="5"/>
        <v>0</v>
      </c>
    </row>
    <row r="136" spans="1:22" ht="15.75" x14ac:dyDescent="0.25">
      <c r="A136" s="304"/>
      <c r="B136" s="307"/>
      <c r="C136" s="307"/>
      <c r="D136" s="310"/>
      <c r="E136" s="307"/>
      <c r="F136" s="307"/>
      <c r="G136" s="307"/>
      <c r="H136" s="307"/>
      <c r="I136" s="3" t="s">
        <v>97</v>
      </c>
      <c r="J136" s="14">
        <v>0</v>
      </c>
      <c r="K136" s="15">
        <v>297333</v>
      </c>
      <c r="L136" s="15">
        <v>215580</v>
      </c>
      <c r="M136" s="15">
        <v>188914</v>
      </c>
      <c r="N136" s="15">
        <v>202131</v>
      </c>
      <c r="O136" s="15">
        <v>184580</v>
      </c>
      <c r="P136" s="15">
        <v>262035</v>
      </c>
      <c r="Q136" s="14">
        <v>219663</v>
      </c>
      <c r="R136" s="14">
        <v>199938</v>
      </c>
      <c r="S136" s="15">
        <v>235028</v>
      </c>
      <c r="T136" s="15">
        <v>285688</v>
      </c>
      <c r="U136" s="20">
        <v>203229</v>
      </c>
      <c r="V136" s="47">
        <f t="shared" si="5"/>
        <v>2494119</v>
      </c>
    </row>
    <row r="137" spans="1:22" ht="15.75" x14ac:dyDescent="0.25">
      <c r="A137" s="304"/>
      <c r="B137" s="307"/>
      <c r="C137" s="307"/>
      <c r="D137" s="310"/>
      <c r="E137" s="307"/>
      <c r="F137" s="307"/>
      <c r="G137" s="307"/>
      <c r="H137" s="307"/>
      <c r="I137" s="3" t="s">
        <v>96</v>
      </c>
      <c r="J137" s="14">
        <v>0</v>
      </c>
      <c r="K137" s="15">
        <v>0</v>
      </c>
      <c r="L137" s="15">
        <v>0</v>
      </c>
      <c r="M137" s="15">
        <v>0</v>
      </c>
      <c r="N137" s="15">
        <v>0</v>
      </c>
      <c r="O137" s="15">
        <v>0</v>
      </c>
      <c r="P137" s="15">
        <v>0</v>
      </c>
      <c r="Q137" s="14">
        <v>0</v>
      </c>
      <c r="R137" s="14">
        <v>0</v>
      </c>
      <c r="S137" s="15">
        <v>0</v>
      </c>
      <c r="T137" s="15">
        <v>0</v>
      </c>
      <c r="U137" s="20">
        <v>0</v>
      </c>
      <c r="V137" s="47">
        <f t="shared" si="5"/>
        <v>0</v>
      </c>
    </row>
    <row r="138" spans="1:22" ht="16.5" thickBot="1" x14ac:dyDescent="0.3">
      <c r="A138" s="305"/>
      <c r="B138" s="308"/>
      <c r="C138" s="308"/>
      <c r="D138" s="311"/>
      <c r="E138" s="308"/>
      <c r="F138" s="308"/>
      <c r="G138" s="308"/>
      <c r="H138" s="308"/>
      <c r="I138" s="39" t="s">
        <v>102</v>
      </c>
      <c r="J138" s="50">
        <v>16747</v>
      </c>
      <c r="K138" s="30">
        <v>10241</v>
      </c>
      <c r="L138" s="30">
        <v>11465</v>
      </c>
      <c r="M138" s="30">
        <v>12576</v>
      </c>
      <c r="N138" s="30">
        <v>9814</v>
      </c>
      <c r="O138" s="30">
        <v>32370</v>
      </c>
      <c r="P138" s="30">
        <v>21037</v>
      </c>
      <c r="Q138" s="50">
        <v>10617</v>
      </c>
      <c r="R138" s="50">
        <v>10558</v>
      </c>
      <c r="S138" s="30">
        <v>21841</v>
      </c>
      <c r="T138" s="30">
        <v>5502</v>
      </c>
      <c r="U138" s="31">
        <v>24426</v>
      </c>
      <c r="V138" s="89">
        <f t="shared" si="5"/>
        <v>187194</v>
      </c>
    </row>
    <row r="139" spans="1:22" ht="16.5" thickBot="1" x14ac:dyDescent="0.3">
      <c r="A139" s="36"/>
      <c r="B139" s="37"/>
      <c r="C139" s="37"/>
      <c r="D139" s="37"/>
      <c r="E139" s="37"/>
      <c r="F139" s="37"/>
      <c r="G139" s="37"/>
      <c r="H139" s="37"/>
      <c r="I139" s="37"/>
      <c r="J139" s="59"/>
      <c r="K139" s="28"/>
      <c r="L139" s="28"/>
      <c r="M139" s="28"/>
      <c r="N139" s="28"/>
      <c r="O139" s="28"/>
      <c r="P139" s="28"/>
      <c r="Q139" s="61"/>
      <c r="R139" s="53"/>
      <c r="S139" s="28"/>
      <c r="T139" s="28"/>
      <c r="U139" s="29"/>
      <c r="V139" s="72">
        <f>SUM(V131:V138)</f>
        <v>3151585</v>
      </c>
    </row>
    <row r="140" spans="1:22" ht="15.75" x14ac:dyDescent="0.25">
      <c r="A140" s="303">
        <v>648</v>
      </c>
      <c r="B140" s="307" t="s">
        <v>52</v>
      </c>
      <c r="C140" s="307" t="s">
        <v>83</v>
      </c>
      <c r="D140" s="310">
        <v>37.799999999999997</v>
      </c>
      <c r="E140" s="307" t="s">
        <v>157</v>
      </c>
      <c r="F140" s="307" t="s">
        <v>42</v>
      </c>
      <c r="G140" s="313" t="s">
        <v>155</v>
      </c>
      <c r="H140" s="307" t="s">
        <v>42</v>
      </c>
      <c r="I140" s="35" t="s">
        <v>92</v>
      </c>
      <c r="J140" s="13">
        <v>75982</v>
      </c>
      <c r="K140" s="13">
        <v>74164</v>
      </c>
      <c r="L140" s="13">
        <v>174311</v>
      </c>
      <c r="M140" s="13">
        <v>206704</v>
      </c>
      <c r="N140" s="13">
        <v>184289</v>
      </c>
      <c r="O140" s="13">
        <v>192343</v>
      </c>
      <c r="P140" s="13">
        <v>248994</v>
      </c>
      <c r="Q140" s="12">
        <v>245100</v>
      </c>
      <c r="R140" s="12">
        <v>273681</v>
      </c>
      <c r="S140" s="13">
        <v>209580</v>
      </c>
      <c r="T140" s="13">
        <v>214124</v>
      </c>
      <c r="U140" s="21">
        <v>188821</v>
      </c>
      <c r="V140" s="90">
        <f>SUM(J140:U140)</f>
        <v>2288093</v>
      </c>
    </row>
    <row r="141" spans="1:22" ht="15.75" x14ac:dyDescent="0.25">
      <c r="A141" s="304"/>
      <c r="B141" s="307"/>
      <c r="C141" s="307"/>
      <c r="D141" s="310"/>
      <c r="E141" s="307"/>
      <c r="F141" s="307"/>
      <c r="G141" s="307"/>
      <c r="H141" s="307"/>
      <c r="I141" s="3" t="s">
        <v>91</v>
      </c>
      <c r="J141" s="15">
        <v>14154</v>
      </c>
      <c r="K141" s="15">
        <v>0</v>
      </c>
      <c r="L141" s="15">
        <v>0</v>
      </c>
      <c r="M141" s="15">
        <v>0</v>
      </c>
      <c r="N141" s="15">
        <v>0</v>
      </c>
      <c r="O141" s="15">
        <v>0</v>
      </c>
      <c r="P141" s="15">
        <v>4254</v>
      </c>
      <c r="Q141" s="14">
        <v>7044</v>
      </c>
      <c r="R141" s="14">
        <v>0</v>
      </c>
      <c r="S141" s="15">
        <v>0</v>
      </c>
      <c r="T141" s="15">
        <v>0</v>
      </c>
      <c r="U141" s="20">
        <v>0</v>
      </c>
      <c r="V141" s="47">
        <f>SUM(J141:U141)</f>
        <v>25452</v>
      </c>
    </row>
    <row r="142" spans="1:22" ht="15.75" x14ac:dyDescent="0.25">
      <c r="A142" s="304"/>
      <c r="B142" s="307"/>
      <c r="C142" s="307"/>
      <c r="D142" s="310"/>
      <c r="E142" s="307"/>
      <c r="F142" s="307"/>
      <c r="G142" s="307"/>
      <c r="H142" s="307"/>
      <c r="I142" s="16" t="s">
        <v>93</v>
      </c>
      <c r="J142" s="26">
        <v>27484</v>
      </c>
      <c r="K142" s="26">
        <v>0</v>
      </c>
      <c r="L142" s="26">
        <v>19497</v>
      </c>
      <c r="M142" s="26">
        <v>0</v>
      </c>
      <c r="N142" s="26">
        <v>0</v>
      </c>
      <c r="O142" s="26">
        <v>0</v>
      </c>
      <c r="P142" s="26">
        <v>0</v>
      </c>
      <c r="Q142" s="49">
        <v>0</v>
      </c>
      <c r="R142" s="49">
        <v>0</v>
      </c>
      <c r="S142" s="26">
        <v>0</v>
      </c>
      <c r="T142" s="26">
        <v>0</v>
      </c>
      <c r="U142" s="27">
        <v>0</v>
      </c>
      <c r="V142" s="91">
        <f>SUM(J142:U142)</f>
        <v>46981</v>
      </c>
    </row>
    <row r="143" spans="1:22" ht="16.5" thickBot="1" x14ac:dyDescent="0.3">
      <c r="A143" s="305"/>
      <c r="B143" s="307"/>
      <c r="C143" s="307"/>
      <c r="D143" s="310"/>
      <c r="E143" s="307"/>
      <c r="F143" s="307"/>
      <c r="G143" s="307"/>
      <c r="H143" s="307"/>
      <c r="I143" s="16" t="s">
        <v>90</v>
      </c>
      <c r="J143" s="26">
        <v>0</v>
      </c>
      <c r="K143" s="26">
        <v>0</v>
      </c>
      <c r="L143" s="26">
        <v>0</v>
      </c>
      <c r="M143" s="26">
        <v>0</v>
      </c>
      <c r="N143" s="26">
        <v>0</v>
      </c>
      <c r="O143" s="26">
        <v>0</v>
      </c>
      <c r="P143" s="26">
        <v>0</v>
      </c>
      <c r="Q143" s="49">
        <v>0</v>
      </c>
      <c r="R143" s="49">
        <v>0</v>
      </c>
      <c r="S143" s="26">
        <v>0</v>
      </c>
      <c r="T143" s="26">
        <v>0</v>
      </c>
      <c r="U143" s="27">
        <v>0</v>
      </c>
      <c r="V143" s="91">
        <f>SUM(J143:U143)</f>
        <v>0</v>
      </c>
    </row>
    <row r="144" spans="1:22" ht="16.5" thickBot="1" x14ac:dyDescent="0.3">
      <c r="A144" s="36"/>
      <c r="B144" s="37"/>
      <c r="C144" s="37"/>
      <c r="D144" s="37"/>
      <c r="E144" s="37"/>
      <c r="F144" s="37"/>
      <c r="G144" s="37"/>
      <c r="H144" s="37"/>
      <c r="I144" s="37"/>
      <c r="J144" s="59"/>
      <c r="K144" s="28"/>
      <c r="L144" s="28"/>
      <c r="M144" s="28"/>
      <c r="N144" s="28"/>
      <c r="O144" s="28"/>
      <c r="P144" s="28"/>
      <c r="Q144" s="61"/>
      <c r="R144" s="53"/>
      <c r="S144" s="28"/>
      <c r="T144" s="28"/>
      <c r="U144" s="29"/>
      <c r="V144" s="72">
        <f>SUM(V140:V143)</f>
        <v>2360526</v>
      </c>
    </row>
    <row r="145" spans="1:22" ht="15.75" x14ac:dyDescent="0.25">
      <c r="A145" s="303">
        <v>658</v>
      </c>
      <c r="B145" s="312" t="s">
        <v>173</v>
      </c>
      <c r="C145" s="306" t="s">
        <v>83</v>
      </c>
      <c r="D145" s="309">
        <v>152.69999999999999</v>
      </c>
      <c r="E145" s="306" t="s">
        <v>100</v>
      </c>
      <c r="F145" s="306" t="s">
        <v>42</v>
      </c>
      <c r="G145" s="306" t="s">
        <v>154</v>
      </c>
      <c r="H145" s="306" t="s">
        <v>42</v>
      </c>
      <c r="I145" s="35" t="s">
        <v>94</v>
      </c>
      <c r="J145" s="13">
        <v>0</v>
      </c>
      <c r="K145" s="13">
        <v>0</v>
      </c>
      <c r="L145" s="13">
        <v>0</v>
      </c>
      <c r="M145" s="13">
        <v>0</v>
      </c>
      <c r="N145" s="13">
        <v>0</v>
      </c>
      <c r="O145" s="13">
        <v>0</v>
      </c>
      <c r="P145" s="13">
        <v>0</v>
      </c>
      <c r="Q145" s="12">
        <v>11343</v>
      </c>
      <c r="R145" s="12">
        <v>0</v>
      </c>
      <c r="S145" s="13">
        <v>11019</v>
      </c>
      <c r="T145" s="13">
        <v>0</v>
      </c>
      <c r="U145" s="21">
        <v>17652</v>
      </c>
      <c r="V145" s="90">
        <f t="shared" ref="V145:V151" si="6">SUM(J145:U145)</f>
        <v>40014</v>
      </c>
    </row>
    <row r="146" spans="1:22" ht="15.75" x14ac:dyDescent="0.25">
      <c r="A146" s="304"/>
      <c r="B146" s="313"/>
      <c r="C146" s="307"/>
      <c r="D146" s="310"/>
      <c r="E146" s="307"/>
      <c r="F146" s="307"/>
      <c r="G146" s="307"/>
      <c r="H146" s="307"/>
      <c r="I146" s="3" t="s">
        <v>92</v>
      </c>
      <c r="J146" s="15">
        <v>181811</v>
      </c>
      <c r="K146" s="15">
        <v>89150</v>
      </c>
      <c r="L146" s="15">
        <v>43237</v>
      </c>
      <c r="M146" s="15">
        <v>6124</v>
      </c>
      <c r="N146" s="15">
        <v>42301</v>
      </c>
      <c r="O146" s="15">
        <v>51592</v>
      </c>
      <c r="P146" s="15">
        <v>14553</v>
      </c>
      <c r="Q146" s="14">
        <v>51274</v>
      </c>
      <c r="R146" s="14">
        <v>17793</v>
      </c>
      <c r="S146" s="15">
        <v>66079</v>
      </c>
      <c r="T146" s="15">
        <v>54508</v>
      </c>
      <c r="U146" s="20">
        <v>103797</v>
      </c>
      <c r="V146" s="47">
        <f t="shared" si="6"/>
        <v>722219</v>
      </c>
    </row>
    <row r="147" spans="1:22" ht="15.75" x14ac:dyDescent="0.25">
      <c r="A147" s="304"/>
      <c r="B147" s="313"/>
      <c r="C147" s="307"/>
      <c r="D147" s="310"/>
      <c r="E147" s="307"/>
      <c r="F147" s="307"/>
      <c r="G147" s="307"/>
      <c r="H147" s="307"/>
      <c r="I147" s="3" t="s">
        <v>91</v>
      </c>
      <c r="J147" s="15">
        <v>0</v>
      </c>
      <c r="K147" s="15">
        <v>0</v>
      </c>
      <c r="L147" s="15">
        <v>32879</v>
      </c>
      <c r="M147" s="15">
        <v>15712</v>
      </c>
      <c r="N147" s="15">
        <v>96491</v>
      </c>
      <c r="O147" s="15">
        <v>35570</v>
      </c>
      <c r="P147" s="15">
        <v>0</v>
      </c>
      <c r="Q147" s="14">
        <v>0</v>
      </c>
      <c r="R147" s="14">
        <v>9803</v>
      </c>
      <c r="S147" s="15">
        <v>6059</v>
      </c>
      <c r="T147" s="15">
        <v>0</v>
      </c>
      <c r="U147" s="20">
        <v>6197</v>
      </c>
      <c r="V147" s="47">
        <f t="shared" si="6"/>
        <v>202711</v>
      </c>
    </row>
    <row r="148" spans="1:22" ht="15.75" x14ac:dyDescent="0.25">
      <c r="A148" s="304"/>
      <c r="B148" s="313"/>
      <c r="C148" s="307"/>
      <c r="D148" s="310"/>
      <c r="E148" s="307"/>
      <c r="F148" s="307"/>
      <c r="G148" s="307"/>
      <c r="H148" s="307"/>
      <c r="I148" s="3" t="s">
        <v>70</v>
      </c>
      <c r="J148" s="15">
        <v>0</v>
      </c>
      <c r="K148" s="15">
        <v>0</v>
      </c>
      <c r="L148" s="15">
        <v>0</v>
      </c>
      <c r="M148" s="15">
        <v>0</v>
      </c>
      <c r="N148" s="15">
        <v>0</v>
      </c>
      <c r="O148" s="15">
        <v>0</v>
      </c>
      <c r="P148" s="15">
        <v>0</v>
      </c>
      <c r="Q148" s="14">
        <v>0</v>
      </c>
      <c r="R148" s="14">
        <v>0</v>
      </c>
      <c r="S148" s="15">
        <v>0</v>
      </c>
      <c r="T148" s="15">
        <v>0</v>
      </c>
      <c r="U148" s="20">
        <v>0</v>
      </c>
      <c r="V148" s="47">
        <f t="shared" si="6"/>
        <v>0</v>
      </c>
    </row>
    <row r="149" spans="1:22" ht="15.75" x14ac:dyDescent="0.25">
      <c r="A149" s="304"/>
      <c r="B149" s="313"/>
      <c r="C149" s="307"/>
      <c r="D149" s="310"/>
      <c r="E149" s="307"/>
      <c r="F149" s="307"/>
      <c r="G149" s="307"/>
      <c r="H149" s="307"/>
      <c r="I149" s="3" t="s">
        <v>123</v>
      </c>
      <c r="J149" s="15">
        <v>0</v>
      </c>
      <c r="K149" s="15">
        <v>0</v>
      </c>
      <c r="L149" s="15">
        <v>0</v>
      </c>
      <c r="M149" s="15">
        <v>0</v>
      </c>
      <c r="N149" s="15">
        <v>0</v>
      </c>
      <c r="O149" s="15">
        <v>0</v>
      </c>
      <c r="P149" s="15">
        <v>0</v>
      </c>
      <c r="Q149" s="14">
        <v>0</v>
      </c>
      <c r="R149" s="14">
        <v>0</v>
      </c>
      <c r="S149" s="15">
        <v>0</v>
      </c>
      <c r="T149" s="15">
        <v>0</v>
      </c>
      <c r="U149" s="20">
        <v>0</v>
      </c>
      <c r="V149" s="47">
        <f t="shared" si="6"/>
        <v>0</v>
      </c>
    </row>
    <row r="150" spans="1:22" ht="15.75" x14ac:dyDescent="0.25">
      <c r="A150" s="304"/>
      <c r="B150" s="313"/>
      <c r="C150" s="307"/>
      <c r="D150" s="310"/>
      <c r="E150" s="307"/>
      <c r="F150" s="307"/>
      <c r="G150" s="307"/>
      <c r="H150" s="307"/>
      <c r="I150" s="3" t="s">
        <v>93</v>
      </c>
      <c r="J150" s="15">
        <v>44745</v>
      </c>
      <c r="K150" s="15">
        <v>90723</v>
      </c>
      <c r="L150" s="15">
        <v>35729</v>
      </c>
      <c r="M150" s="15">
        <v>0</v>
      </c>
      <c r="N150" s="15">
        <v>0</v>
      </c>
      <c r="O150" s="15">
        <v>52662</v>
      </c>
      <c r="P150" s="15">
        <v>153661</v>
      </c>
      <c r="Q150" s="14">
        <v>101161</v>
      </c>
      <c r="R150" s="14">
        <v>66934</v>
      </c>
      <c r="S150" s="15">
        <v>46972</v>
      </c>
      <c r="T150" s="15">
        <v>22802</v>
      </c>
      <c r="U150" s="20">
        <v>13604</v>
      </c>
      <c r="V150" s="47">
        <f t="shared" si="6"/>
        <v>628993</v>
      </c>
    </row>
    <row r="151" spans="1:22" ht="16.5" thickBot="1" x14ac:dyDescent="0.3">
      <c r="A151" s="305"/>
      <c r="B151" s="314"/>
      <c r="C151" s="308"/>
      <c r="D151" s="311"/>
      <c r="E151" s="308"/>
      <c r="F151" s="308"/>
      <c r="G151" s="308"/>
      <c r="H151" s="308"/>
      <c r="I151" s="39" t="s">
        <v>90</v>
      </c>
      <c r="J151" s="30">
        <v>48244</v>
      </c>
      <c r="K151" s="30">
        <v>25147</v>
      </c>
      <c r="L151" s="30">
        <v>54822</v>
      </c>
      <c r="M151" s="30">
        <v>9989</v>
      </c>
      <c r="N151" s="30">
        <v>20491</v>
      </c>
      <c r="O151" s="30">
        <v>19825</v>
      </c>
      <c r="P151" s="30">
        <v>12742</v>
      </c>
      <c r="Q151" s="50">
        <v>16963</v>
      </c>
      <c r="R151" s="50">
        <v>32752</v>
      </c>
      <c r="S151" s="30">
        <v>21232</v>
      </c>
      <c r="T151" s="30">
        <v>47279</v>
      </c>
      <c r="U151" s="31">
        <v>13265</v>
      </c>
      <c r="V151" s="89">
        <f t="shared" si="6"/>
        <v>322751</v>
      </c>
    </row>
    <row r="152" spans="1:22" ht="16.5" thickBot="1" x14ac:dyDescent="0.3">
      <c r="A152" s="36"/>
      <c r="B152" s="37"/>
      <c r="C152" s="37"/>
      <c r="D152" s="37"/>
      <c r="E152" s="37"/>
      <c r="F152" s="37"/>
      <c r="G152" s="37"/>
      <c r="H152" s="37"/>
      <c r="I152" s="37"/>
      <c r="J152" s="59"/>
      <c r="K152" s="28"/>
      <c r="L152" s="28"/>
      <c r="M152" s="28"/>
      <c r="N152" s="28"/>
      <c r="O152" s="28"/>
      <c r="P152" s="28"/>
      <c r="Q152" s="61"/>
      <c r="R152" s="53"/>
      <c r="S152" s="28"/>
      <c r="T152" s="28"/>
      <c r="U152" s="29"/>
      <c r="V152" s="72">
        <f>SUM(V145:V151)</f>
        <v>1916688</v>
      </c>
    </row>
    <row r="153" spans="1:22" ht="15.75" x14ac:dyDescent="0.25">
      <c r="A153" s="303">
        <v>667</v>
      </c>
      <c r="B153" s="307" t="s">
        <v>49</v>
      </c>
      <c r="C153" s="307" t="s">
        <v>79</v>
      </c>
      <c r="D153" s="310">
        <v>98.8</v>
      </c>
      <c r="E153" s="307" t="s">
        <v>156</v>
      </c>
      <c r="F153" s="307" t="s">
        <v>42</v>
      </c>
      <c r="G153" s="307" t="s">
        <v>100</v>
      </c>
      <c r="H153" s="307" t="s">
        <v>42</v>
      </c>
      <c r="I153" s="35" t="s">
        <v>94</v>
      </c>
      <c r="J153" s="13">
        <v>8117</v>
      </c>
      <c r="K153" s="13">
        <v>13771</v>
      </c>
      <c r="L153" s="13">
        <v>6553</v>
      </c>
      <c r="M153" s="13">
        <v>8181</v>
      </c>
      <c r="N153" s="13">
        <v>13179</v>
      </c>
      <c r="O153" s="13">
        <v>0</v>
      </c>
      <c r="P153" s="13">
        <v>5275</v>
      </c>
      <c r="Q153" s="12">
        <v>3415</v>
      </c>
      <c r="R153" s="12">
        <v>5100</v>
      </c>
      <c r="S153" s="13">
        <v>5139</v>
      </c>
      <c r="T153" s="13">
        <v>5595</v>
      </c>
      <c r="U153" s="21">
        <v>0</v>
      </c>
      <c r="V153" s="90">
        <f t="shared" ref="V153:V158" si="7">SUM(J153:U153)</f>
        <v>74325</v>
      </c>
    </row>
    <row r="154" spans="1:22" ht="15.75" x14ac:dyDescent="0.25">
      <c r="A154" s="304"/>
      <c r="B154" s="307"/>
      <c r="C154" s="307"/>
      <c r="D154" s="310"/>
      <c r="E154" s="307"/>
      <c r="F154" s="307"/>
      <c r="G154" s="307"/>
      <c r="H154" s="307"/>
      <c r="I154" s="3" t="s">
        <v>92</v>
      </c>
      <c r="J154" s="15">
        <v>76832</v>
      </c>
      <c r="K154" s="15">
        <v>65540</v>
      </c>
      <c r="L154" s="15">
        <v>0</v>
      </c>
      <c r="M154" s="15">
        <v>0</v>
      </c>
      <c r="N154" s="15">
        <v>0</v>
      </c>
      <c r="O154" s="15">
        <v>0</v>
      </c>
      <c r="P154" s="15">
        <v>0</v>
      </c>
      <c r="Q154" s="14">
        <v>0</v>
      </c>
      <c r="R154" s="14">
        <v>219</v>
      </c>
      <c r="S154" s="15">
        <v>0</v>
      </c>
      <c r="T154" s="15">
        <v>0</v>
      </c>
      <c r="U154" s="20">
        <v>0</v>
      </c>
      <c r="V154" s="47">
        <f t="shared" si="7"/>
        <v>142591</v>
      </c>
    </row>
    <row r="155" spans="1:22" ht="15.75" x14ac:dyDescent="0.25">
      <c r="A155" s="304"/>
      <c r="B155" s="307"/>
      <c r="C155" s="307"/>
      <c r="D155" s="310"/>
      <c r="E155" s="307"/>
      <c r="F155" s="307"/>
      <c r="G155" s="307"/>
      <c r="H155" s="307"/>
      <c r="I155" s="3" t="s">
        <v>103</v>
      </c>
      <c r="J155" s="15">
        <v>3168</v>
      </c>
      <c r="K155" s="15">
        <v>0</v>
      </c>
      <c r="L155" s="15">
        <v>0</v>
      </c>
      <c r="M155" s="15">
        <v>2586</v>
      </c>
      <c r="N155" s="15">
        <v>2604</v>
      </c>
      <c r="O155" s="15">
        <v>0</v>
      </c>
      <c r="P155" s="15">
        <v>0</v>
      </c>
      <c r="Q155" s="14">
        <v>0</v>
      </c>
      <c r="R155" s="14">
        <v>0</v>
      </c>
      <c r="S155" s="15">
        <v>0</v>
      </c>
      <c r="T155" s="15">
        <v>3878</v>
      </c>
      <c r="U155" s="20">
        <v>0</v>
      </c>
      <c r="V155" s="47">
        <f t="shared" si="7"/>
        <v>12236</v>
      </c>
    </row>
    <row r="156" spans="1:22" ht="15.75" x14ac:dyDescent="0.25">
      <c r="A156" s="304"/>
      <c r="B156" s="307"/>
      <c r="C156" s="307"/>
      <c r="D156" s="310"/>
      <c r="E156" s="307"/>
      <c r="F156" s="307"/>
      <c r="G156" s="307"/>
      <c r="H156" s="307"/>
      <c r="I156" s="16" t="s">
        <v>91</v>
      </c>
      <c r="J156" s="26">
        <v>4925</v>
      </c>
      <c r="K156" s="26">
        <v>10090</v>
      </c>
      <c r="L156" s="26">
        <v>20834</v>
      </c>
      <c r="M156" s="26">
        <v>19989</v>
      </c>
      <c r="N156" s="26">
        <v>10470</v>
      </c>
      <c r="O156" s="26">
        <v>5504</v>
      </c>
      <c r="P156" s="26">
        <v>10006</v>
      </c>
      <c r="Q156" s="49">
        <v>5405</v>
      </c>
      <c r="R156" s="49">
        <v>5134</v>
      </c>
      <c r="S156" s="26">
        <v>16652</v>
      </c>
      <c r="T156" s="26">
        <v>5302</v>
      </c>
      <c r="U156" s="27">
        <v>0</v>
      </c>
      <c r="V156" s="91">
        <f t="shared" si="7"/>
        <v>114311</v>
      </c>
    </row>
    <row r="157" spans="1:22" ht="15.75" x14ac:dyDescent="0.25">
      <c r="A157" s="304"/>
      <c r="B157" s="307"/>
      <c r="C157" s="307"/>
      <c r="D157" s="310"/>
      <c r="E157" s="307"/>
      <c r="F157" s="307"/>
      <c r="G157" s="307"/>
      <c r="H157" s="307"/>
      <c r="I157" s="16" t="s">
        <v>93</v>
      </c>
      <c r="J157" s="26">
        <v>0</v>
      </c>
      <c r="K157" s="26">
        <v>0</v>
      </c>
      <c r="L157" s="26">
        <v>0</v>
      </c>
      <c r="M157" s="26">
        <v>0</v>
      </c>
      <c r="N157" s="26">
        <v>0</v>
      </c>
      <c r="O157" s="26">
        <v>0</v>
      </c>
      <c r="P157" s="26">
        <v>0</v>
      </c>
      <c r="Q157" s="49">
        <v>0</v>
      </c>
      <c r="R157" s="49">
        <v>0</v>
      </c>
      <c r="S157" s="26">
        <v>0</v>
      </c>
      <c r="T157" s="26">
        <v>20</v>
      </c>
      <c r="U157" s="27">
        <v>0</v>
      </c>
      <c r="V157" s="91">
        <f t="shared" si="7"/>
        <v>20</v>
      </c>
    </row>
    <row r="158" spans="1:22" ht="16.5" thickBot="1" x14ac:dyDescent="0.3">
      <c r="A158" s="305"/>
      <c r="B158" s="307"/>
      <c r="C158" s="307"/>
      <c r="D158" s="310"/>
      <c r="E158" s="307"/>
      <c r="F158" s="307"/>
      <c r="G158" s="307"/>
      <c r="H158" s="307"/>
      <c r="I158" s="16" t="s">
        <v>95</v>
      </c>
      <c r="J158" s="26">
        <v>0</v>
      </c>
      <c r="K158" s="26">
        <v>4579</v>
      </c>
      <c r="L158" s="26">
        <v>0</v>
      </c>
      <c r="M158" s="26">
        <v>8721</v>
      </c>
      <c r="N158" s="26">
        <v>4918</v>
      </c>
      <c r="O158" s="26">
        <v>4424</v>
      </c>
      <c r="P158" s="26">
        <v>6580</v>
      </c>
      <c r="Q158" s="49">
        <v>0</v>
      </c>
      <c r="R158" s="49">
        <v>8350</v>
      </c>
      <c r="S158" s="26">
        <v>0</v>
      </c>
      <c r="T158" s="26">
        <v>0</v>
      </c>
      <c r="U158" s="27">
        <v>0</v>
      </c>
      <c r="V158" s="91">
        <f t="shared" si="7"/>
        <v>37572</v>
      </c>
    </row>
    <row r="159" spans="1:22" ht="16.5" thickBot="1" x14ac:dyDescent="0.3">
      <c r="A159" s="36"/>
      <c r="B159" s="37"/>
      <c r="C159" s="37"/>
      <c r="D159" s="37"/>
      <c r="E159" s="37"/>
      <c r="F159" s="37"/>
      <c r="G159" s="37"/>
      <c r="H159" s="37"/>
      <c r="I159" s="37"/>
      <c r="J159" s="59"/>
      <c r="K159" s="28"/>
      <c r="L159" s="28"/>
      <c r="M159" s="28"/>
      <c r="N159" s="28"/>
      <c r="O159" s="28"/>
      <c r="P159" s="28"/>
      <c r="Q159" s="61"/>
      <c r="R159" s="53"/>
      <c r="S159" s="28"/>
      <c r="T159" s="28"/>
      <c r="U159" s="29"/>
      <c r="V159" s="72">
        <f>SUM(V153:V158)</f>
        <v>381055</v>
      </c>
    </row>
    <row r="160" spans="1:22" ht="15.75" x14ac:dyDescent="0.25">
      <c r="A160" s="303">
        <v>668</v>
      </c>
      <c r="B160" s="306" t="s">
        <v>49</v>
      </c>
      <c r="C160" s="306" t="s">
        <v>80</v>
      </c>
      <c r="D160" s="309">
        <v>98.8</v>
      </c>
      <c r="E160" s="306" t="s">
        <v>100</v>
      </c>
      <c r="F160" s="306" t="s">
        <v>42</v>
      </c>
      <c r="G160" s="306" t="s">
        <v>156</v>
      </c>
      <c r="H160" s="306" t="s">
        <v>42</v>
      </c>
      <c r="I160" s="35" t="s">
        <v>94</v>
      </c>
      <c r="J160" s="15">
        <v>0</v>
      </c>
      <c r="K160" s="15">
        <v>0</v>
      </c>
      <c r="L160" s="15">
        <v>0</v>
      </c>
      <c r="M160" s="15">
        <v>0</v>
      </c>
      <c r="N160" s="15">
        <v>0</v>
      </c>
      <c r="O160" s="15">
        <v>0</v>
      </c>
      <c r="P160" s="15">
        <v>0</v>
      </c>
      <c r="Q160" s="14">
        <v>0</v>
      </c>
      <c r="R160" s="14">
        <v>0</v>
      </c>
      <c r="S160" s="15">
        <v>0</v>
      </c>
      <c r="T160" s="15">
        <v>0</v>
      </c>
      <c r="U160" s="20">
        <v>0</v>
      </c>
      <c r="V160" s="47">
        <f>SUM(J160:U160)</f>
        <v>0</v>
      </c>
    </row>
    <row r="161" spans="1:22" ht="15.75" x14ac:dyDescent="0.25">
      <c r="A161" s="304"/>
      <c r="B161" s="307"/>
      <c r="C161" s="307"/>
      <c r="D161" s="310"/>
      <c r="E161" s="307"/>
      <c r="F161" s="307"/>
      <c r="G161" s="307"/>
      <c r="H161" s="307"/>
      <c r="I161" s="3" t="s">
        <v>92</v>
      </c>
      <c r="J161" s="15">
        <v>1651</v>
      </c>
      <c r="K161" s="15">
        <v>43251</v>
      </c>
      <c r="L161" s="15">
        <v>15984</v>
      </c>
      <c r="M161" s="15">
        <v>5045</v>
      </c>
      <c r="N161" s="15">
        <v>9467</v>
      </c>
      <c r="O161" s="15">
        <v>12906</v>
      </c>
      <c r="P161" s="15">
        <v>26834</v>
      </c>
      <c r="Q161" s="14">
        <v>19248</v>
      </c>
      <c r="R161" s="14">
        <v>502</v>
      </c>
      <c r="S161" s="15">
        <v>4370</v>
      </c>
      <c r="T161" s="15">
        <v>0</v>
      </c>
      <c r="U161" s="20">
        <v>0</v>
      </c>
      <c r="V161" s="47">
        <f>SUM(J161:U161)</f>
        <v>139258</v>
      </c>
    </row>
    <row r="162" spans="1:22" ht="15.75" x14ac:dyDescent="0.25">
      <c r="A162" s="304"/>
      <c r="B162" s="307"/>
      <c r="C162" s="307"/>
      <c r="D162" s="310"/>
      <c r="E162" s="307"/>
      <c r="F162" s="307"/>
      <c r="G162" s="307"/>
      <c r="H162" s="307"/>
      <c r="I162" s="3" t="s">
        <v>91</v>
      </c>
      <c r="J162" s="15">
        <v>0</v>
      </c>
      <c r="K162" s="15">
        <v>0</v>
      </c>
      <c r="L162" s="15">
        <v>0</v>
      </c>
      <c r="M162" s="15">
        <v>0</v>
      </c>
      <c r="N162" s="15">
        <v>0</v>
      </c>
      <c r="O162" s="15">
        <v>0</v>
      </c>
      <c r="P162" s="15">
        <v>0</v>
      </c>
      <c r="Q162" s="14">
        <v>0</v>
      </c>
      <c r="R162" s="14">
        <v>0</v>
      </c>
      <c r="S162" s="15">
        <v>0</v>
      </c>
      <c r="T162" s="15">
        <v>0</v>
      </c>
      <c r="U162" s="20">
        <v>0</v>
      </c>
      <c r="V162" s="47">
        <f>SUM(J162:U162)</f>
        <v>0</v>
      </c>
    </row>
    <row r="163" spans="1:22" ht="15.75" x14ac:dyDescent="0.25">
      <c r="A163" s="304"/>
      <c r="B163" s="307"/>
      <c r="C163" s="307"/>
      <c r="D163" s="310"/>
      <c r="E163" s="307"/>
      <c r="F163" s="307"/>
      <c r="G163" s="307"/>
      <c r="H163" s="307"/>
      <c r="I163" s="3" t="s">
        <v>93</v>
      </c>
      <c r="J163" s="15">
        <v>0</v>
      </c>
      <c r="K163" s="15">
        <v>0</v>
      </c>
      <c r="L163" s="15">
        <v>0</v>
      </c>
      <c r="M163" s="15">
        <v>0</v>
      </c>
      <c r="N163" s="15">
        <v>0</v>
      </c>
      <c r="O163" s="15">
        <v>0</v>
      </c>
      <c r="P163" s="15">
        <v>0</v>
      </c>
      <c r="Q163" s="14">
        <v>0</v>
      </c>
      <c r="R163" s="14">
        <v>0</v>
      </c>
      <c r="S163" s="15">
        <v>0</v>
      </c>
      <c r="T163" s="15">
        <v>0</v>
      </c>
      <c r="U163" s="20">
        <v>0</v>
      </c>
      <c r="V163" s="47">
        <f>SUM(J163:U163)</f>
        <v>0</v>
      </c>
    </row>
    <row r="164" spans="1:22" ht="16.5" thickBot="1" x14ac:dyDescent="0.3">
      <c r="A164" s="305"/>
      <c r="B164" s="308"/>
      <c r="C164" s="308"/>
      <c r="D164" s="311"/>
      <c r="E164" s="308"/>
      <c r="F164" s="308"/>
      <c r="G164" s="308"/>
      <c r="H164" s="308"/>
      <c r="I164" s="39" t="s">
        <v>95</v>
      </c>
      <c r="J164" s="30">
        <v>0</v>
      </c>
      <c r="K164" s="30">
        <v>0</v>
      </c>
      <c r="L164" s="30">
        <v>0</v>
      </c>
      <c r="M164" s="30">
        <v>0</v>
      </c>
      <c r="N164" s="30">
        <v>0</v>
      </c>
      <c r="O164" s="30">
        <v>0</v>
      </c>
      <c r="P164" s="30">
        <v>0</v>
      </c>
      <c r="Q164" s="50">
        <v>0</v>
      </c>
      <c r="R164" s="50">
        <v>0</v>
      </c>
      <c r="S164" s="30">
        <v>0</v>
      </c>
      <c r="T164" s="30">
        <v>0</v>
      </c>
      <c r="U164" s="31">
        <v>0</v>
      </c>
      <c r="V164" s="89">
        <f>SUM(J164:U164)</f>
        <v>0</v>
      </c>
    </row>
    <row r="165" spans="1:22" ht="16.5" thickBot="1" x14ac:dyDescent="0.3">
      <c r="A165" s="36"/>
      <c r="B165" s="37"/>
      <c r="C165" s="37"/>
      <c r="D165" s="37"/>
      <c r="E165" s="37"/>
      <c r="F165" s="37"/>
      <c r="G165" s="37"/>
      <c r="H165" s="37"/>
      <c r="I165" s="37"/>
      <c r="J165" s="59"/>
      <c r="K165" s="28"/>
      <c r="L165" s="28"/>
      <c r="M165" s="28"/>
      <c r="N165" s="28"/>
      <c r="O165" s="28"/>
      <c r="P165" s="28"/>
      <c r="Q165" s="61"/>
      <c r="R165" s="53"/>
      <c r="S165" s="28"/>
      <c r="T165" s="28"/>
      <c r="U165" s="29"/>
      <c r="V165" s="72">
        <f>SUM(V160:V164)</f>
        <v>139258</v>
      </c>
    </row>
    <row r="166" spans="1:22" ht="15.75" x14ac:dyDescent="0.25">
      <c r="A166" s="303">
        <v>669</v>
      </c>
      <c r="B166" s="306" t="s">
        <v>49</v>
      </c>
      <c r="C166" s="306" t="s">
        <v>85</v>
      </c>
      <c r="D166" s="309">
        <v>98.8</v>
      </c>
      <c r="E166" s="306" t="s">
        <v>100</v>
      </c>
      <c r="F166" s="306" t="s">
        <v>42</v>
      </c>
      <c r="G166" s="306" t="s">
        <v>156</v>
      </c>
      <c r="H166" s="306" t="s">
        <v>42</v>
      </c>
      <c r="I166" s="35" t="s">
        <v>98</v>
      </c>
      <c r="J166" s="13">
        <v>0</v>
      </c>
      <c r="K166" s="13">
        <v>0</v>
      </c>
      <c r="L166" s="13">
        <v>0</v>
      </c>
      <c r="M166" s="13">
        <v>0</v>
      </c>
      <c r="N166" s="13">
        <v>0</v>
      </c>
      <c r="O166" s="13">
        <v>0</v>
      </c>
      <c r="P166" s="13">
        <v>0</v>
      </c>
      <c r="Q166" s="12">
        <v>0</v>
      </c>
      <c r="R166" s="12">
        <v>0</v>
      </c>
      <c r="S166" s="13">
        <v>0</v>
      </c>
      <c r="T166" s="13">
        <v>0</v>
      </c>
      <c r="U166" s="21">
        <v>0</v>
      </c>
      <c r="V166" s="90">
        <f t="shared" ref="V166:V173" si="8">SUM(J166:U166)</f>
        <v>0</v>
      </c>
    </row>
    <row r="167" spans="1:22" ht="15.75" x14ac:dyDescent="0.25">
      <c r="A167" s="304"/>
      <c r="B167" s="307"/>
      <c r="C167" s="307"/>
      <c r="D167" s="310"/>
      <c r="E167" s="307"/>
      <c r="F167" s="307"/>
      <c r="G167" s="307"/>
      <c r="H167" s="307"/>
      <c r="I167" s="35" t="s">
        <v>92</v>
      </c>
      <c r="J167" s="13">
        <v>8877</v>
      </c>
      <c r="K167" s="13">
        <v>6040</v>
      </c>
      <c r="L167" s="13">
        <v>14822</v>
      </c>
      <c r="M167" s="13">
        <v>36361</v>
      </c>
      <c r="N167" s="13">
        <v>12164</v>
      </c>
      <c r="O167" s="13">
        <v>0</v>
      </c>
      <c r="P167" s="13">
        <v>25184</v>
      </c>
      <c r="Q167" s="12">
        <v>34003</v>
      </c>
      <c r="R167" s="12">
        <v>31970</v>
      </c>
      <c r="S167" s="13">
        <v>18230</v>
      </c>
      <c r="T167" s="13">
        <v>34781</v>
      </c>
      <c r="U167" s="21">
        <v>19785</v>
      </c>
      <c r="V167" s="47">
        <f t="shared" si="8"/>
        <v>242217</v>
      </c>
    </row>
    <row r="168" spans="1:22" ht="15.75" x14ac:dyDescent="0.25">
      <c r="A168" s="304"/>
      <c r="B168" s="307"/>
      <c r="C168" s="307"/>
      <c r="D168" s="310"/>
      <c r="E168" s="307"/>
      <c r="F168" s="307"/>
      <c r="G168" s="307"/>
      <c r="H168" s="307"/>
      <c r="I168" s="3" t="s">
        <v>75</v>
      </c>
      <c r="J168" s="15">
        <v>0</v>
      </c>
      <c r="K168" s="15">
        <v>0</v>
      </c>
      <c r="L168" s="15">
        <v>0</v>
      </c>
      <c r="M168" s="15">
        <v>0</v>
      </c>
      <c r="N168" s="15">
        <v>0</v>
      </c>
      <c r="O168" s="15">
        <v>0</v>
      </c>
      <c r="P168" s="15">
        <v>0</v>
      </c>
      <c r="Q168" s="14">
        <v>52435</v>
      </c>
      <c r="R168" s="14">
        <v>47197</v>
      </c>
      <c r="S168" s="15">
        <v>63705</v>
      </c>
      <c r="T168" s="15">
        <v>18240</v>
      </c>
      <c r="U168" s="20">
        <v>11911</v>
      </c>
      <c r="V168" s="47">
        <f t="shared" si="8"/>
        <v>193488</v>
      </c>
    </row>
    <row r="169" spans="1:22" ht="15.75" x14ac:dyDescent="0.25">
      <c r="A169" s="304"/>
      <c r="B169" s="307"/>
      <c r="C169" s="307"/>
      <c r="D169" s="310"/>
      <c r="E169" s="307"/>
      <c r="F169" s="307"/>
      <c r="G169" s="307"/>
      <c r="H169" s="307"/>
      <c r="I169" s="3" t="s">
        <v>101</v>
      </c>
      <c r="J169" s="15">
        <v>0</v>
      </c>
      <c r="K169" s="15">
        <v>0</v>
      </c>
      <c r="L169" s="15">
        <v>0</v>
      </c>
      <c r="M169" s="15">
        <v>0</v>
      </c>
      <c r="N169" s="15">
        <v>0</v>
      </c>
      <c r="O169" s="15">
        <v>0</v>
      </c>
      <c r="P169" s="15">
        <v>0</v>
      </c>
      <c r="Q169" s="14">
        <v>0</v>
      </c>
      <c r="R169" s="14">
        <v>0</v>
      </c>
      <c r="S169" s="15">
        <v>0</v>
      </c>
      <c r="T169" s="15">
        <v>0</v>
      </c>
      <c r="U169" s="20">
        <v>0</v>
      </c>
      <c r="V169" s="47">
        <f t="shared" si="8"/>
        <v>0</v>
      </c>
    </row>
    <row r="170" spans="1:22" ht="15.75" x14ac:dyDescent="0.25">
      <c r="A170" s="304"/>
      <c r="B170" s="307"/>
      <c r="C170" s="307"/>
      <c r="D170" s="310"/>
      <c r="E170" s="307"/>
      <c r="F170" s="307"/>
      <c r="G170" s="307"/>
      <c r="H170" s="307"/>
      <c r="I170" s="3" t="s">
        <v>71</v>
      </c>
      <c r="J170" s="15">
        <v>0</v>
      </c>
      <c r="K170" s="15">
        <v>0</v>
      </c>
      <c r="L170" s="15">
        <v>0</v>
      </c>
      <c r="M170" s="15">
        <v>0</v>
      </c>
      <c r="N170" s="15">
        <v>0</v>
      </c>
      <c r="O170" s="15">
        <v>0</v>
      </c>
      <c r="P170" s="15">
        <v>0</v>
      </c>
      <c r="Q170" s="14">
        <v>0</v>
      </c>
      <c r="R170" s="14">
        <v>0</v>
      </c>
      <c r="S170" s="15">
        <v>0</v>
      </c>
      <c r="T170" s="15">
        <v>0</v>
      </c>
      <c r="U170" s="20">
        <v>0</v>
      </c>
      <c r="V170" s="47">
        <f t="shared" si="8"/>
        <v>0</v>
      </c>
    </row>
    <row r="171" spans="1:22" ht="15.75" x14ac:dyDescent="0.25">
      <c r="A171" s="304"/>
      <c r="B171" s="307"/>
      <c r="C171" s="307"/>
      <c r="D171" s="310"/>
      <c r="E171" s="307"/>
      <c r="F171" s="307"/>
      <c r="G171" s="307"/>
      <c r="H171" s="307"/>
      <c r="I171" s="3" t="s">
        <v>97</v>
      </c>
      <c r="J171" s="15">
        <v>0</v>
      </c>
      <c r="K171" s="15">
        <v>49054</v>
      </c>
      <c r="L171" s="15">
        <v>69726</v>
      </c>
      <c r="M171" s="15">
        <v>0</v>
      </c>
      <c r="N171" s="15">
        <v>0</v>
      </c>
      <c r="O171" s="15">
        <v>0</v>
      </c>
      <c r="P171" s="15">
        <v>28003</v>
      </c>
      <c r="Q171" s="14">
        <v>51108</v>
      </c>
      <c r="R171" s="14">
        <v>26919</v>
      </c>
      <c r="S171" s="15">
        <v>37426</v>
      </c>
      <c r="T171" s="15">
        <v>37066</v>
      </c>
      <c r="U171" s="20">
        <v>43065</v>
      </c>
      <c r="V171" s="47">
        <f t="shared" si="8"/>
        <v>342367</v>
      </c>
    </row>
    <row r="172" spans="1:22" ht="15.75" x14ac:dyDescent="0.25">
      <c r="A172" s="304"/>
      <c r="B172" s="307"/>
      <c r="C172" s="307"/>
      <c r="D172" s="310"/>
      <c r="E172" s="307"/>
      <c r="F172" s="307"/>
      <c r="G172" s="307"/>
      <c r="H172" s="307"/>
      <c r="I172" s="3" t="s">
        <v>102</v>
      </c>
      <c r="J172" s="34">
        <v>0</v>
      </c>
      <c r="K172" s="15">
        <v>0</v>
      </c>
      <c r="L172" s="15">
        <v>0</v>
      </c>
      <c r="M172" s="15">
        <v>0</v>
      </c>
      <c r="N172" s="15">
        <v>0</v>
      </c>
      <c r="O172" s="15">
        <v>0</v>
      </c>
      <c r="P172" s="15">
        <v>0</v>
      </c>
      <c r="Q172" s="14">
        <v>0</v>
      </c>
      <c r="R172" s="14">
        <v>0</v>
      </c>
      <c r="S172" s="15">
        <v>0</v>
      </c>
      <c r="T172" s="15">
        <v>17985</v>
      </c>
      <c r="U172" s="20">
        <v>0</v>
      </c>
      <c r="V172" s="47">
        <f t="shared" si="8"/>
        <v>17985</v>
      </c>
    </row>
    <row r="173" spans="1:22" ht="16.5" thickBot="1" x14ac:dyDescent="0.3">
      <c r="A173" s="305"/>
      <c r="B173" s="308"/>
      <c r="C173" s="308"/>
      <c r="D173" s="311"/>
      <c r="E173" s="308"/>
      <c r="F173" s="308"/>
      <c r="G173" s="308"/>
      <c r="H173" s="308"/>
      <c r="I173" s="39" t="s">
        <v>95</v>
      </c>
      <c r="J173" s="50">
        <v>0</v>
      </c>
      <c r="K173" s="30">
        <v>0</v>
      </c>
      <c r="L173" s="30">
        <v>0</v>
      </c>
      <c r="M173" s="30">
        <v>0</v>
      </c>
      <c r="N173" s="30">
        <v>0</v>
      </c>
      <c r="O173" s="26">
        <v>0</v>
      </c>
      <c r="P173" s="26">
        <v>0</v>
      </c>
      <c r="Q173" s="50">
        <v>0</v>
      </c>
      <c r="R173" s="50">
        <v>0</v>
      </c>
      <c r="S173" s="30">
        <v>0</v>
      </c>
      <c r="T173" s="30">
        <v>0</v>
      </c>
      <c r="U173" s="31">
        <v>0</v>
      </c>
      <c r="V173" s="89">
        <f t="shared" si="8"/>
        <v>0</v>
      </c>
    </row>
    <row r="174" spans="1:22" ht="16.5" thickBot="1" x14ac:dyDescent="0.3">
      <c r="A174" s="43"/>
      <c r="B174" s="37"/>
      <c r="C174" s="37"/>
      <c r="D174" s="37"/>
      <c r="E174" s="37"/>
      <c r="F174" s="37"/>
      <c r="G174" s="37"/>
      <c r="H174" s="37"/>
      <c r="I174" s="37"/>
      <c r="J174" s="59"/>
      <c r="K174" s="28"/>
      <c r="L174" s="28"/>
      <c r="M174" s="28"/>
      <c r="N174" s="28"/>
      <c r="O174" s="28"/>
      <c r="P174" s="28"/>
      <c r="Q174" s="61"/>
      <c r="R174" s="53"/>
      <c r="S174" s="28"/>
      <c r="T174" s="28"/>
      <c r="U174" s="29"/>
      <c r="V174" s="72">
        <f>SUM(V166:V173)</f>
        <v>796057</v>
      </c>
    </row>
    <row r="175" spans="1:22" ht="15.75" customHeight="1" x14ac:dyDescent="0.25">
      <c r="A175" s="320" t="s">
        <v>125</v>
      </c>
      <c r="B175" s="312" t="s">
        <v>168</v>
      </c>
      <c r="C175" s="306" t="s">
        <v>86</v>
      </c>
      <c r="D175" s="309">
        <v>58.7</v>
      </c>
      <c r="E175" s="312" t="s">
        <v>158</v>
      </c>
      <c r="F175" s="306" t="s">
        <v>42</v>
      </c>
      <c r="G175" s="312" t="s">
        <v>159</v>
      </c>
      <c r="H175" s="306" t="s">
        <v>42</v>
      </c>
      <c r="I175" s="35" t="s">
        <v>94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2">
        <v>0</v>
      </c>
      <c r="R175" s="12">
        <v>0</v>
      </c>
      <c r="S175" s="13">
        <v>0</v>
      </c>
      <c r="T175" s="13">
        <v>0</v>
      </c>
      <c r="U175" s="21">
        <v>0</v>
      </c>
      <c r="V175" s="90">
        <f t="shared" ref="V175:V180" si="9">SUM(J175:U175)</f>
        <v>0</v>
      </c>
    </row>
    <row r="176" spans="1:22" ht="15.75" x14ac:dyDescent="0.25">
      <c r="A176" s="321"/>
      <c r="B176" s="307"/>
      <c r="C176" s="307"/>
      <c r="D176" s="310"/>
      <c r="E176" s="313"/>
      <c r="F176" s="307"/>
      <c r="G176" s="313"/>
      <c r="H176" s="307"/>
      <c r="I176" s="3" t="s">
        <v>92</v>
      </c>
      <c r="J176" s="15">
        <v>0</v>
      </c>
      <c r="K176" s="15">
        <v>0</v>
      </c>
      <c r="L176" s="15">
        <v>19154</v>
      </c>
      <c r="M176" s="15">
        <v>0</v>
      </c>
      <c r="N176" s="15">
        <v>0</v>
      </c>
      <c r="O176" s="15">
        <v>0</v>
      </c>
      <c r="P176" s="15">
        <v>0</v>
      </c>
      <c r="Q176" s="14">
        <v>0</v>
      </c>
      <c r="R176" s="14">
        <v>0</v>
      </c>
      <c r="S176" s="15">
        <v>0</v>
      </c>
      <c r="T176" s="15">
        <v>0</v>
      </c>
      <c r="U176" s="20">
        <v>0</v>
      </c>
      <c r="V176" s="47">
        <f t="shared" si="9"/>
        <v>19154</v>
      </c>
    </row>
    <row r="177" spans="1:22" ht="15.75" x14ac:dyDescent="0.25">
      <c r="A177" s="321"/>
      <c r="B177" s="307"/>
      <c r="C177" s="307"/>
      <c r="D177" s="310"/>
      <c r="E177" s="313"/>
      <c r="F177" s="307"/>
      <c r="G177" s="313"/>
      <c r="H177" s="307"/>
      <c r="I177" s="3" t="s">
        <v>91</v>
      </c>
      <c r="J177" s="15">
        <v>176939</v>
      </c>
      <c r="K177" s="15">
        <v>164140</v>
      </c>
      <c r="L177" s="15">
        <v>146447</v>
      </c>
      <c r="M177" s="15">
        <v>166419</v>
      </c>
      <c r="N177" s="15">
        <v>240158</v>
      </c>
      <c r="O177" s="15">
        <v>242720</v>
      </c>
      <c r="P177" s="15">
        <v>178567</v>
      </c>
      <c r="Q177" s="14">
        <v>203551</v>
      </c>
      <c r="R177" s="14">
        <v>197857</v>
      </c>
      <c r="S177" s="15">
        <v>180119</v>
      </c>
      <c r="T177" s="15">
        <v>204505</v>
      </c>
      <c r="U177" s="20">
        <v>225190</v>
      </c>
      <c r="V177" s="47">
        <f t="shared" si="9"/>
        <v>2326612</v>
      </c>
    </row>
    <row r="178" spans="1:22" ht="15.75" x14ac:dyDescent="0.25">
      <c r="A178" s="321"/>
      <c r="B178" s="307"/>
      <c r="C178" s="307"/>
      <c r="D178" s="310"/>
      <c r="E178" s="313"/>
      <c r="F178" s="307"/>
      <c r="G178" s="313"/>
      <c r="H178" s="307"/>
      <c r="I178" s="3" t="s">
        <v>93</v>
      </c>
      <c r="J178" s="15">
        <v>212960</v>
      </c>
      <c r="K178" s="15">
        <v>217117</v>
      </c>
      <c r="L178" s="15">
        <v>191546</v>
      </c>
      <c r="M178" s="15">
        <v>253343</v>
      </c>
      <c r="N178" s="15">
        <v>209419</v>
      </c>
      <c r="O178" s="15">
        <v>160988</v>
      </c>
      <c r="P178" s="15">
        <v>185537</v>
      </c>
      <c r="Q178" s="14">
        <v>202172</v>
      </c>
      <c r="R178" s="14">
        <v>260494</v>
      </c>
      <c r="S178" s="15">
        <v>228171</v>
      </c>
      <c r="T178" s="15">
        <v>220959</v>
      </c>
      <c r="U178" s="20">
        <v>158020</v>
      </c>
      <c r="V178" s="47">
        <f t="shared" si="9"/>
        <v>2500726</v>
      </c>
    </row>
    <row r="179" spans="1:22" ht="15.75" x14ac:dyDescent="0.25">
      <c r="A179" s="321"/>
      <c r="B179" s="307"/>
      <c r="C179" s="307"/>
      <c r="D179" s="310"/>
      <c r="E179" s="313"/>
      <c r="F179" s="307"/>
      <c r="G179" s="313"/>
      <c r="H179" s="307"/>
      <c r="I179" s="3" t="s">
        <v>96</v>
      </c>
      <c r="J179" s="14">
        <v>0</v>
      </c>
      <c r="K179" s="15">
        <v>0</v>
      </c>
      <c r="L179" s="15">
        <v>0</v>
      </c>
      <c r="M179" s="15">
        <v>0</v>
      </c>
      <c r="N179" s="15">
        <v>0</v>
      </c>
      <c r="O179" s="15">
        <v>0</v>
      </c>
      <c r="P179" s="15">
        <v>0</v>
      </c>
      <c r="Q179" s="14">
        <v>0</v>
      </c>
      <c r="R179" s="14">
        <v>0</v>
      </c>
      <c r="S179" s="15">
        <v>0</v>
      </c>
      <c r="T179" s="15">
        <v>0</v>
      </c>
      <c r="U179" s="20">
        <v>0</v>
      </c>
      <c r="V179" s="47">
        <f t="shared" si="9"/>
        <v>0</v>
      </c>
    </row>
    <row r="180" spans="1:22" ht="16.5" thickBot="1" x14ac:dyDescent="0.3">
      <c r="A180" s="322"/>
      <c r="B180" s="308"/>
      <c r="C180" s="308"/>
      <c r="D180" s="311"/>
      <c r="E180" s="314"/>
      <c r="F180" s="308"/>
      <c r="G180" s="314"/>
      <c r="H180" s="308"/>
      <c r="I180" s="39" t="s">
        <v>90</v>
      </c>
      <c r="J180" s="50">
        <v>0</v>
      </c>
      <c r="K180" s="30">
        <v>0</v>
      </c>
      <c r="L180" s="30">
        <v>0</v>
      </c>
      <c r="M180" s="30">
        <v>0</v>
      </c>
      <c r="N180" s="30">
        <v>0</v>
      </c>
      <c r="O180" s="30">
        <v>0</v>
      </c>
      <c r="P180" s="30">
        <v>0</v>
      </c>
      <c r="Q180" s="50">
        <v>0</v>
      </c>
      <c r="R180" s="50">
        <v>0</v>
      </c>
      <c r="S180" s="30">
        <v>0</v>
      </c>
      <c r="T180" s="30">
        <v>0</v>
      </c>
      <c r="U180" s="31">
        <v>0</v>
      </c>
      <c r="V180" s="89">
        <f t="shared" si="9"/>
        <v>0</v>
      </c>
    </row>
    <row r="181" spans="1:22" ht="16.5" thickBot="1" x14ac:dyDescent="0.3">
      <c r="A181" s="36"/>
      <c r="B181" s="37"/>
      <c r="C181" s="44"/>
      <c r="D181" s="44"/>
      <c r="E181" s="37"/>
      <c r="F181" s="37"/>
      <c r="G181" s="37"/>
      <c r="H181" s="37"/>
      <c r="I181" s="37"/>
      <c r="J181" s="59"/>
      <c r="K181" s="28"/>
      <c r="L181" s="28"/>
      <c r="M181" s="28"/>
      <c r="N181" s="28"/>
      <c r="O181" s="28"/>
      <c r="P181" s="28"/>
      <c r="Q181" s="61"/>
      <c r="R181" s="53"/>
      <c r="S181" s="28"/>
      <c r="T181" s="28"/>
      <c r="U181" s="29"/>
      <c r="V181" s="72">
        <f>SUM(V175:V180)</f>
        <v>4846492</v>
      </c>
    </row>
    <row r="182" spans="1:22" ht="15.75" x14ac:dyDescent="0.25">
      <c r="A182" s="320" t="s">
        <v>126</v>
      </c>
      <c r="B182" s="312" t="s">
        <v>169</v>
      </c>
      <c r="C182" s="306" t="s">
        <v>86</v>
      </c>
      <c r="D182" s="309">
        <v>36.200000000000003</v>
      </c>
      <c r="E182" s="306" t="s">
        <v>10</v>
      </c>
      <c r="F182" s="306" t="s">
        <v>42</v>
      </c>
      <c r="G182" s="312" t="s">
        <v>158</v>
      </c>
      <c r="H182" s="306" t="s">
        <v>42</v>
      </c>
      <c r="I182" s="3" t="s">
        <v>92</v>
      </c>
      <c r="J182" s="15">
        <v>120902</v>
      </c>
      <c r="K182" s="15">
        <v>47123</v>
      </c>
      <c r="L182" s="15">
        <v>62422</v>
      </c>
      <c r="M182" s="15">
        <v>37120</v>
      </c>
      <c r="N182" s="15">
        <v>98622</v>
      </c>
      <c r="O182" s="15">
        <v>138745</v>
      </c>
      <c r="P182" s="15">
        <v>67335</v>
      </c>
      <c r="Q182" s="14">
        <v>125758</v>
      </c>
      <c r="R182" s="14">
        <v>126546</v>
      </c>
      <c r="S182" s="15">
        <v>48119</v>
      </c>
      <c r="T182" s="15">
        <v>159775</v>
      </c>
      <c r="U182" s="20">
        <v>177642</v>
      </c>
      <c r="V182" s="47">
        <f>SUM(J182:U182)</f>
        <v>1210109</v>
      </c>
    </row>
    <row r="183" spans="1:22" ht="15.75" x14ac:dyDescent="0.25">
      <c r="A183" s="321"/>
      <c r="B183" s="307"/>
      <c r="C183" s="307"/>
      <c r="D183" s="310"/>
      <c r="E183" s="307"/>
      <c r="F183" s="307"/>
      <c r="G183" s="313"/>
      <c r="H183" s="307"/>
      <c r="I183" s="3" t="s">
        <v>91</v>
      </c>
      <c r="J183" s="15">
        <v>216191</v>
      </c>
      <c r="K183" s="15">
        <v>239835</v>
      </c>
      <c r="L183" s="15">
        <v>196406</v>
      </c>
      <c r="M183" s="15">
        <v>285989</v>
      </c>
      <c r="N183" s="15">
        <v>307026</v>
      </c>
      <c r="O183" s="15">
        <v>254906</v>
      </c>
      <c r="P183" s="15">
        <v>271640</v>
      </c>
      <c r="Q183" s="14">
        <v>310484</v>
      </c>
      <c r="R183" s="14">
        <v>266434</v>
      </c>
      <c r="S183" s="15">
        <v>372813</v>
      </c>
      <c r="T183" s="15">
        <v>257162</v>
      </c>
      <c r="U183" s="20">
        <v>308709</v>
      </c>
      <c r="V183" s="47">
        <f>SUM(J183:U183)</f>
        <v>3287595</v>
      </c>
    </row>
    <row r="184" spans="1:22" ht="15.75" customHeight="1" x14ac:dyDescent="0.25">
      <c r="A184" s="321"/>
      <c r="B184" s="307"/>
      <c r="C184" s="307"/>
      <c r="D184" s="310"/>
      <c r="E184" s="307"/>
      <c r="F184" s="307"/>
      <c r="G184" s="313"/>
      <c r="H184" s="307"/>
      <c r="I184" s="3" t="s">
        <v>93</v>
      </c>
      <c r="J184" s="15">
        <v>16888</v>
      </c>
      <c r="K184" s="15">
        <v>73809</v>
      </c>
      <c r="L184" s="15">
        <v>77292</v>
      </c>
      <c r="M184" s="15">
        <v>17608</v>
      </c>
      <c r="N184" s="15">
        <v>19727</v>
      </c>
      <c r="O184" s="15">
        <v>14340</v>
      </c>
      <c r="P184" s="15">
        <v>13394</v>
      </c>
      <c r="Q184" s="14">
        <v>22906</v>
      </c>
      <c r="R184" s="14">
        <v>46405</v>
      </c>
      <c r="S184" s="15">
        <v>21031</v>
      </c>
      <c r="T184" s="15">
        <v>0</v>
      </c>
      <c r="U184" s="20">
        <v>43054</v>
      </c>
      <c r="V184" s="47">
        <f>SUM(J184:U184)</f>
        <v>366454</v>
      </c>
    </row>
    <row r="185" spans="1:22" ht="15.75" customHeight="1" x14ac:dyDescent="0.25">
      <c r="A185" s="321"/>
      <c r="B185" s="307"/>
      <c r="C185" s="307"/>
      <c r="D185" s="310"/>
      <c r="E185" s="307"/>
      <c r="F185" s="307"/>
      <c r="G185" s="313"/>
      <c r="H185" s="307"/>
      <c r="I185" s="16" t="s">
        <v>111</v>
      </c>
      <c r="J185" s="26">
        <v>0</v>
      </c>
      <c r="K185" s="26">
        <v>0</v>
      </c>
      <c r="L185" s="26">
        <v>0</v>
      </c>
      <c r="M185" s="26">
        <v>0</v>
      </c>
      <c r="N185" s="26">
        <v>0</v>
      </c>
      <c r="O185" s="26">
        <v>0</v>
      </c>
      <c r="P185" s="26">
        <v>0</v>
      </c>
      <c r="Q185" s="49">
        <v>0</v>
      </c>
      <c r="R185" s="49">
        <v>0</v>
      </c>
      <c r="S185" s="26">
        <v>0</v>
      </c>
      <c r="T185" s="26">
        <v>0</v>
      </c>
      <c r="U185" s="27">
        <v>0</v>
      </c>
      <c r="V185" s="91">
        <f>SUM(J185:U185)</f>
        <v>0</v>
      </c>
    </row>
    <row r="186" spans="1:22" ht="16.5" thickBot="1" x14ac:dyDescent="0.3">
      <c r="A186" s="322"/>
      <c r="B186" s="308"/>
      <c r="C186" s="308"/>
      <c r="D186" s="311"/>
      <c r="E186" s="308"/>
      <c r="F186" s="308"/>
      <c r="G186" s="314"/>
      <c r="H186" s="308"/>
      <c r="I186" s="16" t="s">
        <v>90</v>
      </c>
      <c r="J186" s="26">
        <v>0</v>
      </c>
      <c r="K186" s="26">
        <v>0</v>
      </c>
      <c r="L186" s="26">
        <v>0</v>
      </c>
      <c r="M186" s="26">
        <v>0</v>
      </c>
      <c r="N186" s="26">
        <v>0</v>
      </c>
      <c r="O186" s="26">
        <v>0</v>
      </c>
      <c r="P186" s="26">
        <v>0</v>
      </c>
      <c r="Q186" s="49">
        <v>0</v>
      </c>
      <c r="R186" s="49">
        <v>0</v>
      </c>
      <c r="S186" s="26">
        <v>0</v>
      </c>
      <c r="T186" s="26">
        <v>0</v>
      </c>
      <c r="U186" s="27">
        <v>0</v>
      </c>
      <c r="V186" s="91">
        <f>SUM(J186:U186)</f>
        <v>0</v>
      </c>
    </row>
    <row r="187" spans="1:22" ht="16.5" thickBot="1" x14ac:dyDescent="0.3">
      <c r="A187" s="36"/>
      <c r="B187" s="37"/>
      <c r="C187" s="37"/>
      <c r="D187" s="37"/>
      <c r="E187" s="37"/>
      <c r="F187" s="37"/>
      <c r="G187" s="37"/>
      <c r="H187" s="37"/>
      <c r="I187" s="37"/>
      <c r="J187" s="59"/>
      <c r="K187" s="28"/>
      <c r="L187" s="28"/>
      <c r="M187" s="28"/>
      <c r="N187" s="28"/>
      <c r="O187" s="28"/>
      <c r="P187" s="28"/>
      <c r="Q187" s="61"/>
      <c r="R187" s="53"/>
      <c r="S187" s="28"/>
      <c r="T187" s="28"/>
      <c r="U187" s="29"/>
      <c r="V187" s="72">
        <f>SUM(V182:V186)</f>
        <v>4864158</v>
      </c>
    </row>
    <row r="188" spans="1:22" ht="16.5" customHeight="1" x14ac:dyDescent="0.25">
      <c r="A188" s="320" t="s">
        <v>127</v>
      </c>
      <c r="B188" s="312" t="s">
        <v>170</v>
      </c>
      <c r="C188" s="306" t="s">
        <v>86</v>
      </c>
      <c r="D188" s="309">
        <v>24.7</v>
      </c>
      <c r="E188" s="312" t="s">
        <v>159</v>
      </c>
      <c r="F188" s="306" t="s">
        <v>42</v>
      </c>
      <c r="G188" s="312" t="s">
        <v>155</v>
      </c>
      <c r="H188" s="306" t="s">
        <v>42</v>
      </c>
      <c r="I188" s="35" t="s">
        <v>94</v>
      </c>
      <c r="J188" s="13">
        <v>0</v>
      </c>
      <c r="K188" s="13">
        <v>0</v>
      </c>
      <c r="L188" s="13">
        <v>0</v>
      </c>
      <c r="M188" s="13">
        <v>0</v>
      </c>
      <c r="N188" s="13">
        <v>0</v>
      </c>
      <c r="O188" s="13">
        <v>0</v>
      </c>
      <c r="P188" s="13">
        <v>0</v>
      </c>
      <c r="Q188" s="12">
        <v>0</v>
      </c>
      <c r="R188" s="12">
        <v>0</v>
      </c>
      <c r="S188" s="13">
        <v>0</v>
      </c>
      <c r="T188" s="13">
        <v>0</v>
      </c>
      <c r="U188" s="21">
        <v>0</v>
      </c>
      <c r="V188" s="90">
        <f t="shared" ref="V188:V193" si="10">SUM(J188:U188)</f>
        <v>0</v>
      </c>
    </row>
    <row r="189" spans="1:22" ht="15.75" x14ac:dyDescent="0.25">
      <c r="A189" s="321"/>
      <c r="B189" s="307"/>
      <c r="C189" s="307"/>
      <c r="D189" s="310"/>
      <c r="E189" s="313"/>
      <c r="F189" s="307"/>
      <c r="G189" s="307"/>
      <c r="H189" s="307"/>
      <c r="I189" s="3" t="s">
        <v>92</v>
      </c>
      <c r="J189" s="15">
        <v>0</v>
      </c>
      <c r="K189" s="15">
        <v>0</v>
      </c>
      <c r="L189" s="15">
        <v>11627</v>
      </c>
      <c r="M189" s="15">
        <v>0</v>
      </c>
      <c r="N189" s="15">
        <v>0</v>
      </c>
      <c r="O189" s="15">
        <v>0</v>
      </c>
      <c r="P189" s="15">
        <v>0</v>
      </c>
      <c r="Q189" s="14">
        <v>0</v>
      </c>
      <c r="R189" s="14">
        <v>0</v>
      </c>
      <c r="S189" s="15">
        <v>0</v>
      </c>
      <c r="T189" s="15">
        <v>5253</v>
      </c>
      <c r="U189" s="20">
        <v>0</v>
      </c>
      <c r="V189" s="47">
        <f t="shared" si="10"/>
        <v>16880</v>
      </c>
    </row>
    <row r="190" spans="1:22" ht="15.75" x14ac:dyDescent="0.25">
      <c r="A190" s="321"/>
      <c r="B190" s="307"/>
      <c r="C190" s="307"/>
      <c r="D190" s="310"/>
      <c r="E190" s="313"/>
      <c r="F190" s="307"/>
      <c r="G190" s="307"/>
      <c r="H190" s="307"/>
      <c r="I190" s="3" t="s">
        <v>91</v>
      </c>
      <c r="J190" s="15">
        <v>52951</v>
      </c>
      <c r="K190" s="15">
        <v>55248</v>
      </c>
      <c r="L190" s="15">
        <v>22688</v>
      </c>
      <c r="M190" s="15">
        <v>39697</v>
      </c>
      <c r="N190" s="15">
        <v>74756</v>
      </c>
      <c r="O190" s="15">
        <v>71926</v>
      </c>
      <c r="P190" s="15">
        <v>38805</v>
      </c>
      <c r="Q190" s="14">
        <v>62259</v>
      </c>
      <c r="R190" s="14">
        <v>39298</v>
      </c>
      <c r="S190" s="15">
        <v>39850</v>
      </c>
      <c r="T190" s="15">
        <v>49242</v>
      </c>
      <c r="U190" s="20">
        <v>60999</v>
      </c>
      <c r="V190" s="47">
        <f t="shared" si="10"/>
        <v>607719</v>
      </c>
    </row>
    <row r="191" spans="1:22" ht="15.75" x14ac:dyDescent="0.25">
      <c r="A191" s="321"/>
      <c r="B191" s="307"/>
      <c r="C191" s="307"/>
      <c r="D191" s="310"/>
      <c r="E191" s="313"/>
      <c r="F191" s="307"/>
      <c r="G191" s="307"/>
      <c r="H191" s="307"/>
      <c r="I191" s="3" t="s">
        <v>93</v>
      </c>
      <c r="J191" s="15">
        <v>212658</v>
      </c>
      <c r="K191" s="15">
        <v>216613</v>
      </c>
      <c r="L191" s="15">
        <v>190613</v>
      </c>
      <c r="M191" s="15">
        <v>252387</v>
      </c>
      <c r="N191" s="15">
        <v>209370</v>
      </c>
      <c r="O191" s="15">
        <v>160988</v>
      </c>
      <c r="P191" s="15">
        <v>185067</v>
      </c>
      <c r="Q191" s="14">
        <v>201274</v>
      </c>
      <c r="R191" s="14">
        <v>259862</v>
      </c>
      <c r="S191" s="15">
        <v>227237</v>
      </c>
      <c r="T191" s="15">
        <v>220959</v>
      </c>
      <c r="U191" s="20">
        <v>158020</v>
      </c>
      <c r="V191" s="47">
        <f t="shared" si="10"/>
        <v>2495048</v>
      </c>
    </row>
    <row r="192" spans="1:22" ht="15.75" x14ac:dyDescent="0.25">
      <c r="A192" s="321"/>
      <c r="B192" s="307"/>
      <c r="C192" s="307"/>
      <c r="D192" s="310"/>
      <c r="E192" s="313"/>
      <c r="F192" s="307"/>
      <c r="G192" s="307"/>
      <c r="H192" s="307"/>
      <c r="I192" s="3" t="s">
        <v>90</v>
      </c>
      <c r="J192" s="15">
        <v>0</v>
      </c>
      <c r="K192" s="15">
        <v>0</v>
      </c>
      <c r="L192" s="15">
        <v>0</v>
      </c>
      <c r="M192" s="15">
        <v>0</v>
      </c>
      <c r="N192" s="15">
        <v>0</v>
      </c>
      <c r="O192" s="15">
        <v>0</v>
      </c>
      <c r="P192" s="15">
        <v>0</v>
      </c>
      <c r="Q192" s="14">
        <v>0</v>
      </c>
      <c r="R192" s="14">
        <v>0</v>
      </c>
      <c r="S192" s="15">
        <v>0</v>
      </c>
      <c r="T192" s="15">
        <v>0</v>
      </c>
      <c r="U192" s="20">
        <v>0</v>
      </c>
      <c r="V192" s="47">
        <f t="shared" si="10"/>
        <v>0</v>
      </c>
    </row>
    <row r="193" spans="1:22" ht="16.5" thickBot="1" x14ac:dyDescent="0.3">
      <c r="A193" s="322"/>
      <c r="B193" s="308"/>
      <c r="C193" s="308"/>
      <c r="D193" s="311"/>
      <c r="E193" s="314"/>
      <c r="F193" s="308"/>
      <c r="G193" s="308"/>
      <c r="H193" s="308"/>
      <c r="I193" s="3" t="s">
        <v>95</v>
      </c>
      <c r="J193" s="15">
        <v>0</v>
      </c>
      <c r="K193" s="15">
        <v>0</v>
      </c>
      <c r="L193" s="15">
        <v>0</v>
      </c>
      <c r="M193" s="15">
        <v>0</v>
      </c>
      <c r="N193" s="15">
        <v>0</v>
      </c>
      <c r="O193" s="15">
        <v>0</v>
      </c>
      <c r="P193" s="15">
        <v>0</v>
      </c>
      <c r="Q193" s="14">
        <v>0</v>
      </c>
      <c r="R193" s="14">
        <v>0</v>
      </c>
      <c r="S193" s="15">
        <v>0</v>
      </c>
      <c r="T193" s="15">
        <v>0</v>
      </c>
      <c r="U193" s="20">
        <v>0</v>
      </c>
      <c r="V193" s="47">
        <f t="shared" si="10"/>
        <v>0</v>
      </c>
    </row>
    <row r="194" spans="1:22" ht="16.5" thickBot="1" x14ac:dyDescent="0.3">
      <c r="A194" s="43"/>
      <c r="B194" s="37"/>
      <c r="C194" s="37"/>
      <c r="D194" s="37"/>
      <c r="E194" s="37"/>
      <c r="F194" s="37"/>
      <c r="G194" s="37"/>
      <c r="H194" s="37"/>
      <c r="I194" s="37"/>
      <c r="J194" s="59"/>
      <c r="K194" s="28"/>
      <c r="L194" s="28"/>
      <c r="M194" s="28"/>
      <c r="N194" s="28"/>
      <c r="O194" s="28"/>
      <c r="P194" s="28"/>
      <c r="Q194" s="61"/>
      <c r="R194" s="53"/>
      <c r="S194" s="28"/>
      <c r="T194" s="28"/>
      <c r="U194" s="29"/>
      <c r="V194" s="72">
        <f>SUM(V188:V193)</f>
        <v>3119647</v>
      </c>
    </row>
    <row r="195" spans="1:22" ht="15.75" x14ac:dyDescent="0.25">
      <c r="A195" s="303">
        <v>719</v>
      </c>
      <c r="B195" s="306" t="s">
        <v>55</v>
      </c>
      <c r="C195" s="306" t="s">
        <v>87</v>
      </c>
      <c r="D195" s="309">
        <v>120.3</v>
      </c>
      <c r="E195" s="306" t="s">
        <v>10</v>
      </c>
      <c r="F195" s="306" t="s">
        <v>42</v>
      </c>
      <c r="G195" s="312" t="s">
        <v>155</v>
      </c>
      <c r="H195" s="306" t="s">
        <v>42</v>
      </c>
      <c r="I195" s="35" t="s">
        <v>92</v>
      </c>
      <c r="J195" s="13">
        <v>0</v>
      </c>
      <c r="K195" s="13">
        <v>30969</v>
      </c>
      <c r="L195" s="13">
        <v>38071</v>
      </c>
      <c r="M195" s="13">
        <v>0</v>
      </c>
      <c r="N195" s="13">
        <v>0</v>
      </c>
      <c r="O195" s="13">
        <v>0</v>
      </c>
      <c r="P195" s="13">
        <v>0</v>
      </c>
      <c r="Q195" s="13">
        <v>10061</v>
      </c>
      <c r="R195" s="12">
        <v>6131</v>
      </c>
      <c r="S195" s="13">
        <v>1937</v>
      </c>
      <c r="T195" s="13">
        <v>26035</v>
      </c>
      <c r="U195" s="21">
        <v>12765</v>
      </c>
      <c r="V195" s="90">
        <f t="shared" ref="V195:V202" si="11">SUM(J195:U195)</f>
        <v>125969</v>
      </c>
    </row>
    <row r="196" spans="1:22" ht="15.75" x14ac:dyDescent="0.25">
      <c r="A196" s="304"/>
      <c r="B196" s="307"/>
      <c r="C196" s="307"/>
      <c r="D196" s="310"/>
      <c r="E196" s="307"/>
      <c r="F196" s="307"/>
      <c r="G196" s="313"/>
      <c r="H196" s="307"/>
      <c r="I196" s="35" t="s">
        <v>98</v>
      </c>
      <c r="J196" s="13">
        <v>0</v>
      </c>
      <c r="K196" s="13">
        <v>0</v>
      </c>
      <c r="L196" s="13">
        <v>0</v>
      </c>
      <c r="M196" s="13">
        <v>0</v>
      </c>
      <c r="N196" s="13">
        <v>0</v>
      </c>
      <c r="O196" s="13">
        <v>0</v>
      </c>
      <c r="P196" s="13">
        <v>0</v>
      </c>
      <c r="Q196" s="13">
        <v>0</v>
      </c>
      <c r="R196" s="12">
        <v>0</v>
      </c>
      <c r="S196" s="13">
        <v>0</v>
      </c>
      <c r="T196" s="13">
        <v>0</v>
      </c>
      <c r="U196" s="21">
        <v>0</v>
      </c>
      <c r="V196" s="90">
        <f t="shared" si="11"/>
        <v>0</v>
      </c>
    </row>
    <row r="197" spans="1:22" ht="15.75" x14ac:dyDescent="0.25">
      <c r="A197" s="304"/>
      <c r="B197" s="307"/>
      <c r="C197" s="307"/>
      <c r="D197" s="310"/>
      <c r="E197" s="307"/>
      <c r="F197" s="307"/>
      <c r="G197" s="307"/>
      <c r="H197" s="307"/>
      <c r="I197" s="3" t="s">
        <v>75</v>
      </c>
      <c r="J197" s="15">
        <v>0</v>
      </c>
      <c r="K197" s="15">
        <v>0</v>
      </c>
      <c r="L197" s="15">
        <v>0</v>
      </c>
      <c r="M197" s="15">
        <v>0</v>
      </c>
      <c r="N197" s="15">
        <v>0</v>
      </c>
      <c r="O197" s="15">
        <v>0</v>
      </c>
      <c r="P197" s="15">
        <v>0</v>
      </c>
      <c r="Q197" s="15">
        <v>43858</v>
      </c>
      <c r="R197" s="14">
        <v>48744</v>
      </c>
      <c r="S197" s="15">
        <v>0</v>
      </c>
      <c r="T197" s="15">
        <v>0</v>
      </c>
      <c r="U197" s="20">
        <v>23261</v>
      </c>
      <c r="V197" s="47">
        <f t="shared" si="11"/>
        <v>115863</v>
      </c>
    </row>
    <row r="198" spans="1:22" ht="15.75" x14ac:dyDescent="0.25">
      <c r="A198" s="304"/>
      <c r="B198" s="307"/>
      <c r="C198" s="307"/>
      <c r="D198" s="310"/>
      <c r="E198" s="307"/>
      <c r="F198" s="307"/>
      <c r="G198" s="307"/>
      <c r="H198" s="307"/>
      <c r="I198" s="3" t="s">
        <v>101</v>
      </c>
      <c r="J198" s="15">
        <v>0</v>
      </c>
      <c r="K198" s="15">
        <v>0</v>
      </c>
      <c r="L198" s="15">
        <v>0</v>
      </c>
      <c r="M198" s="15">
        <v>0</v>
      </c>
      <c r="N198" s="15">
        <v>0</v>
      </c>
      <c r="O198" s="15">
        <v>0</v>
      </c>
      <c r="P198" s="15">
        <v>0</v>
      </c>
      <c r="Q198" s="15">
        <v>0</v>
      </c>
      <c r="R198" s="14">
        <v>0</v>
      </c>
      <c r="S198" s="15">
        <v>0</v>
      </c>
      <c r="T198" s="15">
        <v>0</v>
      </c>
      <c r="U198" s="20">
        <v>0</v>
      </c>
      <c r="V198" s="47">
        <f t="shared" si="11"/>
        <v>0</v>
      </c>
    </row>
    <row r="199" spans="1:22" ht="15.75" x14ac:dyDescent="0.25">
      <c r="A199" s="304"/>
      <c r="B199" s="307"/>
      <c r="C199" s="307"/>
      <c r="D199" s="310"/>
      <c r="E199" s="307"/>
      <c r="F199" s="307"/>
      <c r="G199" s="307"/>
      <c r="H199" s="307"/>
      <c r="I199" s="3" t="s">
        <v>71</v>
      </c>
      <c r="J199" s="15">
        <v>0</v>
      </c>
      <c r="K199" s="15">
        <v>0</v>
      </c>
      <c r="L199" s="15">
        <v>0</v>
      </c>
      <c r="M199" s="15">
        <v>0</v>
      </c>
      <c r="N199" s="15">
        <v>0</v>
      </c>
      <c r="O199" s="15">
        <v>0</v>
      </c>
      <c r="P199" s="15">
        <v>0</v>
      </c>
      <c r="Q199" s="15">
        <v>0</v>
      </c>
      <c r="R199" s="14">
        <v>0</v>
      </c>
      <c r="S199" s="15">
        <v>0</v>
      </c>
      <c r="T199" s="15">
        <v>0</v>
      </c>
      <c r="U199" s="20">
        <v>0</v>
      </c>
      <c r="V199" s="47">
        <f t="shared" si="11"/>
        <v>0</v>
      </c>
    </row>
    <row r="200" spans="1:22" ht="15.75" x14ac:dyDescent="0.25">
      <c r="A200" s="304"/>
      <c r="B200" s="307"/>
      <c r="C200" s="307"/>
      <c r="D200" s="310"/>
      <c r="E200" s="307"/>
      <c r="F200" s="307"/>
      <c r="G200" s="307"/>
      <c r="H200" s="307"/>
      <c r="I200" s="3" t="s">
        <v>97</v>
      </c>
      <c r="J200" s="15">
        <v>212086</v>
      </c>
      <c r="K200" s="15">
        <v>236753</v>
      </c>
      <c r="L200" s="15">
        <v>100593</v>
      </c>
      <c r="M200" s="15">
        <v>219014</v>
      </c>
      <c r="N200" s="15">
        <v>179060</v>
      </c>
      <c r="O200" s="15">
        <v>193378</v>
      </c>
      <c r="P200" s="15">
        <v>237359</v>
      </c>
      <c r="Q200" s="14">
        <v>160957</v>
      </c>
      <c r="R200" s="14">
        <v>179000</v>
      </c>
      <c r="S200" s="15">
        <v>188077</v>
      </c>
      <c r="T200" s="15">
        <v>172131</v>
      </c>
      <c r="U200" s="20">
        <v>183788</v>
      </c>
      <c r="V200" s="47">
        <f t="shared" si="11"/>
        <v>2262196</v>
      </c>
    </row>
    <row r="201" spans="1:22" ht="15.75" x14ac:dyDescent="0.25">
      <c r="A201" s="304"/>
      <c r="B201" s="307"/>
      <c r="C201" s="307"/>
      <c r="D201" s="310"/>
      <c r="E201" s="307"/>
      <c r="F201" s="307"/>
      <c r="G201" s="307"/>
      <c r="H201" s="307"/>
      <c r="I201" s="3" t="s">
        <v>96</v>
      </c>
      <c r="J201" s="15">
        <v>0</v>
      </c>
      <c r="K201" s="15">
        <v>0</v>
      </c>
      <c r="L201" s="15">
        <v>0</v>
      </c>
      <c r="M201" s="15">
        <v>0</v>
      </c>
      <c r="N201" s="15">
        <v>0</v>
      </c>
      <c r="O201" s="15">
        <v>0</v>
      </c>
      <c r="P201" s="15">
        <v>0</v>
      </c>
      <c r="Q201" s="14">
        <v>0</v>
      </c>
      <c r="R201" s="14">
        <v>0</v>
      </c>
      <c r="S201" s="15">
        <v>0</v>
      </c>
      <c r="T201" s="15">
        <v>0</v>
      </c>
      <c r="U201" s="20">
        <v>0</v>
      </c>
      <c r="V201" s="47">
        <f t="shared" si="11"/>
        <v>0</v>
      </c>
    </row>
    <row r="202" spans="1:22" ht="16.5" thickBot="1" x14ac:dyDescent="0.3">
      <c r="A202" s="305"/>
      <c r="B202" s="308"/>
      <c r="C202" s="308"/>
      <c r="D202" s="311"/>
      <c r="E202" s="308"/>
      <c r="F202" s="308"/>
      <c r="G202" s="308"/>
      <c r="H202" s="308"/>
      <c r="I202" s="39" t="s">
        <v>102</v>
      </c>
      <c r="J202" s="50">
        <v>0</v>
      </c>
      <c r="K202" s="30">
        <v>0</v>
      </c>
      <c r="L202" s="30">
        <v>0</v>
      </c>
      <c r="M202" s="30">
        <v>0</v>
      </c>
      <c r="N202" s="30">
        <v>0</v>
      </c>
      <c r="O202" s="30">
        <v>7303</v>
      </c>
      <c r="P202" s="30">
        <v>0</v>
      </c>
      <c r="Q202" s="50">
        <v>0</v>
      </c>
      <c r="R202" s="50">
        <v>0</v>
      </c>
      <c r="S202" s="30">
        <v>0</v>
      </c>
      <c r="T202" s="30">
        <v>0</v>
      </c>
      <c r="U202" s="31">
        <v>0</v>
      </c>
      <c r="V202" s="89">
        <f t="shared" si="11"/>
        <v>7303</v>
      </c>
    </row>
    <row r="203" spans="1:22" ht="16.5" thickBot="1" x14ac:dyDescent="0.3">
      <c r="A203" s="36"/>
      <c r="B203" s="37"/>
      <c r="C203" s="37"/>
      <c r="D203" s="37"/>
      <c r="E203" s="37"/>
      <c r="F203" s="37"/>
      <c r="G203" s="37"/>
      <c r="H203" s="37"/>
      <c r="I203" s="37"/>
      <c r="J203" s="59"/>
      <c r="K203" s="28"/>
      <c r="L203" s="28"/>
      <c r="M203" s="28"/>
      <c r="N203" s="28"/>
      <c r="O203" s="28"/>
      <c r="P203" s="28"/>
      <c r="Q203" s="61"/>
      <c r="R203" s="53"/>
      <c r="S203" s="28"/>
      <c r="T203" s="28"/>
      <c r="U203" s="29"/>
      <c r="V203" s="72">
        <f>SUM(V195:V202)</f>
        <v>2511331</v>
      </c>
    </row>
    <row r="204" spans="1:22" ht="16.149999999999999" customHeight="1" x14ac:dyDescent="0.25">
      <c r="A204" s="320" t="s">
        <v>128</v>
      </c>
      <c r="B204" s="312" t="s">
        <v>54</v>
      </c>
      <c r="C204" s="306" t="s">
        <v>87</v>
      </c>
      <c r="D204" s="309">
        <v>82.2</v>
      </c>
      <c r="E204" s="312" t="s">
        <v>160</v>
      </c>
      <c r="F204" s="306" t="s">
        <v>42</v>
      </c>
      <c r="G204" s="312" t="s">
        <v>158</v>
      </c>
      <c r="H204" s="306" t="s">
        <v>42</v>
      </c>
      <c r="I204" s="3" t="s">
        <v>92</v>
      </c>
      <c r="J204" s="15">
        <v>265393</v>
      </c>
      <c r="K204" s="15">
        <v>88043</v>
      </c>
      <c r="L204" s="15">
        <v>125721</v>
      </c>
      <c r="M204" s="15">
        <v>243296</v>
      </c>
      <c r="N204" s="15">
        <v>147118</v>
      </c>
      <c r="O204" s="15">
        <v>113645</v>
      </c>
      <c r="P204" s="15">
        <v>94779</v>
      </c>
      <c r="Q204" s="14">
        <v>152775</v>
      </c>
      <c r="R204" s="14">
        <v>201580</v>
      </c>
      <c r="S204" s="15">
        <v>209048</v>
      </c>
      <c r="T204" s="15">
        <v>110192</v>
      </c>
      <c r="U204" s="20">
        <v>185922</v>
      </c>
      <c r="V204" s="47">
        <f t="shared" ref="V204:V209" si="12">SUM(J204:U204)</f>
        <v>1937512</v>
      </c>
    </row>
    <row r="205" spans="1:22" ht="15.75" x14ac:dyDescent="0.25">
      <c r="A205" s="321"/>
      <c r="B205" s="307"/>
      <c r="C205" s="307"/>
      <c r="D205" s="310"/>
      <c r="E205" s="313"/>
      <c r="F205" s="307"/>
      <c r="G205" s="313"/>
      <c r="H205" s="307"/>
      <c r="I205" s="3" t="s">
        <v>98</v>
      </c>
      <c r="J205" s="15">
        <v>0</v>
      </c>
      <c r="K205" s="15">
        <v>0</v>
      </c>
      <c r="L205" s="15">
        <v>0</v>
      </c>
      <c r="M205" s="15">
        <v>0</v>
      </c>
      <c r="N205" s="15">
        <v>0</v>
      </c>
      <c r="O205" s="15">
        <v>0</v>
      </c>
      <c r="P205" s="15">
        <v>0</v>
      </c>
      <c r="Q205" s="14">
        <v>0</v>
      </c>
      <c r="R205" s="14">
        <v>0</v>
      </c>
      <c r="S205" s="15">
        <v>0</v>
      </c>
      <c r="T205" s="15">
        <v>0</v>
      </c>
      <c r="U205" s="20">
        <v>0</v>
      </c>
      <c r="V205" s="47">
        <f t="shared" si="12"/>
        <v>0</v>
      </c>
    </row>
    <row r="206" spans="1:22" ht="15.75" x14ac:dyDescent="0.25">
      <c r="A206" s="321"/>
      <c r="B206" s="307"/>
      <c r="C206" s="307"/>
      <c r="D206" s="310"/>
      <c r="E206" s="313"/>
      <c r="F206" s="307"/>
      <c r="G206" s="313"/>
      <c r="H206" s="307"/>
      <c r="I206" s="3" t="s">
        <v>91</v>
      </c>
      <c r="J206" s="15">
        <v>0</v>
      </c>
      <c r="K206" s="15">
        <v>27491</v>
      </c>
      <c r="L206" s="15">
        <v>42837</v>
      </c>
      <c r="M206" s="15">
        <v>21420</v>
      </c>
      <c r="N206" s="15">
        <v>25311</v>
      </c>
      <c r="O206" s="15">
        <v>0</v>
      </c>
      <c r="P206" s="15">
        <v>17148</v>
      </c>
      <c r="Q206" s="14">
        <v>94710</v>
      </c>
      <c r="R206" s="14">
        <v>42892</v>
      </c>
      <c r="S206" s="15">
        <v>0</v>
      </c>
      <c r="T206" s="15">
        <v>33509</v>
      </c>
      <c r="U206" s="20">
        <v>46757</v>
      </c>
      <c r="V206" s="47">
        <f t="shared" si="12"/>
        <v>352075</v>
      </c>
    </row>
    <row r="207" spans="1:22" ht="15.75" x14ac:dyDescent="0.25">
      <c r="A207" s="321"/>
      <c r="B207" s="307"/>
      <c r="C207" s="307"/>
      <c r="D207" s="310"/>
      <c r="E207" s="313"/>
      <c r="F207" s="307"/>
      <c r="G207" s="313"/>
      <c r="H207" s="307"/>
      <c r="I207" s="3" t="s">
        <v>93</v>
      </c>
      <c r="J207" s="15">
        <v>172255</v>
      </c>
      <c r="K207" s="15">
        <v>61636</v>
      </c>
      <c r="L207" s="15">
        <v>145324</v>
      </c>
      <c r="M207" s="15">
        <v>230225</v>
      </c>
      <c r="N207" s="15">
        <v>177346</v>
      </c>
      <c r="O207" s="15">
        <v>100964</v>
      </c>
      <c r="P207" s="15">
        <v>34900</v>
      </c>
      <c r="Q207" s="14">
        <v>49233</v>
      </c>
      <c r="R207" s="14">
        <v>162584</v>
      </c>
      <c r="S207" s="15">
        <v>200378</v>
      </c>
      <c r="T207" s="15">
        <v>227584</v>
      </c>
      <c r="U207" s="20">
        <v>174275</v>
      </c>
      <c r="V207" s="47">
        <f t="shared" si="12"/>
        <v>1736704</v>
      </c>
    </row>
    <row r="208" spans="1:22" ht="15.75" x14ac:dyDescent="0.25">
      <c r="A208" s="321"/>
      <c r="B208" s="307"/>
      <c r="C208" s="307"/>
      <c r="D208" s="310"/>
      <c r="E208" s="313"/>
      <c r="F208" s="307"/>
      <c r="G208" s="313"/>
      <c r="H208" s="307"/>
      <c r="I208" s="16" t="s">
        <v>111</v>
      </c>
      <c r="J208" s="34">
        <v>0</v>
      </c>
      <c r="K208" s="15">
        <v>0</v>
      </c>
      <c r="L208" s="15">
        <v>0</v>
      </c>
      <c r="M208" s="15">
        <v>0</v>
      </c>
      <c r="N208" s="15">
        <v>0</v>
      </c>
      <c r="O208" s="15">
        <v>0</v>
      </c>
      <c r="P208" s="15">
        <v>0</v>
      </c>
      <c r="Q208" s="14">
        <v>0</v>
      </c>
      <c r="R208" s="14">
        <v>0</v>
      </c>
      <c r="S208" s="15">
        <v>0</v>
      </c>
      <c r="T208" s="15">
        <v>0</v>
      </c>
      <c r="U208" s="20">
        <v>0</v>
      </c>
      <c r="V208" s="47">
        <f t="shared" si="12"/>
        <v>0</v>
      </c>
    </row>
    <row r="209" spans="1:22" ht="16.5" thickBot="1" x14ac:dyDescent="0.3">
      <c r="A209" s="322"/>
      <c r="B209" s="308"/>
      <c r="C209" s="308"/>
      <c r="D209" s="311"/>
      <c r="E209" s="314"/>
      <c r="F209" s="308"/>
      <c r="G209" s="314"/>
      <c r="H209" s="308"/>
      <c r="I209" s="66" t="s">
        <v>90</v>
      </c>
      <c r="J209" s="50">
        <v>0</v>
      </c>
      <c r="K209" s="30">
        <v>60684</v>
      </c>
      <c r="L209" s="30">
        <v>23885</v>
      </c>
      <c r="M209" s="30">
        <v>56743</v>
      </c>
      <c r="N209" s="30">
        <v>39720</v>
      </c>
      <c r="O209" s="30">
        <v>61644</v>
      </c>
      <c r="P209" s="30">
        <v>30805</v>
      </c>
      <c r="Q209" s="50">
        <v>60737</v>
      </c>
      <c r="R209" s="50">
        <v>18147</v>
      </c>
      <c r="S209" s="30">
        <v>74355</v>
      </c>
      <c r="T209" s="30">
        <v>51940</v>
      </c>
      <c r="U209" s="31">
        <v>28091</v>
      </c>
      <c r="V209" s="89">
        <f t="shared" si="12"/>
        <v>506751</v>
      </c>
    </row>
    <row r="210" spans="1:22" ht="16.5" thickBot="1" x14ac:dyDescent="0.3">
      <c r="A210" s="36"/>
      <c r="B210" s="37"/>
      <c r="C210" s="37"/>
      <c r="D210" s="37"/>
      <c r="E210" s="37"/>
      <c r="F210" s="37"/>
      <c r="G210" s="37"/>
      <c r="H210" s="37"/>
      <c r="I210" s="63"/>
      <c r="J210" s="59"/>
      <c r="K210" s="28"/>
      <c r="L210" s="28"/>
      <c r="M210" s="28"/>
      <c r="N210" s="28"/>
      <c r="O210" s="28"/>
      <c r="P210" s="28"/>
      <c r="Q210" s="61"/>
      <c r="R210" s="53"/>
      <c r="S210" s="28"/>
      <c r="T210" s="28"/>
      <c r="U210" s="29"/>
      <c r="V210" s="72">
        <f>SUM(V204:V209)</f>
        <v>4533042</v>
      </c>
    </row>
    <row r="211" spans="1:22" ht="15.75" x14ac:dyDescent="0.25">
      <c r="A211" s="320" t="s">
        <v>129</v>
      </c>
      <c r="B211" s="312" t="s">
        <v>167</v>
      </c>
      <c r="C211" s="306" t="s">
        <v>87</v>
      </c>
      <c r="D211" s="309">
        <v>152.69999999999999</v>
      </c>
      <c r="E211" s="312" t="s">
        <v>158</v>
      </c>
      <c r="F211" s="306" t="s">
        <v>42</v>
      </c>
      <c r="G211" s="312" t="s">
        <v>100</v>
      </c>
      <c r="H211" s="306" t="s">
        <v>42</v>
      </c>
      <c r="I211" s="35" t="s">
        <v>94</v>
      </c>
      <c r="J211" s="13">
        <v>0</v>
      </c>
      <c r="K211" s="13">
        <v>0</v>
      </c>
      <c r="L211" s="13">
        <v>0</v>
      </c>
      <c r="M211" s="13">
        <v>0</v>
      </c>
      <c r="N211" s="13">
        <v>0</v>
      </c>
      <c r="O211" s="13">
        <v>0</v>
      </c>
      <c r="P211" s="13">
        <v>0</v>
      </c>
      <c r="Q211" s="12">
        <v>0</v>
      </c>
      <c r="R211" s="12">
        <v>0</v>
      </c>
      <c r="S211" s="13">
        <v>0</v>
      </c>
      <c r="T211" s="13">
        <v>0</v>
      </c>
      <c r="U211" s="21">
        <v>0</v>
      </c>
      <c r="V211" s="90">
        <f t="shared" ref="V211:V218" si="13">SUM(J211:U211)</f>
        <v>0</v>
      </c>
    </row>
    <row r="212" spans="1:22" ht="15.75" x14ac:dyDescent="0.25">
      <c r="A212" s="321"/>
      <c r="B212" s="307"/>
      <c r="C212" s="307"/>
      <c r="D212" s="310"/>
      <c r="E212" s="313"/>
      <c r="F212" s="307"/>
      <c r="G212" s="307"/>
      <c r="H212" s="307"/>
      <c r="I212" s="3" t="s">
        <v>92</v>
      </c>
      <c r="J212" s="15">
        <v>89653</v>
      </c>
      <c r="K212" s="15">
        <v>111073</v>
      </c>
      <c r="L212" s="15">
        <v>174188</v>
      </c>
      <c r="M212" s="15">
        <v>92645</v>
      </c>
      <c r="N212" s="15">
        <v>168155</v>
      </c>
      <c r="O212" s="15">
        <v>72204</v>
      </c>
      <c r="P212" s="15">
        <v>152922</v>
      </c>
      <c r="Q212" s="14">
        <v>226108</v>
      </c>
      <c r="R212" s="14">
        <v>228172</v>
      </c>
      <c r="S212" s="15">
        <v>242357</v>
      </c>
      <c r="T212" s="15">
        <v>223448</v>
      </c>
      <c r="U212" s="20">
        <v>199174</v>
      </c>
      <c r="V212" s="47">
        <f t="shared" si="13"/>
        <v>1980099</v>
      </c>
    </row>
    <row r="213" spans="1:22" ht="15.75" x14ac:dyDescent="0.25">
      <c r="A213" s="321"/>
      <c r="B213" s="307"/>
      <c r="C213" s="307"/>
      <c r="D213" s="310"/>
      <c r="E213" s="313"/>
      <c r="F213" s="307"/>
      <c r="G213" s="307"/>
      <c r="H213" s="307"/>
      <c r="I213" s="3" t="s">
        <v>91</v>
      </c>
      <c r="J213" s="15">
        <v>55614</v>
      </c>
      <c r="K213" s="15">
        <v>45738</v>
      </c>
      <c r="L213" s="15">
        <v>0</v>
      </c>
      <c r="M213" s="15">
        <v>0</v>
      </c>
      <c r="N213" s="15">
        <v>0</v>
      </c>
      <c r="O213" s="15">
        <v>0</v>
      </c>
      <c r="P213" s="15">
        <v>103941</v>
      </c>
      <c r="Q213" s="14">
        <v>136125</v>
      </c>
      <c r="R213" s="14">
        <v>100727</v>
      </c>
      <c r="S213" s="15">
        <v>181105</v>
      </c>
      <c r="T213" s="15">
        <v>97979</v>
      </c>
      <c r="U213" s="20">
        <v>117614</v>
      </c>
      <c r="V213" s="47">
        <f t="shared" si="13"/>
        <v>838843</v>
      </c>
    </row>
    <row r="214" spans="1:22" ht="15.75" x14ac:dyDescent="0.25">
      <c r="A214" s="321"/>
      <c r="B214" s="307"/>
      <c r="C214" s="307"/>
      <c r="D214" s="310"/>
      <c r="E214" s="313"/>
      <c r="F214" s="307"/>
      <c r="G214" s="307"/>
      <c r="H214" s="307"/>
      <c r="I214" s="3" t="s">
        <v>70</v>
      </c>
      <c r="J214" s="15">
        <v>0</v>
      </c>
      <c r="K214" s="15">
        <v>0</v>
      </c>
      <c r="L214" s="15">
        <v>0</v>
      </c>
      <c r="M214" s="15">
        <v>0</v>
      </c>
      <c r="N214" s="15">
        <v>0</v>
      </c>
      <c r="O214" s="15">
        <v>0</v>
      </c>
      <c r="P214" s="15">
        <v>0</v>
      </c>
      <c r="Q214" s="14">
        <v>0</v>
      </c>
      <c r="R214" s="14">
        <v>0</v>
      </c>
      <c r="S214" s="15">
        <v>0</v>
      </c>
      <c r="T214" s="15">
        <v>0</v>
      </c>
      <c r="U214" s="20">
        <v>0</v>
      </c>
      <c r="V214" s="47">
        <f t="shared" si="13"/>
        <v>0</v>
      </c>
    </row>
    <row r="215" spans="1:22" ht="15.75" x14ac:dyDescent="0.25">
      <c r="A215" s="321"/>
      <c r="B215" s="307"/>
      <c r="C215" s="307"/>
      <c r="D215" s="310"/>
      <c r="E215" s="313"/>
      <c r="F215" s="307"/>
      <c r="G215" s="307"/>
      <c r="H215" s="307"/>
      <c r="I215" s="16" t="s">
        <v>93</v>
      </c>
      <c r="J215" s="34">
        <v>0</v>
      </c>
      <c r="K215" s="15">
        <v>0</v>
      </c>
      <c r="L215" s="15">
        <v>0</v>
      </c>
      <c r="M215" s="15">
        <v>0</v>
      </c>
      <c r="N215" s="15">
        <v>0</v>
      </c>
      <c r="O215" s="15">
        <v>0</v>
      </c>
      <c r="P215" s="15">
        <v>0</v>
      </c>
      <c r="Q215" s="14">
        <v>0</v>
      </c>
      <c r="R215" s="14">
        <v>80</v>
      </c>
      <c r="S215" s="15">
        <v>0</v>
      </c>
      <c r="T215" s="15">
        <v>0</v>
      </c>
      <c r="U215" s="20">
        <v>0</v>
      </c>
      <c r="V215" s="47">
        <f t="shared" si="13"/>
        <v>80</v>
      </c>
    </row>
    <row r="216" spans="1:22" ht="15.75" x14ac:dyDescent="0.25">
      <c r="A216" s="321"/>
      <c r="B216" s="307"/>
      <c r="C216" s="307"/>
      <c r="D216" s="310"/>
      <c r="E216" s="313"/>
      <c r="F216" s="307"/>
      <c r="G216" s="307"/>
      <c r="H216" s="307"/>
      <c r="I216" s="16" t="s">
        <v>96</v>
      </c>
      <c r="J216" s="34">
        <v>0</v>
      </c>
      <c r="K216" s="15">
        <v>0</v>
      </c>
      <c r="L216" s="15">
        <v>0</v>
      </c>
      <c r="M216" s="15">
        <v>0</v>
      </c>
      <c r="N216" s="15">
        <v>0</v>
      </c>
      <c r="O216" s="15">
        <v>0</v>
      </c>
      <c r="P216" s="15">
        <v>0</v>
      </c>
      <c r="Q216" s="14">
        <v>0</v>
      </c>
      <c r="R216" s="14">
        <v>0</v>
      </c>
      <c r="S216" s="15">
        <v>0</v>
      </c>
      <c r="T216" s="15">
        <v>0</v>
      </c>
      <c r="U216" s="20">
        <v>0</v>
      </c>
      <c r="V216" s="47">
        <f t="shared" si="13"/>
        <v>0</v>
      </c>
    </row>
    <row r="217" spans="1:22" ht="15.75" x14ac:dyDescent="0.25">
      <c r="A217" s="321"/>
      <c r="B217" s="307"/>
      <c r="C217" s="307"/>
      <c r="D217" s="310"/>
      <c r="E217" s="313"/>
      <c r="F217" s="307"/>
      <c r="G217" s="307"/>
      <c r="H217" s="307"/>
      <c r="I217" s="3" t="s">
        <v>90</v>
      </c>
      <c r="J217" s="14">
        <v>0</v>
      </c>
      <c r="K217" s="15">
        <v>356</v>
      </c>
      <c r="L217" s="15">
        <v>225</v>
      </c>
      <c r="M217" s="15">
        <v>0</v>
      </c>
      <c r="N217" s="15">
        <v>0</v>
      </c>
      <c r="O217" s="15">
        <v>0</v>
      </c>
      <c r="P217" s="15">
        <v>0</v>
      </c>
      <c r="Q217" s="14">
        <v>0</v>
      </c>
      <c r="R217" s="14">
        <v>0</v>
      </c>
      <c r="S217" s="15">
        <v>0</v>
      </c>
      <c r="T217" s="15">
        <v>0</v>
      </c>
      <c r="U217" s="20">
        <v>0</v>
      </c>
      <c r="V217" s="47">
        <f t="shared" si="13"/>
        <v>581</v>
      </c>
    </row>
    <row r="218" spans="1:22" ht="16.5" thickBot="1" x14ac:dyDescent="0.3">
      <c r="A218" s="322"/>
      <c r="B218" s="308"/>
      <c r="C218" s="308"/>
      <c r="D218" s="311"/>
      <c r="E218" s="314"/>
      <c r="F218" s="308"/>
      <c r="G218" s="308"/>
      <c r="H218" s="308"/>
      <c r="I218" s="70" t="s">
        <v>95</v>
      </c>
      <c r="J218" s="50">
        <v>0</v>
      </c>
      <c r="K218" s="30">
        <v>0</v>
      </c>
      <c r="L218" s="30">
        <v>0</v>
      </c>
      <c r="M218" s="30">
        <v>0</v>
      </c>
      <c r="N218" s="30">
        <v>0</v>
      </c>
      <c r="O218" s="30">
        <v>0</v>
      </c>
      <c r="P218" s="30">
        <v>0</v>
      </c>
      <c r="Q218" s="50">
        <v>0</v>
      </c>
      <c r="R218" s="50">
        <v>0</v>
      </c>
      <c r="S218" s="30">
        <v>0</v>
      </c>
      <c r="T218" s="30">
        <v>0</v>
      </c>
      <c r="U218" s="31">
        <v>0</v>
      </c>
      <c r="V218" s="89">
        <f t="shared" si="13"/>
        <v>0</v>
      </c>
    </row>
    <row r="219" spans="1:22" ht="16.5" thickBot="1" x14ac:dyDescent="0.3">
      <c r="A219" s="36"/>
      <c r="B219" s="37"/>
      <c r="C219" s="37"/>
      <c r="D219" s="37"/>
      <c r="E219" s="37"/>
      <c r="F219" s="37"/>
      <c r="G219" s="37"/>
      <c r="H219" s="37"/>
      <c r="I219" s="37"/>
      <c r="J219" s="59"/>
      <c r="K219" s="28"/>
      <c r="L219" s="28"/>
      <c r="M219" s="28"/>
      <c r="N219" s="28"/>
      <c r="O219" s="28"/>
      <c r="P219" s="28"/>
      <c r="Q219" s="61"/>
      <c r="R219" s="53"/>
      <c r="S219" s="28"/>
      <c r="T219" s="28"/>
      <c r="U219" s="29"/>
      <c r="V219" s="72">
        <f>SUM(V211:V218)</f>
        <v>2819603</v>
      </c>
    </row>
    <row r="220" spans="1:22" ht="15.75" x14ac:dyDescent="0.25">
      <c r="A220" s="304">
        <v>1366</v>
      </c>
      <c r="B220" s="307" t="s">
        <v>55</v>
      </c>
      <c r="C220" s="307" t="s">
        <v>85</v>
      </c>
      <c r="D220" s="307">
        <v>67</v>
      </c>
      <c r="E220" s="307" t="s">
        <v>10</v>
      </c>
      <c r="F220" s="307" t="s">
        <v>42</v>
      </c>
      <c r="G220" s="316" t="s">
        <v>60</v>
      </c>
      <c r="H220" s="307" t="s">
        <v>42</v>
      </c>
      <c r="I220" s="35" t="s">
        <v>92</v>
      </c>
      <c r="J220" s="13">
        <v>161952</v>
      </c>
      <c r="K220" s="13">
        <v>263778</v>
      </c>
      <c r="L220" s="13">
        <v>233224</v>
      </c>
      <c r="M220" s="13">
        <v>262834</v>
      </c>
      <c r="N220" s="13">
        <v>245139</v>
      </c>
      <c r="O220" s="13">
        <v>226824</v>
      </c>
      <c r="P220" s="13">
        <v>247171</v>
      </c>
      <c r="Q220" s="12">
        <v>245482</v>
      </c>
      <c r="R220" s="12">
        <v>243694</v>
      </c>
      <c r="S220" s="13">
        <v>224023</v>
      </c>
      <c r="T220" s="13">
        <v>190333</v>
      </c>
      <c r="U220" s="21">
        <v>219094</v>
      </c>
      <c r="V220" s="90">
        <f>SUM(J220:U220)</f>
        <v>2763548</v>
      </c>
    </row>
    <row r="221" spans="1:22" ht="15.75" x14ac:dyDescent="0.25">
      <c r="A221" s="304"/>
      <c r="B221" s="307"/>
      <c r="C221" s="307"/>
      <c r="D221" s="307"/>
      <c r="E221" s="307"/>
      <c r="F221" s="307"/>
      <c r="G221" s="316"/>
      <c r="H221" s="307"/>
      <c r="I221" s="3" t="s">
        <v>91</v>
      </c>
      <c r="J221" s="15">
        <v>0</v>
      </c>
      <c r="K221" s="15">
        <v>0</v>
      </c>
      <c r="L221" s="15">
        <v>0</v>
      </c>
      <c r="M221" s="15">
        <v>0</v>
      </c>
      <c r="N221" s="15">
        <v>0</v>
      </c>
      <c r="O221" s="15">
        <v>0</v>
      </c>
      <c r="P221" s="15">
        <v>0</v>
      </c>
      <c r="Q221" s="14">
        <v>0</v>
      </c>
      <c r="R221" s="14">
        <v>0</v>
      </c>
      <c r="S221" s="15">
        <v>0</v>
      </c>
      <c r="T221" s="15">
        <v>0</v>
      </c>
      <c r="U221" s="20">
        <v>0</v>
      </c>
      <c r="V221" s="47">
        <f>SUM(J221:U221)</f>
        <v>0</v>
      </c>
    </row>
    <row r="222" spans="1:22" ht="15.75" x14ac:dyDescent="0.25">
      <c r="A222" s="304"/>
      <c r="B222" s="307"/>
      <c r="C222" s="307"/>
      <c r="D222" s="307"/>
      <c r="E222" s="307"/>
      <c r="F222" s="307"/>
      <c r="G222" s="316"/>
      <c r="H222" s="307"/>
      <c r="I222" s="3" t="s">
        <v>93</v>
      </c>
      <c r="J222" s="15">
        <v>0</v>
      </c>
      <c r="K222" s="15">
        <v>0</v>
      </c>
      <c r="L222" s="15">
        <v>0</v>
      </c>
      <c r="M222" s="15">
        <v>0</v>
      </c>
      <c r="N222" s="15">
        <v>0</v>
      </c>
      <c r="O222" s="15">
        <v>0</v>
      </c>
      <c r="P222" s="15">
        <v>0</v>
      </c>
      <c r="Q222" s="14">
        <v>0</v>
      </c>
      <c r="R222" s="14">
        <v>0</v>
      </c>
      <c r="S222" s="15">
        <v>0</v>
      </c>
      <c r="T222" s="15">
        <v>0</v>
      </c>
      <c r="U222" s="20">
        <v>0</v>
      </c>
      <c r="V222" s="47">
        <f>SUM(J222:U222)</f>
        <v>0</v>
      </c>
    </row>
    <row r="223" spans="1:22" ht="16.5" thickBot="1" x14ac:dyDescent="0.3">
      <c r="A223" s="304"/>
      <c r="B223" s="307"/>
      <c r="C223" s="307"/>
      <c r="D223" s="307"/>
      <c r="E223" s="307"/>
      <c r="F223" s="307"/>
      <c r="G223" s="316"/>
      <c r="H223" s="307"/>
      <c r="I223" s="16" t="s">
        <v>90</v>
      </c>
      <c r="J223" s="26">
        <v>245625</v>
      </c>
      <c r="K223" s="26">
        <v>211882</v>
      </c>
      <c r="L223" s="26">
        <v>218696</v>
      </c>
      <c r="M223" s="26">
        <v>241832</v>
      </c>
      <c r="N223" s="26">
        <v>230900</v>
      </c>
      <c r="O223" s="26">
        <v>224844</v>
      </c>
      <c r="P223" s="26">
        <v>225543</v>
      </c>
      <c r="Q223" s="49">
        <v>242867</v>
      </c>
      <c r="R223" s="49">
        <v>223611</v>
      </c>
      <c r="S223" s="26">
        <v>228797</v>
      </c>
      <c r="T223" s="26">
        <v>216944</v>
      </c>
      <c r="U223" s="27">
        <v>252831</v>
      </c>
      <c r="V223" s="91">
        <f>SUM(J223:U223)</f>
        <v>2764372</v>
      </c>
    </row>
    <row r="224" spans="1:22" ht="16.5" thickBot="1" x14ac:dyDescent="0.3">
      <c r="A224" s="36"/>
      <c r="B224" s="37"/>
      <c r="C224" s="37"/>
      <c r="D224" s="37"/>
      <c r="E224" s="37"/>
      <c r="F224" s="37"/>
      <c r="G224" s="37"/>
      <c r="H224" s="37"/>
      <c r="I224" s="37"/>
      <c r="J224" s="59"/>
      <c r="K224" s="28"/>
      <c r="L224" s="28"/>
      <c r="M224" s="28"/>
      <c r="N224" s="28"/>
      <c r="O224" s="28"/>
      <c r="P224" s="28"/>
      <c r="Q224" s="61"/>
      <c r="R224" s="53"/>
      <c r="S224" s="28"/>
      <c r="T224" s="28"/>
      <c r="U224" s="29"/>
      <c r="V224" s="72">
        <f>SUM(V220:V223)</f>
        <v>5527920</v>
      </c>
    </row>
    <row r="225" spans="1:22" ht="15.75" x14ac:dyDescent="0.25">
      <c r="A225" s="303">
        <v>1367</v>
      </c>
      <c r="B225" s="312" t="s">
        <v>166</v>
      </c>
      <c r="C225" s="306" t="s">
        <v>85</v>
      </c>
      <c r="D225" s="309">
        <v>28.6</v>
      </c>
      <c r="E225" s="315" t="s">
        <v>11</v>
      </c>
      <c r="F225" s="306" t="s">
        <v>42</v>
      </c>
      <c r="G225" s="306" t="s">
        <v>60</v>
      </c>
      <c r="H225" s="306" t="s">
        <v>42</v>
      </c>
      <c r="I225" s="2" t="s">
        <v>92</v>
      </c>
      <c r="J225" s="32">
        <v>0</v>
      </c>
      <c r="K225" s="32">
        <v>0</v>
      </c>
      <c r="L225" s="32">
        <v>8722</v>
      </c>
      <c r="M225" s="32">
        <v>1420</v>
      </c>
      <c r="N225" s="32">
        <v>0</v>
      </c>
      <c r="O225" s="32">
        <v>0</v>
      </c>
      <c r="P225" s="32">
        <v>0</v>
      </c>
      <c r="Q225" s="52">
        <v>0</v>
      </c>
      <c r="R225" s="52">
        <v>0</v>
      </c>
      <c r="S225" s="32">
        <v>4460</v>
      </c>
      <c r="T225" s="32">
        <v>0</v>
      </c>
      <c r="U225" s="33">
        <v>0</v>
      </c>
      <c r="V225" s="88">
        <f>SUM(J225:U225)</f>
        <v>14602</v>
      </c>
    </row>
    <row r="226" spans="1:22" ht="15.75" x14ac:dyDescent="0.25">
      <c r="A226" s="304"/>
      <c r="B226" s="313"/>
      <c r="C226" s="307"/>
      <c r="D226" s="310"/>
      <c r="E226" s="316"/>
      <c r="F226" s="307"/>
      <c r="G226" s="307"/>
      <c r="H226" s="307"/>
      <c r="I226" s="3" t="s">
        <v>93</v>
      </c>
      <c r="J226" s="14">
        <v>0</v>
      </c>
      <c r="K226" s="15">
        <v>0</v>
      </c>
      <c r="L226" s="15">
        <v>0</v>
      </c>
      <c r="M226" s="15">
        <v>0</v>
      </c>
      <c r="N226" s="15">
        <v>0</v>
      </c>
      <c r="O226" s="15">
        <v>0</v>
      </c>
      <c r="P226" s="15">
        <v>0</v>
      </c>
      <c r="Q226" s="14">
        <v>0</v>
      </c>
      <c r="R226" s="14">
        <v>0</v>
      </c>
      <c r="S226" s="15">
        <v>0</v>
      </c>
      <c r="T226" s="15">
        <v>0</v>
      </c>
      <c r="U226" s="20">
        <v>0</v>
      </c>
      <c r="V226" s="47">
        <f>SUM(J226:U226)</f>
        <v>0</v>
      </c>
    </row>
    <row r="227" spans="1:22" ht="16.5" thickBot="1" x14ac:dyDescent="0.3">
      <c r="A227" s="305"/>
      <c r="B227" s="307"/>
      <c r="C227" s="307"/>
      <c r="D227" s="310"/>
      <c r="E227" s="316"/>
      <c r="F227" s="307"/>
      <c r="G227" s="307"/>
      <c r="H227" s="307"/>
      <c r="I227" s="39" t="s">
        <v>90</v>
      </c>
      <c r="J227" s="50">
        <v>0</v>
      </c>
      <c r="K227" s="30">
        <v>0</v>
      </c>
      <c r="L227" s="30">
        <v>337</v>
      </c>
      <c r="M227" s="30">
        <v>0</v>
      </c>
      <c r="N227" s="30">
        <v>0</v>
      </c>
      <c r="O227" s="30">
        <v>0</v>
      </c>
      <c r="P227" s="30">
        <v>0</v>
      </c>
      <c r="Q227" s="50">
        <v>0</v>
      </c>
      <c r="R227" s="50">
        <v>0</v>
      </c>
      <c r="S227" s="30">
        <v>0</v>
      </c>
      <c r="T227" s="30">
        <v>0</v>
      </c>
      <c r="U227" s="31">
        <v>0</v>
      </c>
      <c r="V227" s="89">
        <f>SUM(J227:U227)</f>
        <v>337</v>
      </c>
    </row>
    <row r="228" spans="1:22" ht="16.5" thickBot="1" x14ac:dyDescent="0.3">
      <c r="A228" s="43"/>
      <c r="B228" s="37"/>
      <c r="C228" s="37"/>
      <c r="D228" s="37"/>
      <c r="E228" s="37"/>
      <c r="F228" s="37"/>
      <c r="G228" s="37"/>
      <c r="H228" s="37"/>
      <c r="I228" s="37"/>
      <c r="J228" s="59"/>
      <c r="K228" s="28"/>
      <c r="L228" s="28"/>
      <c r="M228" s="28"/>
      <c r="N228" s="28"/>
      <c r="O228" s="28"/>
      <c r="P228" s="28"/>
      <c r="Q228" s="61"/>
      <c r="R228" s="53"/>
      <c r="S228" s="28"/>
      <c r="T228" s="28"/>
      <c r="U228" s="29"/>
      <c r="V228" s="72">
        <f>SUM(V225:V227)</f>
        <v>14939</v>
      </c>
    </row>
    <row r="229" spans="1:22" ht="15.75" x14ac:dyDescent="0.25">
      <c r="A229" s="304">
        <v>1368</v>
      </c>
      <c r="B229" s="313" t="s">
        <v>165</v>
      </c>
      <c r="C229" s="307" t="s">
        <v>85</v>
      </c>
      <c r="D229" s="307">
        <v>29</v>
      </c>
      <c r="E229" s="316" t="s">
        <v>60</v>
      </c>
      <c r="F229" s="307" t="s">
        <v>42</v>
      </c>
      <c r="G229" s="313" t="s">
        <v>161</v>
      </c>
      <c r="H229" s="307" t="s">
        <v>42</v>
      </c>
      <c r="I229" s="35" t="s">
        <v>92</v>
      </c>
      <c r="J229" s="13">
        <v>96010</v>
      </c>
      <c r="K229" s="13">
        <v>107722</v>
      </c>
      <c r="L229" s="13">
        <v>117628</v>
      </c>
      <c r="M229" s="13">
        <v>133379</v>
      </c>
      <c r="N229" s="13">
        <v>121308</v>
      </c>
      <c r="O229" s="13">
        <v>117246</v>
      </c>
      <c r="P229" s="13">
        <v>137249</v>
      </c>
      <c r="Q229" s="13">
        <v>148123</v>
      </c>
      <c r="R229" s="12">
        <v>137817</v>
      </c>
      <c r="S229" s="13">
        <v>158441</v>
      </c>
      <c r="T229" s="13">
        <v>129348</v>
      </c>
      <c r="U229" s="21">
        <v>132455</v>
      </c>
      <c r="V229" s="90">
        <f>SUM(J229:U229)</f>
        <v>1536726</v>
      </c>
    </row>
    <row r="230" spans="1:22" ht="15.75" x14ac:dyDescent="0.25">
      <c r="A230" s="304"/>
      <c r="B230" s="307"/>
      <c r="C230" s="307"/>
      <c r="D230" s="307"/>
      <c r="E230" s="316"/>
      <c r="F230" s="307"/>
      <c r="G230" s="307"/>
      <c r="H230" s="307"/>
      <c r="I230" s="3" t="s">
        <v>91</v>
      </c>
      <c r="J230" s="15">
        <v>0</v>
      </c>
      <c r="K230" s="15">
        <v>0</v>
      </c>
      <c r="L230" s="15">
        <v>0</v>
      </c>
      <c r="M230" s="15">
        <v>0</v>
      </c>
      <c r="N230" s="15">
        <v>0</v>
      </c>
      <c r="O230" s="15">
        <v>0</v>
      </c>
      <c r="P230" s="15">
        <v>0</v>
      </c>
      <c r="Q230" s="15">
        <v>0</v>
      </c>
      <c r="R230" s="14">
        <v>0</v>
      </c>
      <c r="S230" s="15">
        <v>0</v>
      </c>
      <c r="T230" s="15">
        <v>0</v>
      </c>
      <c r="U230" s="20">
        <v>0</v>
      </c>
      <c r="V230" s="47">
        <f>SUM(J230:U230)</f>
        <v>0</v>
      </c>
    </row>
    <row r="231" spans="1:22" ht="15.75" x14ac:dyDescent="0.25">
      <c r="A231" s="304"/>
      <c r="B231" s="307"/>
      <c r="C231" s="307"/>
      <c r="D231" s="307"/>
      <c r="E231" s="82"/>
      <c r="F231" s="307"/>
      <c r="G231" s="307"/>
      <c r="H231" s="307"/>
      <c r="I231" s="16" t="s">
        <v>93</v>
      </c>
      <c r="J231" s="26">
        <v>0</v>
      </c>
      <c r="K231" s="26">
        <v>0</v>
      </c>
      <c r="L231" s="26">
        <v>0</v>
      </c>
      <c r="M231" s="26">
        <v>0</v>
      </c>
      <c r="N231" s="26">
        <v>0</v>
      </c>
      <c r="O231" s="26">
        <v>0</v>
      </c>
      <c r="P231" s="26">
        <v>0</v>
      </c>
      <c r="Q231" s="26">
        <v>0</v>
      </c>
      <c r="R231" s="49">
        <v>0</v>
      </c>
      <c r="S231" s="26">
        <v>0</v>
      </c>
      <c r="T231" s="26">
        <v>0</v>
      </c>
      <c r="U231" s="27">
        <v>0</v>
      </c>
      <c r="V231" s="91">
        <f>SUM(J231:U231)</f>
        <v>0</v>
      </c>
    </row>
    <row r="232" spans="1:22" ht="16.5" thickBot="1" x14ac:dyDescent="0.3">
      <c r="A232" s="305"/>
      <c r="B232" s="308"/>
      <c r="C232" s="308"/>
      <c r="D232" s="308"/>
      <c r="E232" s="22"/>
      <c r="F232" s="308"/>
      <c r="G232" s="308"/>
      <c r="H232" s="308"/>
      <c r="I232" s="16" t="s">
        <v>90</v>
      </c>
      <c r="J232" s="24">
        <v>233058</v>
      </c>
      <c r="K232" s="24">
        <v>212912</v>
      </c>
      <c r="L232" s="24">
        <v>206306</v>
      </c>
      <c r="M232" s="24">
        <v>237481</v>
      </c>
      <c r="N232" s="24">
        <v>218027</v>
      </c>
      <c r="O232" s="24">
        <v>211401</v>
      </c>
      <c r="P232" s="24">
        <v>219756</v>
      </c>
      <c r="Q232" s="24">
        <v>230699</v>
      </c>
      <c r="R232" s="23">
        <v>217441</v>
      </c>
      <c r="S232" s="24">
        <v>228034</v>
      </c>
      <c r="T232" s="24">
        <v>210397</v>
      </c>
      <c r="U232" s="25">
        <v>252610</v>
      </c>
      <c r="V232" s="93">
        <f>SUM(J232:U232)</f>
        <v>2678122</v>
      </c>
    </row>
    <row r="233" spans="1:22" ht="16.5" thickBot="1" x14ac:dyDescent="0.3">
      <c r="A233" s="43"/>
      <c r="B233" s="37"/>
      <c r="C233" s="37"/>
      <c r="D233" s="37"/>
      <c r="E233" s="37"/>
      <c r="F233" s="37"/>
      <c r="G233" s="37"/>
      <c r="H233" s="37"/>
      <c r="I233" s="37"/>
      <c r="J233" s="59"/>
      <c r="K233" s="28"/>
      <c r="L233" s="28"/>
      <c r="M233" s="28"/>
      <c r="N233" s="28"/>
      <c r="O233" s="28"/>
      <c r="P233" s="28"/>
      <c r="Q233" s="61"/>
      <c r="R233" s="53"/>
      <c r="S233" s="28"/>
      <c r="T233" s="28"/>
      <c r="U233" s="29"/>
      <c r="V233" s="72">
        <f>SUM(V229:V232)</f>
        <v>4214848</v>
      </c>
    </row>
    <row r="234" spans="1:22" ht="15.75" x14ac:dyDescent="0.25">
      <c r="A234" s="303">
        <v>2069</v>
      </c>
      <c r="B234" s="306" t="s">
        <v>131</v>
      </c>
      <c r="C234" s="306" t="s">
        <v>83</v>
      </c>
      <c r="D234" s="309">
        <v>278.75</v>
      </c>
      <c r="E234" s="315" t="s">
        <v>132</v>
      </c>
      <c r="F234" s="306" t="s">
        <v>133</v>
      </c>
      <c r="G234" s="312" t="s">
        <v>162</v>
      </c>
      <c r="H234" s="306" t="s">
        <v>133</v>
      </c>
      <c r="I234" s="3" t="s">
        <v>103</v>
      </c>
      <c r="J234" s="65">
        <v>0</v>
      </c>
      <c r="K234" s="32">
        <v>0</v>
      </c>
      <c r="L234" s="32">
        <v>0</v>
      </c>
      <c r="M234" s="32">
        <v>0</v>
      </c>
      <c r="N234" s="32">
        <v>0</v>
      </c>
      <c r="O234" s="32">
        <v>0</v>
      </c>
      <c r="P234" s="32">
        <v>0</v>
      </c>
      <c r="Q234" s="52">
        <v>0</v>
      </c>
      <c r="R234" s="52">
        <v>0</v>
      </c>
      <c r="S234" s="32">
        <v>0</v>
      </c>
      <c r="T234" s="32">
        <v>0</v>
      </c>
      <c r="U234" s="33">
        <v>0</v>
      </c>
      <c r="V234" s="88">
        <f>SUM(J234:U234)</f>
        <v>0</v>
      </c>
    </row>
    <row r="235" spans="1:22" ht="16.5" thickBot="1" x14ac:dyDescent="0.3">
      <c r="A235" s="305"/>
      <c r="B235" s="308"/>
      <c r="C235" s="308"/>
      <c r="D235" s="311"/>
      <c r="E235" s="317"/>
      <c r="F235" s="308"/>
      <c r="G235" s="314"/>
      <c r="H235" s="308"/>
      <c r="I235" s="16"/>
      <c r="J235" s="50"/>
      <c r="K235" s="30"/>
      <c r="L235" s="30"/>
      <c r="M235" s="30"/>
      <c r="N235" s="30"/>
      <c r="O235" s="30"/>
      <c r="P235" s="30"/>
      <c r="Q235" s="50"/>
      <c r="R235" s="50"/>
      <c r="S235" s="30"/>
      <c r="T235" s="30"/>
      <c r="U235" s="31"/>
      <c r="V235" s="89"/>
    </row>
    <row r="236" spans="1:22" ht="16.5" thickBot="1" x14ac:dyDescent="0.3">
      <c r="A236" s="43"/>
      <c r="B236" s="37"/>
      <c r="C236" s="37"/>
      <c r="D236" s="37"/>
      <c r="E236" s="37"/>
      <c r="F236" s="37"/>
      <c r="G236" s="37"/>
      <c r="H236" s="37"/>
      <c r="I236" s="37"/>
      <c r="J236" s="59"/>
      <c r="K236" s="81"/>
      <c r="L236" s="28"/>
      <c r="M236" s="28"/>
      <c r="N236" s="28"/>
      <c r="O236" s="28"/>
      <c r="P236" s="28"/>
      <c r="Q236" s="61"/>
      <c r="R236" s="53"/>
      <c r="S236" s="28"/>
      <c r="T236" s="28"/>
      <c r="U236" s="29"/>
      <c r="V236" s="72">
        <f>SUM(V234:V235)</f>
        <v>0</v>
      </c>
    </row>
    <row r="237" spans="1:22" ht="16.5" thickBot="1" x14ac:dyDescent="0.3">
      <c r="A237" s="73"/>
      <c r="B237" s="74"/>
      <c r="C237" s="74"/>
      <c r="D237" s="74"/>
      <c r="E237" s="74"/>
      <c r="F237" s="74"/>
      <c r="G237" s="74"/>
      <c r="H237" s="75"/>
      <c r="I237" s="75"/>
      <c r="J237" s="76"/>
      <c r="K237" s="76"/>
      <c r="L237" s="76"/>
      <c r="M237" s="76"/>
      <c r="N237" s="76"/>
      <c r="O237" s="76"/>
      <c r="P237" s="76"/>
      <c r="Q237" s="76"/>
      <c r="R237" s="76"/>
      <c r="S237" s="76"/>
      <c r="T237" s="76"/>
      <c r="U237" s="76"/>
      <c r="V237" s="72">
        <f>V236+V233+V228+V224+V219+V210+V203+V194+V187+V181+V174+V165+V159+V152+V144+V139+V130+V123+V118+V110+V102+V90+V85+V80+V74+V71+V69+V67+V62+V58+V53+V43+V37+V35+V32+V29+V26+V24+V18+V12</f>
        <v>72241283</v>
      </c>
    </row>
    <row r="240" spans="1:22" x14ac:dyDescent="0.2">
      <c r="A240" s="6" t="s">
        <v>135</v>
      </c>
    </row>
    <row r="241" spans="1:1" x14ac:dyDescent="0.2">
      <c r="A241" s="6" t="s">
        <v>121</v>
      </c>
    </row>
    <row r="242" spans="1:1" x14ac:dyDescent="0.2">
      <c r="A242" s="6" t="s">
        <v>122</v>
      </c>
    </row>
    <row r="243" spans="1:1" x14ac:dyDescent="0.2">
      <c r="A243" s="68" t="s">
        <v>109</v>
      </c>
    </row>
    <row r="244" spans="1:1" x14ac:dyDescent="0.2">
      <c r="A244" s="68" t="s">
        <v>120</v>
      </c>
    </row>
    <row r="245" spans="1:1" x14ac:dyDescent="0.2">
      <c r="A245" s="68" t="s">
        <v>118</v>
      </c>
    </row>
    <row r="246" spans="1:1" x14ac:dyDescent="0.2">
      <c r="A246" s="68" t="s">
        <v>130</v>
      </c>
    </row>
    <row r="247" spans="1:1" x14ac:dyDescent="0.2">
      <c r="A247" s="68" t="s">
        <v>108</v>
      </c>
    </row>
    <row r="248" spans="1:1" x14ac:dyDescent="0.2">
      <c r="A248" s="68" t="s">
        <v>117</v>
      </c>
    </row>
    <row r="249" spans="1:1" x14ac:dyDescent="0.2">
      <c r="A249" s="68" t="s">
        <v>124</v>
      </c>
    </row>
    <row r="250" spans="1:1" x14ac:dyDescent="0.2">
      <c r="A250" s="68" t="s">
        <v>116</v>
      </c>
    </row>
    <row r="251" spans="1:1" x14ac:dyDescent="0.2">
      <c r="A251" s="68" t="s">
        <v>107</v>
      </c>
    </row>
    <row r="252" spans="1:1" x14ac:dyDescent="0.2">
      <c r="A252" s="68" t="s">
        <v>119</v>
      </c>
    </row>
    <row r="253" spans="1:1" x14ac:dyDescent="0.2">
      <c r="A253" s="68" t="s">
        <v>110</v>
      </c>
    </row>
  </sheetData>
  <sheetProtection selectLockedCells="1" selectUnlockedCells="1"/>
  <mergeCells count="288">
    <mergeCell ref="G225:G227"/>
    <mergeCell ref="H225:H227"/>
    <mergeCell ref="C225:C227"/>
    <mergeCell ref="D225:D227"/>
    <mergeCell ref="E225:E227"/>
    <mergeCell ref="F225:F227"/>
    <mergeCell ref="E234:E235"/>
    <mergeCell ref="F234:F235"/>
    <mergeCell ref="G234:G235"/>
    <mergeCell ref="H234:H235"/>
    <mergeCell ref="A234:A235"/>
    <mergeCell ref="B234:B235"/>
    <mergeCell ref="C234:C235"/>
    <mergeCell ref="D234:D235"/>
    <mergeCell ref="D182:D186"/>
    <mergeCell ref="D175:D180"/>
    <mergeCell ref="H182:H186"/>
    <mergeCell ref="E182:E186"/>
    <mergeCell ref="F182:F186"/>
    <mergeCell ref="G182:G186"/>
    <mergeCell ref="E175:E180"/>
    <mergeCell ref="F175:F180"/>
    <mergeCell ref="G175:G180"/>
    <mergeCell ref="H175:H180"/>
    <mergeCell ref="H204:H209"/>
    <mergeCell ref="H188:H193"/>
    <mergeCell ref="H229:H232"/>
    <mergeCell ref="E229:E230"/>
    <mergeCell ref="D229:D232"/>
    <mergeCell ref="C229:C232"/>
    <mergeCell ref="F229:F232"/>
    <mergeCell ref="G229:G232"/>
    <mergeCell ref="B175:B180"/>
    <mergeCell ref="A188:A193"/>
    <mergeCell ref="G204:G209"/>
    <mergeCell ref="D188:D193"/>
    <mergeCell ref="E188:E193"/>
    <mergeCell ref="F188:F193"/>
    <mergeCell ref="G188:G193"/>
    <mergeCell ref="G195:G202"/>
    <mergeCell ref="F195:F202"/>
    <mergeCell ref="F204:F209"/>
    <mergeCell ref="E166:E173"/>
    <mergeCell ref="F166:F173"/>
    <mergeCell ref="D195:D202"/>
    <mergeCell ref="E195:E202"/>
    <mergeCell ref="B54:B57"/>
    <mergeCell ref="H54:H57"/>
    <mergeCell ref="H44:H52"/>
    <mergeCell ref="G54:G57"/>
    <mergeCell ref="G160:G164"/>
    <mergeCell ref="H160:H164"/>
    <mergeCell ref="H166:H173"/>
    <mergeCell ref="G166:G173"/>
    <mergeCell ref="G59:G61"/>
    <mergeCell ref="H59:H61"/>
    <mergeCell ref="G103:G109"/>
    <mergeCell ref="H103:H109"/>
    <mergeCell ref="H111:H117"/>
    <mergeCell ref="H63:H66"/>
    <mergeCell ref="G44:G52"/>
    <mergeCell ref="B160:B164"/>
    <mergeCell ref="C160:C164"/>
    <mergeCell ref="D140:D143"/>
    <mergeCell ref="F124:F129"/>
    <mergeCell ref="E140:E143"/>
    <mergeCell ref="E153:E158"/>
    <mergeCell ref="C153:C158"/>
    <mergeCell ref="G145:G151"/>
    <mergeCell ref="G111:G117"/>
    <mergeCell ref="H38:H42"/>
    <mergeCell ref="E38:E42"/>
    <mergeCell ref="F38:F42"/>
    <mergeCell ref="G38:G42"/>
    <mergeCell ref="H33:H34"/>
    <mergeCell ref="F19:F23"/>
    <mergeCell ref="G30:G31"/>
    <mergeCell ref="H30:H31"/>
    <mergeCell ref="G33:G34"/>
    <mergeCell ref="G19:G23"/>
    <mergeCell ref="H19:H23"/>
    <mergeCell ref="A81:A84"/>
    <mergeCell ref="B81:B84"/>
    <mergeCell ref="C81:C84"/>
    <mergeCell ref="D81:D84"/>
    <mergeCell ref="C86:C89"/>
    <mergeCell ref="C19:C23"/>
    <mergeCell ref="D19:D23"/>
    <mergeCell ref="C30:C31"/>
    <mergeCell ref="D30:D31"/>
    <mergeCell ref="A38:A42"/>
    <mergeCell ref="A44:A52"/>
    <mergeCell ref="B44:B52"/>
    <mergeCell ref="A54:A57"/>
    <mergeCell ref="A86:A89"/>
    <mergeCell ref="A63:A66"/>
    <mergeCell ref="B63:B66"/>
    <mergeCell ref="B38:B42"/>
    <mergeCell ref="C38:C42"/>
    <mergeCell ref="D38:D42"/>
    <mergeCell ref="A59:A61"/>
    <mergeCell ref="B59:B61"/>
    <mergeCell ref="C59:C61"/>
    <mergeCell ref="D59:D61"/>
    <mergeCell ref="C44:C52"/>
    <mergeCell ref="E111:E117"/>
    <mergeCell ref="F111:F117"/>
    <mergeCell ref="A131:A138"/>
    <mergeCell ref="A124:A129"/>
    <mergeCell ref="A140:A143"/>
    <mergeCell ref="H131:H138"/>
    <mergeCell ref="C119:C122"/>
    <mergeCell ref="E131:E138"/>
    <mergeCell ref="B124:B129"/>
    <mergeCell ref="D124:D129"/>
    <mergeCell ref="B140:B143"/>
    <mergeCell ref="F140:F143"/>
    <mergeCell ref="H140:H143"/>
    <mergeCell ref="C124:C129"/>
    <mergeCell ref="E124:E129"/>
    <mergeCell ref="D119:D122"/>
    <mergeCell ref="G119:G122"/>
    <mergeCell ref="H119:H122"/>
    <mergeCell ref="H124:H129"/>
    <mergeCell ref="B119:B122"/>
    <mergeCell ref="C211:C218"/>
    <mergeCell ref="C166:C173"/>
    <mergeCell ref="C131:C138"/>
    <mergeCell ref="E119:E122"/>
    <mergeCell ref="G140:G143"/>
    <mergeCell ref="C204:C209"/>
    <mergeCell ref="D204:D209"/>
    <mergeCell ref="E204:E209"/>
    <mergeCell ref="C188:C193"/>
    <mergeCell ref="C175:C180"/>
    <mergeCell ref="G131:G138"/>
    <mergeCell ref="F131:F138"/>
    <mergeCell ref="C195:C202"/>
    <mergeCell ref="D166:D173"/>
    <mergeCell ref="C140:C143"/>
    <mergeCell ref="F153:F158"/>
    <mergeCell ref="D153:D158"/>
    <mergeCell ref="D160:D164"/>
    <mergeCell ref="E160:E164"/>
    <mergeCell ref="C145:C151"/>
    <mergeCell ref="F145:F151"/>
    <mergeCell ref="E145:E151"/>
    <mergeCell ref="D145:D151"/>
    <mergeCell ref="C182:C186"/>
    <mergeCell ref="B229:B232"/>
    <mergeCell ref="A229:A232"/>
    <mergeCell ref="A220:A223"/>
    <mergeCell ref="B220:B223"/>
    <mergeCell ref="A225:A227"/>
    <mergeCell ref="B225:B227"/>
    <mergeCell ref="A211:A218"/>
    <mergeCell ref="B211:B218"/>
    <mergeCell ref="B131:B138"/>
    <mergeCell ref="A160:A164"/>
    <mergeCell ref="A182:A186"/>
    <mergeCell ref="B182:B186"/>
    <mergeCell ref="A145:A151"/>
    <mergeCell ref="B145:B151"/>
    <mergeCell ref="A153:A158"/>
    <mergeCell ref="B153:B158"/>
    <mergeCell ref="A166:A173"/>
    <mergeCell ref="B166:B173"/>
    <mergeCell ref="A204:A209"/>
    <mergeCell ref="B204:B209"/>
    <mergeCell ref="A195:A202"/>
    <mergeCell ref="B195:B202"/>
    <mergeCell ref="B188:B193"/>
    <mergeCell ref="A175:A180"/>
    <mergeCell ref="B103:B109"/>
    <mergeCell ref="H72:H73"/>
    <mergeCell ref="H75:H79"/>
    <mergeCell ref="G81:G84"/>
    <mergeCell ref="H81:H84"/>
    <mergeCell ref="E75:E79"/>
    <mergeCell ref="F72:F73"/>
    <mergeCell ref="H86:H89"/>
    <mergeCell ref="E81:E84"/>
    <mergeCell ref="D86:D89"/>
    <mergeCell ref="C91:C101"/>
    <mergeCell ref="D91:D101"/>
    <mergeCell ref="E91:E101"/>
    <mergeCell ref="F81:F84"/>
    <mergeCell ref="F86:F89"/>
    <mergeCell ref="G86:G89"/>
    <mergeCell ref="F103:F109"/>
    <mergeCell ref="B86:B89"/>
    <mergeCell ref="B75:B79"/>
    <mergeCell ref="B72:B73"/>
    <mergeCell ref="E86:E89"/>
    <mergeCell ref="B5:D5"/>
    <mergeCell ref="F7:F11"/>
    <mergeCell ref="G7:G11"/>
    <mergeCell ref="J5:U5"/>
    <mergeCell ref="A33:A34"/>
    <mergeCell ref="B33:B34"/>
    <mergeCell ref="C33:C34"/>
    <mergeCell ref="D33:D34"/>
    <mergeCell ref="E33:E34"/>
    <mergeCell ref="F33:F34"/>
    <mergeCell ref="I5:I6"/>
    <mergeCell ref="E5:E6"/>
    <mergeCell ref="G5:G6"/>
    <mergeCell ref="F5:F6"/>
    <mergeCell ref="H5:H6"/>
    <mergeCell ref="H7:H11"/>
    <mergeCell ref="A5:A6"/>
    <mergeCell ref="A7:A11"/>
    <mergeCell ref="A13:A17"/>
    <mergeCell ref="A19:A23"/>
    <mergeCell ref="B19:B23"/>
    <mergeCell ref="A30:A31"/>
    <mergeCell ref="B30:B31"/>
    <mergeCell ref="F30:F31"/>
    <mergeCell ref="H195:H202"/>
    <mergeCell ref="G75:G79"/>
    <mergeCell ref="F75:F79"/>
    <mergeCell ref="F91:F101"/>
    <mergeCell ref="G91:G101"/>
    <mergeCell ref="H91:H101"/>
    <mergeCell ref="G124:G129"/>
    <mergeCell ref="H153:H158"/>
    <mergeCell ref="G153:G158"/>
    <mergeCell ref="H145:H151"/>
    <mergeCell ref="F119:F122"/>
    <mergeCell ref="F160:F164"/>
    <mergeCell ref="G220:G223"/>
    <mergeCell ref="H220:H223"/>
    <mergeCell ref="D220:D223"/>
    <mergeCell ref="E220:E223"/>
    <mergeCell ref="F220:F223"/>
    <mergeCell ref="E211:E218"/>
    <mergeCell ref="F211:F218"/>
    <mergeCell ref="G211:G218"/>
    <mergeCell ref="D211:D218"/>
    <mergeCell ref="H211:H218"/>
    <mergeCell ref="C220:C223"/>
    <mergeCell ref="H13:H17"/>
    <mergeCell ref="D44:D52"/>
    <mergeCell ref="E54:E57"/>
    <mergeCell ref="D54:D57"/>
    <mergeCell ref="C54:C57"/>
    <mergeCell ref="C111:C117"/>
    <mergeCell ref="D111:D117"/>
    <mergeCell ref="E19:E23"/>
    <mergeCell ref="C13:C17"/>
    <mergeCell ref="F63:F66"/>
    <mergeCell ref="G63:G66"/>
    <mergeCell ref="C103:C109"/>
    <mergeCell ref="D103:D109"/>
    <mergeCell ref="D131:D138"/>
    <mergeCell ref="E103:E109"/>
    <mergeCell ref="E72:E73"/>
    <mergeCell ref="G72:G73"/>
    <mergeCell ref="D72:D73"/>
    <mergeCell ref="C63:C66"/>
    <mergeCell ref="D63:D66"/>
    <mergeCell ref="C75:C79"/>
    <mergeCell ref="C72:C73"/>
    <mergeCell ref="E30:E31"/>
    <mergeCell ref="A91:A101"/>
    <mergeCell ref="A111:A117"/>
    <mergeCell ref="B111:B117"/>
    <mergeCell ref="A119:A122"/>
    <mergeCell ref="A103:A109"/>
    <mergeCell ref="B91:B101"/>
    <mergeCell ref="G13:G17"/>
    <mergeCell ref="D13:D17"/>
    <mergeCell ref="D7:D11"/>
    <mergeCell ref="E7:E11"/>
    <mergeCell ref="A72:A73"/>
    <mergeCell ref="A75:A79"/>
    <mergeCell ref="D75:D79"/>
    <mergeCell ref="B13:B17"/>
    <mergeCell ref="B7:B11"/>
    <mergeCell ref="C7:C11"/>
    <mergeCell ref="E59:E61"/>
    <mergeCell ref="F59:F61"/>
    <mergeCell ref="E44:E52"/>
    <mergeCell ref="F44:F52"/>
    <mergeCell ref="F54:F57"/>
    <mergeCell ref="E13:E17"/>
    <mergeCell ref="F13:F17"/>
    <mergeCell ref="E63:E66"/>
  </mergeCells>
  <phoneticPr fontId="0" type="noConversion"/>
  <printOptions horizontalCentered="1"/>
  <pageMargins left="0.19685039370078741" right="0.19685039370078741" top="0.39370078740157483" bottom="0.39370078740157483" header="0.51181102362204722" footer="0.51181102362204722"/>
  <pageSetup paperSize="9" scale="63" orientation="portrait" r:id="rId1"/>
  <headerFooter alignWithMargins="0">
    <oddFooter>&amp;C&amp;P/&amp;N_x000D_&amp;1#&amp;"Arial Black"&amp;11&amp;K737373 PÚBLICA</oddFooter>
  </headerFooter>
  <rowBreaks count="3" manualBreakCount="3">
    <brk id="80" max="21" man="1"/>
    <brk id="152" max="21" man="1"/>
    <brk id="219" max="21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Planilha14"/>
  <dimension ref="A1:V254"/>
  <sheetViews>
    <sheetView zoomScale="70" zoomScaleNormal="70" workbookViewId="0">
      <pane xSplit="9" topLeftCell="J1" activePane="topRight" state="frozen"/>
      <selection pane="topRight" activeCell="U31" sqref="J31:U31"/>
    </sheetView>
  </sheetViews>
  <sheetFormatPr defaultRowHeight="12.75" x14ac:dyDescent="0.2"/>
  <cols>
    <col min="1" max="1" width="10.5703125" style="4" bestFit="1" customWidth="1"/>
    <col min="2" max="2" width="13.28515625" style="4" customWidth="1"/>
    <col min="3" max="3" width="12.140625" style="4" customWidth="1"/>
    <col min="4" max="4" width="5.42578125" style="4" customWidth="1"/>
    <col min="5" max="5" width="20.85546875" style="4" customWidth="1"/>
    <col min="6" max="6" width="4.7109375" style="4" customWidth="1"/>
    <col min="7" max="7" width="21.85546875" style="4" customWidth="1"/>
    <col min="8" max="8" width="4.7109375" style="5" bestFit="1" customWidth="1"/>
    <col min="9" max="9" width="29.85546875" style="5" customWidth="1"/>
    <col min="10" max="21" width="13.28515625" customWidth="1"/>
    <col min="22" max="22" width="15.28515625" customWidth="1"/>
  </cols>
  <sheetData>
    <row r="1" spans="1:22" ht="21" customHeight="1" x14ac:dyDescent="0.25">
      <c r="A1" s="7" t="s">
        <v>136</v>
      </c>
    </row>
    <row r="2" spans="1:22" ht="15.75" customHeight="1" x14ac:dyDescent="0.2"/>
    <row r="3" spans="1:22" ht="15.75" customHeight="1" x14ac:dyDescent="0.25">
      <c r="A3" s="7" t="s">
        <v>181</v>
      </c>
    </row>
    <row r="4" spans="1:22" ht="15.75" customHeight="1" thickBot="1" x14ac:dyDescent="0.25"/>
    <row r="5" spans="1:22" ht="21" customHeight="1" thickBot="1" x14ac:dyDescent="0.3">
      <c r="A5" s="329" t="s">
        <v>61</v>
      </c>
      <c r="B5" s="336" t="s">
        <v>0</v>
      </c>
      <c r="C5" s="337"/>
      <c r="D5" s="338"/>
      <c r="E5" s="333" t="s">
        <v>72</v>
      </c>
      <c r="F5" s="335" t="s">
        <v>29</v>
      </c>
      <c r="G5" s="333" t="s">
        <v>72</v>
      </c>
      <c r="H5" s="335" t="s">
        <v>29</v>
      </c>
      <c r="I5" s="331" t="s">
        <v>1</v>
      </c>
      <c r="J5" s="336">
        <v>2013</v>
      </c>
      <c r="K5" s="337"/>
      <c r="L5" s="337"/>
      <c r="M5" s="337"/>
      <c r="N5" s="337"/>
      <c r="O5" s="337"/>
      <c r="P5" s="337"/>
      <c r="Q5" s="337"/>
      <c r="R5" s="337"/>
      <c r="S5" s="337"/>
      <c r="T5" s="337"/>
      <c r="U5" s="338"/>
      <c r="V5" s="8" t="s">
        <v>62</v>
      </c>
    </row>
    <row r="6" spans="1:22" ht="21.75" customHeight="1" thickBot="1" x14ac:dyDescent="0.25">
      <c r="A6" s="330"/>
      <c r="B6" s="1" t="s">
        <v>28</v>
      </c>
      <c r="C6" s="18" t="s">
        <v>78</v>
      </c>
      <c r="D6" s="18" t="s">
        <v>76</v>
      </c>
      <c r="E6" s="334"/>
      <c r="F6" s="334"/>
      <c r="G6" s="334"/>
      <c r="H6" s="334"/>
      <c r="I6" s="332"/>
      <c r="J6" s="94">
        <v>1</v>
      </c>
      <c r="K6" s="94">
        <v>2</v>
      </c>
      <c r="L6" s="94">
        <v>3</v>
      </c>
      <c r="M6" s="94">
        <v>4</v>
      </c>
      <c r="N6" s="94">
        <v>5</v>
      </c>
      <c r="O6" s="95">
        <v>6</v>
      </c>
      <c r="P6" s="94">
        <v>7</v>
      </c>
      <c r="Q6" s="94">
        <v>8</v>
      </c>
      <c r="R6" s="94">
        <v>9</v>
      </c>
      <c r="S6" s="95">
        <v>10</v>
      </c>
      <c r="T6" s="94">
        <v>11</v>
      </c>
      <c r="U6" s="96">
        <v>12</v>
      </c>
      <c r="V6" s="97">
        <v>2013</v>
      </c>
    </row>
    <row r="7" spans="1:22" ht="15.75" x14ac:dyDescent="0.25">
      <c r="A7" s="303">
        <v>480</v>
      </c>
      <c r="B7" s="306" t="s">
        <v>32</v>
      </c>
      <c r="C7" s="306" t="s">
        <v>77</v>
      </c>
      <c r="D7" s="306">
        <v>75</v>
      </c>
      <c r="E7" s="306" t="s">
        <v>64</v>
      </c>
      <c r="F7" s="306" t="s">
        <v>31</v>
      </c>
      <c r="G7" s="306" t="s">
        <v>140</v>
      </c>
      <c r="H7" s="306" t="s">
        <v>31</v>
      </c>
      <c r="I7" s="3" t="s">
        <v>92</v>
      </c>
      <c r="J7" s="15">
        <v>34682</v>
      </c>
      <c r="K7" s="15">
        <v>33722</v>
      </c>
      <c r="L7" s="15">
        <v>37071</v>
      </c>
      <c r="M7" s="15">
        <v>32725</v>
      </c>
      <c r="N7" s="15">
        <v>28398</v>
      </c>
      <c r="O7" s="15">
        <v>39680</v>
      </c>
      <c r="P7" s="15">
        <v>38099</v>
      </c>
      <c r="Q7" s="32">
        <v>40142</v>
      </c>
      <c r="R7" s="52">
        <v>32937</v>
      </c>
      <c r="S7" s="32">
        <v>43846</v>
      </c>
      <c r="T7" s="32">
        <v>38911</v>
      </c>
      <c r="U7" s="33">
        <v>39873</v>
      </c>
      <c r="V7" s="88">
        <f>SUM(J7:U7)</f>
        <v>440086</v>
      </c>
    </row>
    <row r="8" spans="1:22" ht="15.75" customHeight="1" x14ac:dyDescent="0.25">
      <c r="A8" s="304"/>
      <c r="B8" s="307"/>
      <c r="C8" s="307"/>
      <c r="D8" s="307"/>
      <c r="E8" s="307"/>
      <c r="F8" s="307"/>
      <c r="G8" s="307"/>
      <c r="H8" s="307"/>
      <c r="I8" s="3" t="s">
        <v>103</v>
      </c>
      <c r="J8" s="15">
        <v>17198</v>
      </c>
      <c r="K8" s="15">
        <v>15304</v>
      </c>
      <c r="L8" s="15">
        <v>14234</v>
      </c>
      <c r="M8" s="15">
        <v>16905</v>
      </c>
      <c r="N8" s="15">
        <v>13322</v>
      </c>
      <c r="O8" s="15">
        <v>14831</v>
      </c>
      <c r="P8" s="15">
        <v>17068</v>
      </c>
      <c r="Q8" s="15">
        <v>14198</v>
      </c>
      <c r="R8" s="14">
        <v>16755</v>
      </c>
      <c r="S8" s="15">
        <v>14037</v>
      </c>
      <c r="T8" s="15">
        <v>14748</v>
      </c>
      <c r="U8" s="20">
        <v>15802</v>
      </c>
      <c r="V8" s="47">
        <f>SUM(J8:U8)</f>
        <v>184402</v>
      </c>
    </row>
    <row r="9" spans="1:22" ht="15.75" x14ac:dyDescent="0.25">
      <c r="A9" s="304"/>
      <c r="B9" s="307"/>
      <c r="C9" s="307"/>
      <c r="D9" s="307"/>
      <c r="E9" s="307"/>
      <c r="F9" s="307"/>
      <c r="G9" s="307"/>
      <c r="H9" s="307"/>
      <c r="I9" s="3" t="s">
        <v>91</v>
      </c>
      <c r="J9" s="15">
        <v>25938</v>
      </c>
      <c r="K9" s="15">
        <v>16210</v>
      </c>
      <c r="L9" s="15">
        <v>16524</v>
      </c>
      <c r="M9" s="15">
        <v>16928</v>
      </c>
      <c r="N9" s="15">
        <v>14642</v>
      </c>
      <c r="O9" s="15">
        <v>19141</v>
      </c>
      <c r="P9" s="15">
        <v>18510</v>
      </c>
      <c r="Q9" s="15">
        <v>17029</v>
      </c>
      <c r="R9" s="14">
        <v>17745</v>
      </c>
      <c r="S9" s="15">
        <v>16220</v>
      </c>
      <c r="T9" s="15">
        <v>19904</v>
      </c>
      <c r="U9" s="20">
        <v>22296</v>
      </c>
      <c r="V9" s="47">
        <f>SUM(J9:U9)</f>
        <v>221087</v>
      </c>
    </row>
    <row r="10" spans="1:22" ht="15.75" x14ac:dyDescent="0.25">
      <c r="A10" s="304"/>
      <c r="B10" s="307"/>
      <c r="C10" s="307"/>
      <c r="D10" s="307"/>
      <c r="E10" s="307"/>
      <c r="F10" s="307"/>
      <c r="G10" s="307"/>
      <c r="H10" s="307"/>
      <c r="I10" s="3" t="s">
        <v>90</v>
      </c>
      <c r="J10" s="34">
        <v>0</v>
      </c>
      <c r="K10" s="15">
        <v>0</v>
      </c>
      <c r="L10" s="15">
        <v>0</v>
      </c>
      <c r="M10" s="15">
        <v>0</v>
      </c>
      <c r="N10" s="15">
        <v>0</v>
      </c>
      <c r="O10" s="15">
        <v>0</v>
      </c>
      <c r="P10" s="15">
        <v>0</v>
      </c>
      <c r="Q10" s="15">
        <v>0</v>
      </c>
      <c r="R10" s="14">
        <v>0</v>
      </c>
      <c r="S10" s="15">
        <v>0</v>
      </c>
      <c r="T10" s="15">
        <v>0</v>
      </c>
      <c r="U10" s="20">
        <v>0</v>
      </c>
      <c r="V10" s="47">
        <f>SUM(J10:U10)</f>
        <v>0</v>
      </c>
    </row>
    <row r="11" spans="1:22" ht="16.5" thickBot="1" x14ac:dyDescent="0.3">
      <c r="A11" s="305"/>
      <c r="B11" s="308"/>
      <c r="C11" s="308"/>
      <c r="D11" s="308"/>
      <c r="E11" s="308"/>
      <c r="F11" s="308"/>
      <c r="G11" s="308"/>
      <c r="H11" s="308"/>
      <c r="I11" s="39" t="s">
        <v>95</v>
      </c>
      <c r="J11" s="30">
        <v>0</v>
      </c>
      <c r="K11" s="30">
        <v>0</v>
      </c>
      <c r="L11" s="30">
        <v>0</v>
      </c>
      <c r="M11" s="30">
        <v>0</v>
      </c>
      <c r="N11" s="30">
        <v>0</v>
      </c>
      <c r="O11" s="30">
        <v>0</v>
      </c>
      <c r="P11" s="30">
        <v>0</v>
      </c>
      <c r="Q11" s="30">
        <v>0</v>
      </c>
      <c r="R11" s="50">
        <v>0</v>
      </c>
      <c r="S11" s="30">
        <v>0</v>
      </c>
      <c r="T11" s="30">
        <v>0</v>
      </c>
      <c r="U11" s="31">
        <v>0</v>
      </c>
      <c r="V11" s="89">
        <f>SUM(J11:U11)</f>
        <v>0</v>
      </c>
    </row>
    <row r="12" spans="1:22" ht="16.5" thickBot="1" x14ac:dyDescent="0.3">
      <c r="A12" s="36"/>
      <c r="B12" s="37"/>
      <c r="C12" s="37"/>
      <c r="D12" s="37"/>
      <c r="E12" s="37"/>
      <c r="F12" s="37"/>
      <c r="G12" s="37"/>
      <c r="H12" s="37"/>
      <c r="I12" s="37"/>
      <c r="J12" s="59"/>
      <c r="K12" s="28"/>
      <c r="L12" s="28"/>
      <c r="M12" s="28"/>
      <c r="N12" s="28"/>
      <c r="O12" s="28"/>
      <c r="P12" s="28"/>
      <c r="Q12" s="61"/>
      <c r="R12" s="53"/>
      <c r="S12" s="28"/>
      <c r="T12" s="28"/>
      <c r="U12" s="29"/>
      <c r="V12" s="72">
        <f>SUM(V7:V11)</f>
        <v>845575</v>
      </c>
    </row>
    <row r="13" spans="1:22" ht="15.75" x14ac:dyDescent="0.25">
      <c r="A13" s="303">
        <v>481</v>
      </c>
      <c r="B13" s="306" t="s">
        <v>32</v>
      </c>
      <c r="C13" s="306" t="s">
        <v>77</v>
      </c>
      <c r="D13" s="306">
        <v>94</v>
      </c>
      <c r="E13" s="306" t="s">
        <v>64</v>
      </c>
      <c r="F13" s="306" t="s">
        <v>31</v>
      </c>
      <c r="G13" s="306" t="s">
        <v>141</v>
      </c>
      <c r="H13" s="306" t="s">
        <v>31</v>
      </c>
      <c r="I13" s="35" t="s">
        <v>92</v>
      </c>
      <c r="J13" s="13">
        <v>26204</v>
      </c>
      <c r="K13" s="13">
        <v>27648</v>
      </c>
      <c r="L13" s="13">
        <v>26036</v>
      </c>
      <c r="M13" s="13">
        <v>21683</v>
      </c>
      <c r="N13" s="13">
        <v>21940</v>
      </c>
      <c r="O13" s="13">
        <v>28277</v>
      </c>
      <c r="P13" s="13">
        <v>23862</v>
      </c>
      <c r="Q13" s="12">
        <v>22042</v>
      </c>
      <c r="R13" s="12">
        <v>21331</v>
      </c>
      <c r="S13" s="13">
        <v>25928</v>
      </c>
      <c r="T13" s="13">
        <v>24347</v>
      </c>
      <c r="U13" s="21">
        <v>22292</v>
      </c>
      <c r="V13" s="90">
        <f>SUM(J13:U13)</f>
        <v>291590</v>
      </c>
    </row>
    <row r="14" spans="1:22" ht="15.75" customHeight="1" x14ac:dyDescent="0.25">
      <c r="A14" s="304"/>
      <c r="B14" s="307"/>
      <c r="C14" s="307"/>
      <c r="D14" s="307"/>
      <c r="E14" s="307"/>
      <c r="F14" s="307"/>
      <c r="G14" s="307"/>
      <c r="H14" s="307"/>
      <c r="I14" s="3" t="s">
        <v>103</v>
      </c>
      <c r="J14" s="34">
        <v>3504</v>
      </c>
      <c r="K14" s="15">
        <v>4043</v>
      </c>
      <c r="L14" s="15">
        <v>2941</v>
      </c>
      <c r="M14" s="15">
        <v>2360</v>
      </c>
      <c r="N14" s="15">
        <v>3020</v>
      </c>
      <c r="O14" s="15">
        <v>5111</v>
      </c>
      <c r="P14" s="15">
        <v>4375</v>
      </c>
      <c r="Q14" s="14">
        <v>5430</v>
      </c>
      <c r="R14" s="14">
        <v>5606</v>
      </c>
      <c r="S14" s="15">
        <v>3829</v>
      </c>
      <c r="T14" s="15">
        <v>5549</v>
      </c>
      <c r="U14" s="20">
        <v>5482</v>
      </c>
      <c r="V14" s="47">
        <f>SUM(J14:U14)</f>
        <v>51250</v>
      </c>
    </row>
    <row r="15" spans="1:22" ht="15.75" x14ac:dyDescent="0.25">
      <c r="A15" s="304"/>
      <c r="B15" s="307"/>
      <c r="C15" s="307"/>
      <c r="D15" s="307"/>
      <c r="E15" s="307"/>
      <c r="F15" s="307"/>
      <c r="G15" s="307"/>
      <c r="H15" s="307"/>
      <c r="I15" s="3" t="s">
        <v>91</v>
      </c>
      <c r="J15" s="34">
        <v>24798</v>
      </c>
      <c r="K15" s="15">
        <v>19079</v>
      </c>
      <c r="L15" s="15">
        <v>17564</v>
      </c>
      <c r="M15" s="15">
        <v>19261</v>
      </c>
      <c r="N15" s="15">
        <v>14441</v>
      </c>
      <c r="O15" s="15">
        <v>17977</v>
      </c>
      <c r="P15" s="15">
        <v>16950</v>
      </c>
      <c r="Q15" s="14">
        <v>14168</v>
      </c>
      <c r="R15" s="14">
        <v>15937</v>
      </c>
      <c r="S15" s="15">
        <v>18280</v>
      </c>
      <c r="T15" s="15">
        <v>16073</v>
      </c>
      <c r="U15" s="20">
        <v>21707</v>
      </c>
      <c r="V15" s="47">
        <f>SUM(J15:U15)</f>
        <v>216235</v>
      </c>
    </row>
    <row r="16" spans="1:22" ht="15.75" x14ac:dyDescent="0.25">
      <c r="A16" s="304"/>
      <c r="B16" s="307"/>
      <c r="C16" s="307"/>
      <c r="D16" s="307"/>
      <c r="E16" s="307"/>
      <c r="F16" s="307"/>
      <c r="G16" s="307"/>
      <c r="H16" s="307"/>
      <c r="I16" s="3" t="s">
        <v>90</v>
      </c>
      <c r="J16" s="34">
        <v>0</v>
      </c>
      <c r="K16" s="15">
        <v>0</v>
      </c>
      <c r="L16" s="15">
        <v>0</v>
      </c>
      <c r="M16" s="15">
        <v>0</v>
      </c>
      <c r="N16" s="15">
        <v>0</v>
      </c>
      <c r="O16" s="15">
        <v>0</v>
      </c>
      <c r="P16" s="15">
        <v>0</v>
      </c>
      <c r="Q16" s="15">
        <v>0</v>
      </c>
      <c r="R16" s="14">
        <v>0</v>
      </c>
      <c r="S16" s="15">
        <v>0</v>
      </c>
      <c r="T16" s="15">
        <v>0</v>
      </c>
      <c r="U16" s="20">
        <v>0</v>
      </c>
      <c r="V16" s="47">
        <f>SUM(J16:U16)</f>
        <v>0</v>
      </c>
    </row>
    <row r="17" spans="1:22" ht="16.5" thickBot="1" x14ac:dyDescent="0.3">
      <c r="A17" s="305"/>
      <c r="B17" s="308"/>
      <c r="C17" s="308"/>
      <c r="D17" s="308"/>
      <c r="E17" s="308"/>
      <c r="F17" s="308"/>
      <c r="G17" s="308"/>
      <c r="H17" s="308"/>
      <c r="I17" s="39" t="s">
        <v>95</v>
      </c>
      <c r="J17" s="50">
        <v>0</v>
      </c>
      <c r="K17" s="30">
        <v>0</v>
      </c>
      <c r="L17" s="30">
        <v>0</v>
      </c>
      <c r="M17" s="30">
        <v>0</v>
      </c>
      <c r="N17" s="30">
        <v>0</v>
      </c>
      <c r="O17" s="30">
        <v>0</v>
      </c>
      <c r="P17" s="30">
        <v>0</v>
      </c>
      <c r="Q17" s="50">
        <v>0</v>
      </c>
      <c r="R17" s="50">
        <v>0</v>
      </c>
      <c r="S17" s="30">
        <v>0</v>
      </c>
      <c r="T17" s="30">
        <v>0</v>
      </c>
      <c r="U17" s="31">
        <v>0</v>
      </c>
      <c r="V17" s="89">
        <f>SUM(J17:U17)</f>
        <v>0</v>
      </c>
    </row>
    <row r="18" spans="1:22" ht="16.5" thickBot="1" x14ac:dyDescent="0.3">
      <c r="A18" s="36"/>
      <c r="B18" s="37"/>
      <c r="C18" s="37"/>
      <c r="D18" s="37"/>
      <c r="E18" s="37"/>
      <c r="F18" s="37"/>
      <c r="G18" s="37"/>
      <c r="H18" s="37"/>
      <c r="I18" s="37"/>
      <c r="J18" s="59"/>
      <c r="K18" s="28"/>
      <c r="L18" s="28"/>
      <c r="M18" s="28"/>
      <c r="N18" s="28"/>
      <c r="O18" s="28"/>
      <c r="P18" s="28"/>
      <c r="Q18" s="61"/>
      <c r="R18" s="53"/>
      <c r="S18" s="28"/>
      <c r="T18" s="28"/>
      <c r="U18" s="29"/>
      <c r="V18" s="72">
        <f>SUM(V13:V17)</f>
        <v>559075</v>
      </c>
    </row>
    <row r="19" spans="1:22" ht="16.149999999999999" customHeight="1" x14ac:dyDescent="0.25">
      <c r="A19" s="303">
        <v>482</v>
      </c>
      <c r="B19" s="306" t="s">
        <v>32</v>
      </c>
      <c r="C19" s="306" t="s">
        <v>79</v>
      </c>
      <c r="D19" s="306">
        <v>225</v>
      </c>
      <c r="E19" s="312" t="s">
        <v>142</v>
      </c>
      <c r="F19" s="306" t="s">
        <v>31</v>
      </c>
      <c r="G19" s="306" t="s">
        <v>64</v>
      </c>
      <c r="H19" s="306" t="s">
        <v>31</v>
      </c>
      <c r="I19" s="35" t="s">
        <v>92</v>
      </c>
      <c r="J19" s="13">
        <v>60886</v>
      </c>
      <c r="K19" s="13">
        <v>61370</v>
      </c>
      <c r="L19" s="13">
        <v>63107</v>
      </c>
      <c r="M19" s="13">
        <v>54408</v>
      </c>
      <c r="N19" s="13">
        <v>50338</v>
      </c>
      <c r="O19" s="13">
        <v>67957</v>
      </c>
      <c r="P19" s="13">
        <v>61961</v>
      </c>
      <c r="Q19" s="12">
        <v>62184</v>
      </c>
      <c r="R19" s="12">
        <v>54268</v>
      </c>
      <c r="S19" s="13">
        <v>69774</v>
      </c>
      <c r="T19" s="13">
        <v>63258</v>
      </c>
      <c r="U19" s="21">
        <v>62165</v>
      </c>
      <c r="V19" s="90">
        <f>SUM(J19:U19)</f>
        <v>731676</v>
      </c>
    </row>
    <row r="20" spans="1:22" ht="16.149999999999999" customHeight="1" x14ac:dyDescent="0.25">
      <c r="A20" s="304"/>
      <c r="B20" s="307"/>
      <c r="C20" s="307"/>
      <c r="D20" s="307"/>
      <c r="E20" s="313"/>
      <c r="F20" s="307"/>
      <c r="G20" s="307"/>
      <c r="H20" s="307"/>
      <c r="I20" s="3" t="s">
        <v>103</v>
      </c>
      <c r="J20" s="15">
        <v>20702</v>
      </c>
      <c r="K20" s="15">
        <v>19347</v>
      </c>
      <c r="L20" s="15">
        <v>17175</v>
      </c>
      <c r="M20" s="15">
        <v>19265</v>
      </c>
      <c r="N20" s="15">
        <v>16342</v>
      </c>
      <c r="O20" s="15">
        <v>19942</v>
      </c>
      <c r="P20" s="15">
        <v>21443</v>
      </c>
      <c r="Q20" s="14">
        <v>19628</v>
      </c>
      <c r="R20" s="14">
        <v>22361</v>
      </c>
      <c r="S20" s="15">
        <v>17866</v>
      </c>
      <c r="T20" s="15">
        <v>20297</v>
      </c>
      <c r="U20" s="20">
        <v>21284</v>
      </c>
      <c r="V20" s="47">
        <f>SUM(J20:U20)</f>
        <v>235652</v>
      </c>
    </row>
    <row r="21" spans="1:22" ht="16.149999999999999" customHeight="1" x14ac:dyDescent="0.25">
      <c r="A21" s="304"/>
      <c r="B21" s="307"/>
      <c r="C21" s="307"/>
      <c r="D21" s="307"/>
      <c r="E21" s="313"/>
      <c r="F21" s="307"/>
      <c r="G21" s="307"/>
      <c r="H21" s="307"/>
      <c r="I21" s="3" t="s">
        <v>91</v>
      </c>
      <c r="J21" s="15">
        <v>50736</v>
      </c>
      <c r="K21" s="15">
        <v>35289</v>
      </c>
      <c r="L21" s="15">
        <v>34088</v>
      </c>
      <c r="M21" s="15">
        <v>36189</v>
      </c>
      <c r="N21" s="15">
        <v>29083</v>
      </c>
      <c r="O21" s="15">
        <v>37118</v>
      </c>
      <c r="P21" s="15">
        <v>35460</v>
      </c>
      <c r="Q21" s="14">
        <v>31197</v>
      </c>
      <c r="R21" s="14">
        <v>33682</v>
      </c>
      <c r="S21" s="15">
        <v>34500</v>
      </c>
      <c r="T21" s="15">
        <v>35977</v>
      </c>
      <c r="U21" s="20">
        <v>44003</v>
      </c>
      <c r="V21" s="47">
        <f>SUM(J21:U21)</f>
        <v>437322</v>
      </c>
    </row>
    <row r="22" spans="1:22" ht="16.149999999999999" customHeight="1" x14ac:dyDescent="0.25">
      <c r="A22" s="304"/>
      <c r="B22" s="307"/>
      <c r="C22" s="307"/>
      <c r="D22" s="307"/>
      <c r="E22" s="313"/>
      <c r="F22" s="307"/>
      <c r="G22" s="307"/>
      <c r="H22" s="307"/>
      <c r="I22" s="3" t="s">
        <v>90</v>
      </c>
      <c r="J22" s="34">
        <v>0</v>
      </c>
      <c r="K22" s="15">
        <v>0</v>
      </c>
      <c r="L22" s="15">
        <v>0</v>
      </c>
      <c r="M22" s="15">
        <v>0</v>
      </c>
      <c r="N22" s="15">
        <v>0</v>
      </c>
      <c r="O22" s="15">
        <v>0</v>
      </c>
      <c r="P22" s="15">
        <v>0</v>
      </c>
      <c r="Q22" s="15">
        <v>0</v>
      </c>
      <c r="R22" s="14">
        <v>0</v>
      </c>
      <c r="S22" s="15">
        <v>0</v>
      </c>
      <c r="T22" s="15">
        <v>0</v>
      </c>
      <c r="U22" s="20">
        <v>0</v>
      </c>
      <c r="V22" s="47">
        <f>SUM(J22:U22)</f>
        <v>0</v>
      </c>
    </row>
    <row r="23" spans="1:22" ht="16.149999999999999" customHeight="1" thickBot="1" x14ac:dyDescent="0.3">
      <c r="A23" s="305"/>
      <c r="B23" s="308"/>
      <c r="C23" s="308"/>
      <c r="D23" s="308"/>
      <c r="E23" s="314"/>
      <c r="F23" s="308"/>
      <c r="G23" s="308"/>
      <c r="H23" s="308"/>
      <c r="I23" s="39" t="s">
        <v>95</v>
      </c>
      <c r="J23" s="30">
        <v>0</v>
      </c>
      <c r="K23" s="30">
        <v>0</v>
      </c>
      <c r="L23" s="30">
        <v>0</v>
      </c>
      <c r="M23" s="30">
        <v>0</v>
      </c>
      <c r="N23" s="30">
        <v>0</v>
      </c>
      <c r="O23" s="30">
        <v>0</v>
      </c>
      <c r="P23" s="30">
        <v>0</v>
      </c>
      <c r="Q23" s="62">
        <v>0</v>
      </c>
      <c r="R23" s="50">
        <v>0</v>
      </c>
      <c r="S23" s="30">
        <v>0</v>
      </c>
      <c r="T23" s="30">
        <v>0</v>
      </c>
      <c r="U23" s="31">
        <v>0</v>
      </c>
      <c r="V23" s="89">
        <f>SUM(J23:U23)</f>
        <v>0</v>
      </c>
    </row>
    <row r="24" spans="1:22" ht="16.5" thickBot="1" x14ac:dyDescent="0.3">
      <c r="A24" s="36"/>
      <c r="B24" s="37"/>
      <c r="C24" s="37"/>
      <c r="D24" s="37"/>
      <c r="E24" s="37"/>
      <c r="F24" s="37"/>
      <c r="G24" s="37"/>
      <c r="H24" s="37"/>
      <c r="I24" s="37"/>
      <c r="J24" s="59"/>
      <c r="K24" s="28"/>
      <c r="L24" s="28"/>
      <c r="M24" s="28"/>
      <c r="N24" s="28"/>
      <c r="O24" s="28"/>
      <c r="P24" s="28"/>
      <c r="Q24" s="61"/>
      <c r="R24" s="53"/>
      <c r="S24" s="28"/>
      <c r="T24" s="28"/>
      <c r="U24" s="29"/>
      <c r="V24" s="72">
        <f>SUM(V19:V23)</f>
        <v>1404650</v>
      </c>
    </row>
    <row r="25" spans="1:22" ht="16.5" customHeight="1" thickBot="1" x14ac:dyDescent="0.3">
      <c r="A25" s="38">
        <v>500</v>
      </c>
      <c r="B25" s="39" t="s">
        <v>30</v>
      </c>
      <c r="C25" s="39" t="s">
        <v>80</v>
      </c>
      <c r="D25" s="39">
        <v>36</v>
      </c>
      <c r="E25" s="39" t="s">
        <v>20</v>
      </c>
      <c r="F25" s="39" t="s">
        <v>31</v>
      </c>
      <c r="G25" s="39" t="s">
        <v>138</v>
      </c>
      <c r="H25" s="39" t="s">
        <v>31</v>
      </c>
      <c r="I25" s="39" t="s">
        <v>93</v>
      </c>
      <c r="J25" s="60">
        <v>140219</v>
      </c>
      <c r="K25" s="30">
        <v>111948</v>
      </c>
      <c r="L25" s="30">
        <v>139016</v>
      </c>
      <c r="M25" s="30">
        <v>116191</v>
      </c>
      <c r="N25" s="30">
        <v>100541</v>
      </c>
      <c r="O25" s="30">
        <v>108797</v>
      </c>
      <c r="P25" s="30">
        <v>80670</v>
      </c>
      <c r="Q25" s="23">
        <v>138338</v>
      </c>
      <c r="R25" s="50">
        <v>79547</v>
      </c>
      <c r="S25" s="30">
        <v>103174</v>
      </c>
      <c r="T25" s="30">
        <v>131130</v>
      </c>
      <c r="U25" s="31">
        <v>147732</v>
      </c>
      <c r="V25" s="89">
        <f>SUM(J25:U25)</f>
        <v>1397303</v>
      </c>
    </row>
    <row r="26" spans="1:22" ht="16.5" thickBot="1" x14ac:dyDescent="0.3">
      <c r="A26" s="40"/>
      <c r="B26" s="37"/>
      <c r="C26" s="37"/>
      <c r="D26" s="37"/>
      <c r="E26" s="37"/>
      <c r="F26" s="37"/>
      <c r="G26" s="37"/>
      <c r="H26" s="37"/>
      <c r="I26" s="37"/>
      <c r="J26" s="59"/>
      <c r="K26" s="28"/>
      <c r="L26" s="28"/>
      <c r="M26" s="28"/>
      <c r="N26" s="28"/>
      <c r="O26" s="28"/>
      <c r="P26" s="28"/>
      <c r="Q26" s="61"/>
      <c r="R26" s="53"/>
      <c r="S26" s="28"/>
      <c r="T26" s="28"/>
      <c r="U26" s="29"/>
      <c r="V26" s="72">
        <f>SUM(V25)</f>
        <v>1397303</v>
      </c>
    </row>
    <row r="27" spans="1:22" ht="15.75" x14ac:dyDescent="0.25">
      <c r="A27" s="69">
        <v>501</v>
      </c>
      <c r="B27" s="67" t="s">
        <v>30</v>
      </c>
      <c r="C27" s="67" t="s">
        <v>81</v>
      </c>
      <c r="D27" s="67">
        <v>36</v>
      </c>
      <c r="E27" s="67" t="s">
        <v>20</v>
      </c>
      <c r="F27" s="67" t="s">
        <v>31</v>
      </c>
      <c r="G27" s="67" t="s">
        <v>139</v>
      </c>
      <c r="H27" s="67" t="s">
        <v>31</v>
      </c>
      <c r="I27" s="35" t="s">
        <v>98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14">
        <v>0</v>
      </c>
      <c r="R27" s="12">
        <v>0</v>
      </c>
      <c r="S27" s="13">
        <v>0</v>
      </c>
      <c r="T27" s="13">
        <v>0</v>
      </c>
      <c r="U27" s="21">
        <v>0</v>
      </c>
      <c r="V27" s="90">
        <f>SUM(J27:U27)</f>
        <v>0</v>
      </c>
    </row>
    <row r="28" spans="1:22" ht="16.5" thickBot="1" x14ac:dyDescent="0.3">
      <c r="A28" s="83"/>
      <c r="B28" s="57"/>
      <c r="C28" s="57"/>
      <c r="D28" s="57"/>
      <c r="E28" s="57"/>
      <c r="F28" s="57"/>
      <c r="G28" s="57"/>
      <c r="H28" s="57"/>
      <c r="I28" s="39" t="s">
        <v>97</v>
      </c>
      <c r="J28" s="50">
        <v>107425</v>
      </c>
      <c r="K28" s="30">
        <v>69009</v>
      </c>
      <c r="L28" s="30">
        <v>74982</v>
      </c>
      <c r="M28" s="30">
        <v>48235</v>
      </c>
      <c r="N28" s="30">
        <v>78698</v>
      </c>
      <c r="O28" s="30">
        <v>67558</v>
      </c>
      <c r="P28" s="30">
        <v>15445</v>
      </c>
      <c r="Q28" s="50">
        <v>0</v>
      </c>
      <c r="R28" s="50">
        <v>0</v>
      </c>
      <c r="S28" s="30">
        <v>0</v>
      </c>
      <c r="T28" s="30">
        <v>0</v>
      </c>
      <c r="U28" s="31">
        <v>37798</v>
      </c>
      <c r="V28" s="90">
        <f>SUM(J28:U28)</f>
        <v>499150</v>
      </c>
    </row>
    <row r="29" spans="1:22" ht="16.5" thickBot="1" x14ac:dyDescent="0.3">
      <c r="A29" s="40"/>
      <c r="B29" s="37"/>
      <c r="C29" s="37"/>
      <c r="D29" s="37"/>
      <c r="E29" s="37"/>
      <c r="F29" s="37"/>
      <c r="G29" s="37"/>
      <c r="H29" s="37"/>
      <c r="I29" s="37"/>
      <c r="J29" s="59"/>
      <c r="K29" s="28"/>
      <c r="L29" s="28"/>
      <c r="M29" s="28"/>
      <c r="N29" s="28"/>
      <c r="O29" s="28"/>
      <c r="P29" s="28"/>
      <c r="Q29" s="61"/>
      <c r="R29" s="53"/>
      <c r="S29" s="28"/>
      <c r="T29" s="28"/>
      <c r="U29" s="29"/>
      <c r="V29" s="72">
        <f>SUM(V27:V28)</f>
        <v>499150</v>
      </c>
    </row>
    <row r="30" spans="1:22" ht="16.5" customHeight="1" x14ac:dyDescent="0.25">
      <c r="A30" s="303">
        <v>502</v>
      </c>
      <c r="B30" s="306" t="s">
        <v>30</v>
      </c>
      <c r="C30" s="306" t="s">
        <v>77</v>
      </c>
      <c r="D30" s="306">
        <v>36</v>
      </c>
      <c r="E30" s="306" t="s">
        <v>138</v>
      </c>
      <c r="F30" s="306" t="s">
        <v>31</v>
      </c>
      <c r="G30" s="306" t="s">
        <v>20</v>
      </c>
      <c r="H30" s="306" t="s">
        <v>31</v>
      </c>
      <c r="I30" s="2" t="s">
        <v>92</v>
      </c>
      <c r="J30" s="65">
        <v>0</v>
      </c>
      <c r="K30" s="32">
        <v>0</v>
      </c>
      <c r="L30" s="32">
        <v>0</v>
      </c>
      <c r="M30" s="32">
        <v>0</v>
      </c>
      <c r="N30" s="32">
        <v>0</v>
      </c>
      <c r="O30" s="32">
        <v>0</v>
      </c>
      <c r="P30" s="32">
        <v>0</v>
      </c>
      <c r="Q30" s="52">
        <v>0</v>
      </c>
      <c r="R30" s="52">
        <v>0</v>
      </c>
      <c r="S30" s="32">
        <v>562</v>
      </c>
      <c r="T30" s="32">
        <v>2118</v>
      </c>
      <c r="U30" s="33">
        <v>0</v>
      </c>
      <c r="V30" s="88">
        <f>SUM(J30:U30)</f>
        <v>2680</v>
      </c>
    </row>
    <row r="31" spans="1:22" ht="16.5" customHeight="1" x14ac:dyDescent="0.25">
      <c r="A31" s="304"/>
      <c r="B31" s="307"/>
      <c r="C31" s="307"/>
      <c r="D31" s="307"/>
      <c r="E31" s="307"/>
      <c r="F31" s="307"/>
      <c r="G31" s="307"/>
      <c r="H31" s="307"/>
      <c r="I31" s="35" t="s">
        <v>93</v>
      </c>
      <c r="J31" s="98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2">
        <v>0</v>
      </c>
      <c r="R31" s="12">
        <v>0</v>
      </c>
      <c r="S31" s="15">
        <v>0</v>
      </c>
      <c r="T31" s="15">
        <v>0</v>
      </c>
      <c r="U31" s="20">
        <v>0</v>
      </c>
      <c r="V31" s="47">
        <f>SUM(J31:U31)</f>
        <v>0</v>
      </c>
    </row>
    <row r="32" spans="1:22" ht="16.5" customHeight="1" thickBot="1" x14ac:dyDescent="0.3">
      <c r="A32" s="305"/>
      <c r="B32" s="308"/>
      <c r="C32" s="308"/>
      <c r="D32" s="308"/>
      <c r="E32" s="308"/>
      <c r="F32" s="308"/>
      <c r="G32" s="308"/>
      <c r="H32" s="308"/>
      <c r="I32" s="39" t="s">
        <v>171</v>
      </c>
      <c r="J32" s="50">
        <v>0</v>
      </c>
      <c r="K32" s="30">
        <v>0</v>
      </c>
      <c r="L32" s="30">
        <v>0</v>
      </c>
      <c r="M32" s="30">
        <v>0</v>
      </c>
      <c r="N32" s="30">
        <v>0</v>
      </c>
      <c r="O32" s="30">
        <v>0</v>
      </c>
      <c r="P32" s="30">
        <v>0</v>
      </c>
      <c r="Q32" s="62">
        <v>0</v>
      </c>
      <c r="R32" s="50">
        <v>0</v>
      </c>
      <c r="S32" s="30">
        <v>0</v>
      </c>
      <c r="T32" s="30">
        <v>0</v>
      </c>
      <c r="U32" s="31">
        <v>0</v>
      </c>
      <c r="V32" s="89">
        <f>SUM(J32:U32)</f>
        <v>0</v>
      </c>
    </row>
    <row r="33" spans="1:22" ht="16.5" thickBot="1" x14ac:dyDescent="0.3">
      <c r="A33" s="40"/>
      <c r="B33" s="37"/>
      <c r="C33" s="37"/>
      <c r="D33" s="37"/>
      <c r="E33" s="37"/>
      <c r="F33" s="37"/>
      <c r="G33" s="37"/>
      <c r="H33" s="37"/>
      <c r="I33" s="37"/>
      <c r="J33" s="59"/>
      <c r="K33" s="28"/>
      <c r="L33" s="28"/>
      <c r="M33" s="28"/>
      <c r="N33" s="28"/>
      <c r="O33" s="28"/>
      <c r="P33" s="28"/>
      <c r="Q33" s="61"/>
      <c r="R33" s="53"/>
      <c r="S33" s="28"/>
      <c r="T33" s="28"/>
      <c r="U33" s="29"/>
      <c r="V33" s="72">
        <f>SUM(V30:V32)</f>
        <v>2680</v>
      </c>
    </row>
    <row r="34" spans="1:22" ht="15.75" x14ac:dyDescent="0.25">
      <c r="A34" s="303">
        <v>525</v>
      </c>
      <c r="B34" s="306" t="s">
        <v>33</v>
      </c>
      <c r="C34" s="306" t="s">
        <v>81</v>
      </c>
      <c r="D34" s="306">
        <v>15</v>
      </c>
      <c r="E34" s="306" t="s">
        <v>143</v>
      </c>
      <c r="F34" s="306" t="s">
        <v>34</v>
      </c>
      <c r="G34" s="306" t="s">
        <v>25</v>
      </c>
      <c r="H34" s="306" t="s">
        <v>34</v>
      </c>
      <c r="I34" s="56" t="s">
        <v>92</v>
      </c>
      <c r="J34" s="65">
        <v>137479</v>
      </c>
      <c r="K34" s="32">
        <v>162913</v>
      </c>
      <c r="L34" s="32">
        <v>179765</v>
      </c>
      <c r="M34" s="32">
        <v>152308</v>
      </c>
      <c r="N34" s="32">
        <v>144325</v>
      </c>
      <c r="O34" s="32">
        <v>161877</v>
      </c>
      <c r="P34" s="32">
        <v>172206</v>
      </c>
      <c r="Q34" s="52">
        <v>156693</v>
      </c>
      <c r="R34" s="52">
        <v>140488</v>
      </c>
      <c r="S34" s="32">
        <v>152801</v>
      </c>
      <c r="T34" s="32">
        <v>136442</v>
      </c>
      <c r="U34" s="33">
        <v>110160</v>
      </c>
      <c r="V34" s="88">
        <f>SUM(J34:U34)</f>
        <v>1807457</v>
      </c>
    </row>
    <row r="35" spans="1:22" ht="16.5" thickBot="1" x14ac:dyDescent="0.3">
      <c r="A35" s="305"/>
      <c r="B35" s="308"/>
      <c r="C35" s="308"/>
      <c r="D35" s="308"/>
      <c r="E35" s="308"/>
      <c r="F35" s="308"/>
      <c r="G35" s="308"/>
      <c r="H35" s="308"/>
      <c r="I35" s="3" t="s">
        <v>103</v>
      </c>
      <c r="J35" s="50">
        <v>0</v>
      </c>
      <c r="K35" s="30">
        <v>0</v>
      </c>
      <c r="L35" s="30">
        <v>0</v>
      </c>
      <c r="M35" s="30">
        <v>0</v>
      </c>
      <c r="N35" s="30">
        <v>0</v>
      </c>
      <c r="O35" s="30">
        <v>0</v>
      </c>
      <c r="P35" s="30">
        <v>0</v>
      </c>
      <c r="Q35" s="62">
        <v>0</v>
      </c>
      <c r="R35" s="50">
        <v>0</v>
      </c>
      <c r="S35" s="30">
        <v>0</v>
      </c>
      <c r="T35" s="30">
        <v>0</v>
      </c>
      <c r="U35" s="31">
        <v>0</v>
      </c>
      <c r="V35" s="89">
        <f>SUM(J35:U35)</f>
        <v>0</v>
      </c>
    </row>
    <row r="36" spans="1:22" ht="16.5" thickBot="1" x14ac:dyDescent="0.3">
      <c r="A36" s="40"/>
      <c r="B36" s="37"/>
      <c r="C36" s="37"/>
      <c r="D36" s="37"/>
      <c r="E36" s="37"/>
      <c r="F36" s="37"/>
      <c r="G36" s="37"/>
      <c r="H36" s="37"/>
      <c r="I36" s="37"/>
      <c r="J36" s="59"/>
      <c r="K36" s="28"/>
      <c r="L36" s="28"/>
      <c r="M36" s="28"/>
      <c r="N36" s="28"/>
      <c r="O36" s="28"/>
      <c r="P36" s="28"/>
      <c r="Q36" s="61"/>
      <c r="R36" s="53"/>
      <c r="S36" s="28"/>
      <c r="T36" s="28"/>
      <c r="U36" s="29"/>
      <c r="V36" s="72">
        <f>SUM(V34:V35)</f>
        <v>1807457</v>
      </c>
    </row>
    <row r="37" spans="1:22" ht="16.5" thickBot="1" x14ac:dyDescent="0.3">
      <c r="A37" s="38">
        <v>526</v>
      </c>
      <c r="B37" s="39" t="s">
        <v>33</v>
      </c>
      <c r="C37" s="39" t="s">
        <v>82</v>
      </c>
      <c r="D37" s="39">
        <v>15</v>
      </c>
      <c r="E37" s="39" t="s">
        <v>143</v>
      </c>
      <c r="F37" s="39" t="s">
        <v>34</v>
      </c>
      <c r="G37" s="39" t="s">
        <v>25</v>
      </c>
      <c r="H37" s="39" t="s">
        <v>34</v>
      </c>
      <c r="I37" s="39" t="s">
        <v>91</v>
      </c>
      <c r="J37" s="30">
        <v>82211</v>
      </c>
      <c r="K37" s="30">
        <v>82533</v>
      </c>
      <c r="L37" s="30">
        <v>91460</v>
      </c>
      <c r="M37" s="30">
        <v>95383</v>
      </c>
      <c r="N37" s="30">
        <v>87763</v>
      </c>
      <c r="O37" s="30">
        <v>86095</v>
      </c>
      <c r="P37" s="30">
        <v>94865</v>
      </c>
      <c r="Q37" s="23">
        <v>94637</v>
      </c>
      <c r="R37" s="50">
        <v>84016</v>
      </c>
      <c r="S37" s="30">
        <v>88694</v>
      </c>
      <c r="T37" s="30">
        <v>88547</v>
      </c>
      <c r="U37" s="31">
        <v>89612</v>
      </c>
      <c r="V37" s="89">
        <f>SUM(J37:U37)</f>
        <v>1065816</v>
      </c>
    </row>
    <row r="38" spans="1:22" ht="16.5" thickBot="1" x14ac:dyDescent="0.3">
      <c r="A38" s="36"/>
      <c r="B38" s="37"/>
      <c r="C38" s="37"/>
      <c r="D38" s="37"/>
      <c r="E38" s="37"/>
      <c r="F38" s="37"/>
      <c r="G38" s="37"/>
      <c r="H38" s="37"/>
      <c r="I38" s="37"/>
      <c r="J38" s="59"/>
      <c r="K38" s="28"/>
      <c r="L38" s="28"/>
      <c r="M38" s="28"/>
      <c r="N38" s="28"/>
      <c r="O38" s="28"/>
      <c r="P38" s="28"/>
      <c r="Q38" s="61"/>
      <c r="R38" s="53"/>
      <c r="S38" s="28"/>
      <c r="T38" s="28"/>
      <c r="U38" s="29"/>
      <c r="V38" s="72">
        <f>SUM(V37)</f>
        <v>1065816</v>
      </c>
    </row>
    <row r="39" spans="1:22" ht="15.75" x14ac:dyDescent="0.25">
      <c r="A39" s="303">
        <v>537</v>
      </c>
      <c r="B39" s="306" t="s">
        <v>35</v>
      </c>
      <c r="C39" s="306" t="s">
        <v>83</v>
      </c>
      <c r="D39" s="309">
        <v>363.9</v>
      </c>
      <c r="E39" s="306" t="s">
        <v>16</v>
      </c>
      <c r="F39" s="306" t="s">
        <v>36</v>
      </c>
      <c r="G39" s="312" t="s">
        <v>144</v>
      </c>
      <c r="H39" s="306" t="s">
        <v>37</v>
      </c>
      <c r="I39" s="35" t="s">
        <v>92</v>
      </c>
      <c r="J39" s="13">
        <v>0</v>
      </c>
      <c r="K39" s="13">
        <v>12749</v>
      </c>
      <c r="L39" s="13">
        <v>44327</v>
      </c>
      <c r="M39" s="13">
        <v>21637</v>
      </c>
      <c r="N39" s="13">
        <v>25745</v>
      </c>
      <c r="O39" s="13">
        <v>0</v>
      </c>
      <c r="P39" s="13">
        <v>0</v>
      </c>
      <c r="Q39" s="14">
        <v>0</v>
      </c>
      <c r="R39" s="12">
        <v>0</v>
      </c>
      <c r="S39" s="13">
        <v>0</v>
      </c>
      <c r="T39" s="13">
        <v>0</v>
      </c>
      <c r="U39" s="21">
        <v>0</v>
      </c>
      <c r="V39" s="90">
        <f>SUM(J39:U39)</f>
        <v>104458</v>
      </c>
    </row>
    <row r="40" spans="1:22" ht="15.75" x14ac:dyDescent="0.25">
      <c r="A40" s="304"/>
      <c r="B40" s="307"/>
      <c r="C40" s="307"/>
      <c r="D40" s="310"/>
      <c r="E40" s="307"/>
      <c r="F40" s="307"/>
      <c r="G40" s="313"/>
      <c r="H40" s="307"/>
      <c r="I40" s="3" t="s">
        <v>98</v>
      </c>
      <c r="J40" s="13">
        <v>0</v>
      </c>
      <c r="K40" s="13">
        <v>0</v>
      </c>
      <c r="L40" s="13">
        <v>0</v>
      </c>
      <c r="M40" s="13">
        <v>0</v>
      </c>
      <c r="N40" s="13">
        <v>0</v>
      </c>
      <c r="O40" s="13">
        <v>0</v>
      </c>
      <c r="P40" s="13">
        <v>0</v>
      </c>
      <c r="Q40" s="14">
        <v>0</v>
      </c>
      <c r="R40" s="12">
        <v>0</v>
      </c>
      <c r="S40" s="13">
        <v>0</v>
      </c>
      <c r="T40" s="13">
        <v>0</v>
      </c>
      <c r="U40" s="21">
        <v>0</v>
      </c>
      <c r="V40" s="90">
        <f>SUM(J40:U40)</f>
        <v>0</v>
      </c>
    </row>
    <row r="41" spans="1:22" ht="15.75" x14ac:dyDescent="0.25">
      <c r="A41" s="304"/>
      <c r="B41" s="307"/>
      <c r="C41" s="307"/>
      <c r="D41" s="310"/>
      <c r="E41" s="307"/>
      <c r="F41" s="307"/>
      <c r="G41" s="313"/>
      <c r="H41" s="307"/>
      <c r="I41" s="35" t="s">
        <v>91</v>
      </c>
      <c r="J41" s="13">
        <v>0</v>
      </c>
      <c r="K41" s="13">
        <v>0</v>
      </c>
      <c r="L41" s="13">
        <v>0</v>
      </c>
      <c r="M41" s="13">
        <v>0</v>
      </c>
      <c r="N41" s="13">
        <v>9044</v>
      </c>
      <c r="O41" s="13">
        <v>27413</v>
      </c>
      <c r="P41" s="13">
        <v>0</v>
      </c>
      <c r="Q41" s="14">
        <v>0</v>
      </c>
      <c r="R41" s="12">
        <v>0</v>
      </c>
      <c r="S41" s="13">
        <v>18692</v>
      </c>
      <c r="T41" s="13">
        <v>34019</v>
      </c>
      <c r="U41" s="21">
        <v>55400</v>
      </c>
      <c r="V41" s="90">
        <f>SUM(J41:U41)</f>
        <v>144568</v>
      </c>
    </row>
    <row r="42" spans="1:22" ht="15.75" x14ac:dyDescent="0.25">
      <c r="A42" s="304"/>
      <c r="B42" s="307"/>
      <c r="C42" s="307"/>
      <c r="D42" s="310"/>
      <c r="E42" s="307"/>
      <c r="F42" s="307"/>
      <c r="G42" s="307"/>
      <c r="H42" s="307"/>
      <c r="I42" s="3" t="s">
        <v>69</v>
      </c>
      <c r="J42" s="15">
        <v>0</v>
      </c>
      <c r="K42" s="15">
        <v>0</v>
      </c>
      <c r="L42" s="15">
        <v>0</v>
      </c>
      <c r="M42" s="15">
        <v>0</v>
      </c>
      <c r="N42" s="15">
        <v>0</v>
      </c>
      <c r="O42" s="15">
        <v>0</v>
      </c>
      <c r="P42" s="15">
        <v>0</v>
      </c>
      <c r="Q42" s="14">
        <v>0</v>
      </c>
      <c r="R42" s="14">
        <v>0</v>
      </c>
      <c r="S42" s="15">
        <v>0</v>
      </c>
      <c r="T42" s="15">
        <v>0</v>
      </c>
      <c r="U42" s="20">
        <v>0</v>
      </c>
      <c r="V42" s="47">
        <f>SUM(J42:U42)</f>
        <v>0</v>
      </c>
    </row>
    <row r="43" spans="1:22" ht="16.5" thickBot="1" x14ac:dyDescent="0.3">
      <c r="A43" s="305"/>
      <c r="B43" s="308"/>
      <c r="C43" s="308"/>
      <c r="D43" s="311"/>
      <c r="E43" s="308"/>
      <c r="F43" s="308"/>
      <c r="G43" s="308"/>
      <c r="H43" s="308"/>
      <c r="I43" s="16" t="s">
        <v>93</v>
      </c>
      <c r="J43" s="26">
        <v>5957</v>
      </c>
      <c r="K43" s="26">
        <v>15857</v>
      </c>
      <c r="L43" s="26">
        <v>0</v>
      </c>
      <c r="M43" s="26">
        <v>0</v>
      </c>
      <c r="N43" s="26">
        <v>0</v>
      </c>
      <c r="O43" s="26">
        <v>0</v>
      </c>
      <c r="P43" s="26">
        <v>0</v>
      </c>
      <c r="Q43" s="23">
        <v>0</v>
      </c>
      <c r="R43" s="49">
        <v>0</v>
      </c>
      <c r="S43" s="26">
        <v>0</v>
      </c>
      <c r="T43" s="26">
        <v>0</v>
      </c>
      <c r="U43" s="27">
        <v>0</v>
      </c>
      <c r="V43" s="91">
        <f>SUM(J43:U43)</f>
        <v>21814</v>
      </c>
    </row>
    <row r="44" spans="1:22" ht="16.5" thickBot="1" x14ac:dyDescent="0.3">
      <c r="A44" s="36"/>
      <c r="B44" s="37"/>
      <c r="C44" s="37"/>
      <c r="D44" s="37"/>
      <c r="E44" s="37"/>
      <c r="F44" s="37"/>
      <c r="G44" s="37"/>
      <c r="H44" s="37"/>
      <c r="I44" s="37"/>
      <c r="J44" s="59"/>
      <c r="K44" s="28"/>
      <c r="L44" s="28"/>
      <c r="M44" s="28"/>
      <c r="N44" s="28"/>
      <c r="O44" s="28"/>
      <c r="P44" s="28"/>
      <c r="Q44" s="61"/>
      <c r="R44" s="53"/>
      <c r="S44" s="28"/>
      <c r="T44" s="28"/>
      <c r="U44" s="29"/>
      <c r="V44" s="72">
        <f>SUM(V39:V43)</f>
        <v>270840</v>
      </c>
    </row>
    <row r="45" spans="1:22" ht="15.75" x14ac:dyDescent="0.25">
      <c r="A45" s="304">
        <v>541</v>
      </c>
      <c r="B45" s="307" t="s">
        <v>41</v>
      </c>
      <c r="C45" s="307" t="s">
        <v>81</v>
      </c>
      <c r="D45" s="307">
        <v>93</v>
      </c>
      <c r="E45" s="307" t="s">
        <v>7</v>
      </c>
      <c r="F45" s="307" t="s">
        <v>39</v>
      </c>
      <c r="G45" s="307" t="s">
        <v>145</v>
      </c>
      <c r="H45" s="307" t="s">
        <v>39</v>
      </c>
      <c r="I45" s="35" t="s">
        <v>94</v>
      </c>
      <c r="J45" s="13">
        <v>0</v>
      </c>
      <c r="K45" s="13">
        <v>0</v>
      </c>
      <c r="L45" s="13">
        <v>3521</v>
      </c>
      <c r="M45" s="13">
        <v>2009</v>
      </c>
      <c r="N45" s="13">
        <v>2454</v>
      </c>
      <c r="O45" s="13">
        <v>2022</v>
      </c>
      <c r="P45" s="13">
        <v>1965</v>
      </c>
      <c r="Q45" s="14">
        <v>0</v>
      </c>
      <c r="R45" s="12">
        <v>0</v>
      </c>
      <c r="S45" s="13">
        <v>2703</v>
      </c>
      <c r="T45" s="13">
        <v>1720</v>
      </c>
      <c r="U45" s="21">
        <v>0</v>
      </c>
      <c r="V45" s="90">
        <f t="shared" ref="V45:V53" si="0">SUM(J45:U45)</f>
        <v>16394</v>
      </c>
    </row>
    <row r="46" spans="1:22" ht="15.75" x14ac:dyDescent="0.25">
      <c r="A46" s="304"/>
      <c r="B46" s="307"/>
      <c r="C46" s="307"/>
      <c r="D46" s="307"/>
      <c r="E46" s="307"/>
      <c r="F46" s="307"/>
      <c r="G46" s="307"/>
      <c r="H46" s="307"/>
      <c r="I46" s="3" t="s">
        <v>92</v>
      </c>
      <c r="J46" s="15">
        <v>61857</v>
      </c>
      <c r="K46" s="15">
        <v>75418</v>
      </c>
      <c r="L46" s="15">
        <v>64051</v>
      </c>
      <c r="M46" s="15">
        <v>41936</v>
      </c>
      <c r="N46" s="15">
        <v>39045</v>
      </c>
      <c r="O46" s="15">
        <v>68666</v>
      </c>
      <c r="P46" s="15">
        <v>74529</v>
      </c>
      <c r="Q46" s="14">
        <v>109373</v>
      </c>
      <c r="R46" s="14">
        <v>94849</v>
      </c>
      <c r="S46" s="15">
        <v>94100</v>
      </c>
      <c r="T46" s="15">
        <v>107972</v>
      </c>
      <c r="U46" s="20">
        <v>62897</v>
      </c>
      <c r="V46" s="47">
        <f t="shared" si="0"/>
        <v>894693</v>
      </c>
    </row>
    <row r="47" spans="1:22" ht="15.75" x14ac:dyDescent="0.25">
      <c r="A47" s="304"/>
      <c r="B47" s="307"/>
      <c r="C47" s="307"/>
      <c r="D47" s="307"/>
      <c r="E47" s="307"/>
      <c r="F47" s="307"/>
      <c r="G47" s="307"/>
      <c r="H47" s="307"/>
      <c r="I47" s="3" t="s">
        <v>98</v>
      </c>
      <c r="J47" s="15">
        <v>0</v>
      </c>
      <c r="K47" s="15">
        <v>0</v>
      </c>
      <c r="L47" s="15">
        <v>0</v>
      </c>
      <c r="M47" s="15">
        <v>0</v>
      </c>
      <c r="N47" s="15">
        <v>0</v>
      </c>
      <c r="O47" s="15">
        <v>0</v>
      </c>
      <c r="P47" s="15">
        <v>0</v>
      </c>
      <c r="Q47" s="14">
        <v>0</v>
      </c>
      <c r="R47" s="14">
        <v>0</v>
      </c>
      <c r="S47" s="15">
        <v>0</v>
      </c>
      <c r="T47" s="15">
        <v>0</v>
      </c>
      <c r="U47" s="20">
        <v>0</v>
      </c>
      <c r="V47" s="47">
        <f t="shared" si="0"/>
        <v>0</v>
      </c>
    </row>
    <row r="48" spans="1:22" ht="15.75" x14ac:dyDescent="0.25">
      <c r="A48" s="304"/>
      <c r="B48" s="307"/>
      <c r="C48" s="307"/>
      <c r="D48" s="307"/>
      <c r="E48" s="307"/>
      <c r="F48" s="307"/>
      <c r="G48" s="307"/>
      <c r="H48" s="307"/>
      <c r="I48" s="3" t="s">
        <v>103</v>
      </c>
      <c r="J48" s="15">
        <v>16069</v>
      </c>
      <c r="K48" s="15">
        <v>4710</v>
      </c>
      <c r="L48" s="15">
        <v>31990</v>
      </c>
      <c r="M48" s="15">
        <v>18058</v>
      </c>
      <c r="N48" s="15">
        <v>8471</v>
      </c>
      <c r="O48" s="15">
        <v>4730</v>
      </c>
      <c r="P48" s="15">
        <v>27855</v>
      </c>
      <c r="Q48" s="14">
        <v>9097</v>
      </c>
      <c r="R48" s="14">
        <v>4323</v>
      </c>
      <c r="S48" s="15">
        <v>37181</v>
      </c>
      <c r="T48" s="15">
        <v>33894</v>
      </c>
      <c r="U48" s="20">
        <v>44569</v>
      </c>
      <c r="V48" s="47">
        <f t="shared" si="0"/>
        <v>240947</v>
      </c>
    </row>
    <row r="49" spans="1:22" ht="15.75" x14ac:dyDescent="0.25">
      <c r="A49" s="304"/>
      <c r="B49" s="307"/>
      <c r="C49" s="307"/>
      <c r="D49" s="307"/>
      <c r="E49" s="307"/>
      <c r="F49" s="307"/>
      <c r="G49" s="307"/>
      <c r="H49" s="307"/>
      <c r="I49" s="3" t="s">
        <v>91</v>
      </c>
      <c r="J49" s="15">
        <v>115214</v>
      </c>
      <c r="K49" s="15">
        <v>90939</v>
      </c>
      <c r="L49" s="15">
        <v>41420</v>
      </c>
      <c r="M49" s="15">
        <v>38454</v>
      </c>
      <c r="N49" s="15">
        <v>15596</v>
      </c>
      <c r="O49" s="15">
        <v>14868</v>
      </c>
      <c r="P49" s="15">
        <v>4346</v>
      </c>
      <c r="Q49" s="14">
        <v>30826</v>
      </c>
      <c r="R49" s="14">
        <v>40302</v>
      </c>
      <c r="S49" s="15">
        <v>16331</v>
      </c>
      <c r="T49" s="15">
        <v>1047</v>
      </c>
      <c r="U49" s="20">
        <v>88937</v>
      </c>
      <c r="V49" s="47">
        <f t="shared" si="0"/>
        <v>498280</v>
      </c>
    </row>
    <row r="50" spans="1:22" ht="15.75" x14ac:dyDescent="0.25">
      <c r="A50" s="304"/>
      <c r="B50" s="307"/>
      <c r="C50" s="307"/>
      <c r="D50" s="307"/>
      <c r="E50" s="307"/>
      <c r="F50" s="307"/>
      <c r="G50" s="307"/>
      <c r="H50" s="307"/>
      <c r="I50" s="3" t="s">
        <v>69</v>
      </c>
      <c r="J50" s="15">
        <v>0</v>
      </c>
      <c r="K50" s="15">
        <v>0</v>
      </c>
      <c r="L50" s="15">
        <v>0</v>
      </c>
      <c r="M50" s="15">
        <v>0</v>
      </c>
      <c r="N50" s="15">
        <v>0</v>
      </c>
      <c r="O50" s="15">
        <v>0</v>
      </c>
      <c r="P50" s="15">
        <v>0</v>
      </c>
      <c r="Q50" s="14">
        <v>0</v>
      </c>
      <c r="R50" s="14">
        <v>0</v>
      </c>
      <c r="S50" s="15">
        <v>0</v>
      </c>
      <c r="T50" s="15">
        <v>0</v>
      </c>
      <c r="U50" s="20">
        <v>0</v>
      </c>
      <c r="V50" s="47">
        <f t="shared" si="0"/>
        <v>0</v>
      </c>
    </row>
    <row r="51" spans="1:22" ht="15.75" x14ac:dyDescent="0.25">
      <c r="A51" s="304"/>
      <c r="B51" s="307"/>
      <c r="C51" s="307"/>
      <c r="D51" s="307"/>
      <c r="E51" s="307"/>
      <c r="F51" s="307"/>
      <c r="G51" s="307"/>
      <c r="H51" s="307"/>
      <c r="I51" s="3" t="s">
        <v>70</v>
      </c>
      <c r="J51" s="15">
        <v>3751</v>
      </c>
      <c r="K51" s="15">
        <v>4126</v>
      </c>
      <c r="L51" s="15">
        <v>6131</v>
      </c>
      <c r="M51" s="15">
        <v>4111</v>
      </c>
      <c r="N51" s="15">
        <v>8194</v>
      </c>
      <c r="O51" s="15">
        <v>4078</v>
      </c>
      <c r="P51" s="15">
        <v>4125</v>
      </c>
      <c r="Q51" s="14">
        <v>2001</v>
      </c>
      <c r="R51" s="14">
        <v>0</v>
      </c>
      <c r="S51" s="15">
        <v>4082</v>
      </c>
      <c r="T51" s="15">
        <v>4104</v>
      </c>
      <c r="U51" s="20">
        <v>0</v>
      </c>
      <c r="V51" s="47">
        <f t="shared" si="0"/>
        <v>44703</v>
      </c>
    </row>
    <row r="52" spans="1:22" ht="15.75" x14ac:dyDescent="0.25">
      <c r="A52" s="304"/>
      <c r="B52" s="307"/>
      <c r="C52" s="307"/>
      <c r="D52" s="307"/>
      <c r="E52" s="307"/>
      <c r="F52" s="307"/>
      <c r="G52" s="307"/>
      <c r="H52" s="307"/>
      <c r="I52" s="3" t="s">
        <v>93</v>
      </c>
      <c r="J52" s="15">
        <v>0</v>
      </c>
      <c r="K52" s="15">
        <v>0</v>
      </c>
      <c r="L52" s="15">
        <v>20859</v>
      </c>
      <c r="M52" s="15">
        <v>32055</v>
      </c>
      <c r="N52" s="15">
        <v>55920</v>
      </c>
      <c r="O52" s="15">
        <v>28678</v>
      </c>
      <c r="P52" s="15">
        <v>74655</v>
      </c>
      <c r="Q52" s="14">
        <v>38458</v>
      </c>
      <c r="R52" s="14">
        <v>64612</v>
      </c>
      <c r="S52" s="15">
        <v>54541</v>
      </c>
      <c r="T52" s="15">
        <v>49391</v>
      </c>
      <c r="U52" s="20">
        <v>17742</v>
      </c>
      <c r="V52" s="47">
        <f t="shared" si="0"/>
        <v>436911</v>
      </c>
    </row>
    <row r="53" spans="1:22" ht="16.5" thickBot="1" x14ac:dyDescent="0.3">
      <c r="A53" s="304"/>
      <c r="B53" s="307"/>
      <c r="C53" s="307"/>
      <c r="D53" s="307"/>
      <c r="E53" s="307"/>
      <c r="F53" s="307"/>
      <c r="G53" s="307"/>
      <c r="H53" s="307"/>
      <c r="I53" s="16" t="s">
        <v>95</v>
      </c>
      <c r="J53" s="26">
        <v>0</v>
      </c>
      <c r="K53" s="26">
        <v>0</v>
      </c>
      <c r="L53" s="26">
        <v>0</v>
      </c>
      <c r="M53" s="26">
        <v>0</v>
      </c>
      <c r="N53" s="26">
        <v>0</v>
      </c>
      <c r="O53" s="26">
        <v>0</v>
      </c>
      <c r="P53" s="26">
        <v>0</v>
      </c>
      <c r="Q53" s="23">
        <v>0</v>
      </c>
      <c r="R53" s="49">
        <v>0</v>
      </c>
      <c r="S53" s="26">
        <v>0</v>
      </c>
      <c r="T53" s="26">
        <v>0</v>
      </c>
      <c r="U53" s="27">
        <v>0</v>
      </c>
      <c r="V53" s="91">
        <f t="shared" si="0"/>
        <v>0</v>
      </c>
    </row>
    <row r="54" spans="1:22" ht="16.5" thickBot="1" x14ac:dyDescent="0.3">
      <c r="A54" s="36"/>
      <c r="B54" s="37"/>
      <c r="C54" s="37"/>
      <c r="D54" s="37"/>
      <c r="E54" s="37"/>
      <c r="F54" s="37"/>
      <c r="G54" s="37"/>
      <c r="H54" s="37"/>
      <c r="I54" s="37"/>
      <c r="J54" s="59"/>
      <c r="K54" s="28"/>
      <c r="L54" s="28"/>
      <c r="M54" s="28"/>
      <c r="N54" s="28"/>
      <c r="O54" s="28"/>
      <c r="P54" s="28"/>
      <c r="Q54" s="61"/>
      <c r="R54" s="53"/>
      <c r="S54" s="28"/>
      <c r="T54" s="28"/>
      <c r="U54" s="29"/>
      <c r="V54" s="72">
        <f>SUM(V45:V53)</f>
        <v>2131928</v>
      </c>
    </row>
    <row r="55" spans="1:22" ht="15.75" x14ac:dyDescent="0.25">
      <c r="A55" s="304">
        <v>542</v>
      </c>
      <c r="B55" s="307" t="s">
        <v>38</v>
      </c>
      <c r="C55" s="307" t="s">
        <v>79</v>
      </c>
      <c r="D55" s="307">
        <v>200</v>
      </c>
      <c r="E55" s="307" t="s">
        <v>7</v>
      </c>
      <c r="F55" s="307" t="s">
        <v>39</v>
      </c>
      <c r="G55" s="307" t="s">
        <v>146</v>
      </c>
      <c r="H55" s="307" t="s">
        <v>40</v>
      </c>
      <c r="I55" s="35" t="s">
        <v>94</v>
      </c>
      <c r="J55" s="13">
        <v>20887</v>
      </c>
      <c r="K55" s="13">
        <v>21956</v>
      </c>
      <c r="L55" s="13">
        <v>28893</v>
      </c>
      <c r="M55" s="13">
        <v>17974</v>
      </c>
      <c r="N55" s="13">
        <v>24898</v>
      </c>
      <c r="O55" s="13">
        <v>23109</v>
      </c>
      <c r="P55" s="13">
        <v>17073</v>
      </c>
      <c r="Q55" s="14">
        <v>22693</v>
      </c>
      <c r="R55" s="12">
        <v>23357</v>
      </c>
      <c r="S55" s="13">
        <v>22246</v>
      </c>
      <c r="T55" s="13">
        <v>25752</v>
      </c>
      <c r="U55" s="21">
        <v>26392</v>
      </c>
      <c r="V55" s="90">
        <f>SUM(J55:U55)</f>
        <v>275230</v>
      </c>
    </row>
    <row r="56" spans="1:22" ht="15.75" x14ac:dyDescent="0.25">
      <c r="A56" s="304"/>
      <c r="B56" s="307"/>
      <c r="C56" s="307"/>
      <c r="D56" s="307"/>
      <c r="E56" s="307"/>
      <c r="F56" s="307"/>
      <c r="G56" s="307"/>
      <c r="H56" s="307"/>
      <c r="I56" s="3" t="s">
        <v>92</v>
      </c>
      <c r="J56" s="15">
        <v>73671</v>
      </c>
      <c r="K56" s="15">
        <v>73069</v>
      </c>
      <c r="L56" s="15">
        <v>77165</v>
      </c>
      <c r="M56" s="15">
        <v>76728</v>
      </c>
      <c r="N56" s="15">
        <v>80469</v>
      </c>
      <c r="O56" s="15">
        <v>72776</v>
      </c>
      <c r="P56" s="15">
        <v>72059</v>
      </c>
      <c r="Q56" s="14">
        <v>78280</v>
      </c>
      <c r="R56" s="14">
        <v>81176</v>
      </c>
      <c r="S56" s="15">
        <v>83213</v>
      </c>
      <c r="T56" s="15">
        <v>75087</v>
      </c>
      <c r="U56" s="20">
        <v>68776</v>
      </c>
      <c r="V56" s="47">
        <f>SUM(J56:U56)</f>
        <v>912469</v>
      </c>
    </row>
    <row r="57" spans="1:22" ht="15.75" x14ac:dyDescent="0.25">
      <c r="A57" s="304"/>
      <c r="B57" s="307"/>
      <c r="C57" s="307"/>
      <c r="D57" s="307"/>
      <c r="E57" s="307"/>
      <c r="F57" s="307"/>
      <c r="G57" s="307"/>
      <c r="H57" s="307"/>
      <c r="I57" s="3" t="s">
        <v>103</v>
      </c>
      <c r="J57" s="15">
        <v>4736</v>
      </c>
      <c r="K57" s="15">
        <v>3514</v>
      </c>
      <c r="L57" s="15">
        <v>7240</v>
      </c>
      <c r="M57" s="15">
        <v>7439</v>
      </c>
      <c r="N57" s="15">
        <v>3805</v>
      </c>
      <c r="O57" s="15">
        <v>4250</v>
      </c>
      <c r="P57" s="15">
        <v>6279</v>
      </c>
      <c r="Q57" s="14">
        <v>9360</v>
      </c>
      <c r="R57" s="14">
        <v>1457</v>
      </c>
      <c r="S57" s="15">
        <v>8360</v>
      </c>
      <c r="T57" s="15">
        <v>5728</v>
      </c>
      <c r="U57" s="20">
        <v>6230</v>
      </c>
      <c r="V57" s="47">
        <f>SUM(J57:U57)</f>
        <v>68398</v>
      </c>
    </row>
    <row r="58" spans="1:22" ht="16.5" thickBot="1" x14ac:dyDescent="0.3">
      <c r="A58" s="304"/>
      <c r="B58" s="307"/>
      <c r="C58" s="307"/>
      <c r="D58" s="307"/>
      <c r="E58" s="307"/>
      <c r="F58" s="307"/>
      <c r="G58" s="307"/>
      <c r="H58" s="307"/>
      <c r="I58" s="16" t="s">
        <v>91</v>
      </c>
      <c r="J58" s="26">
        <v>118045</v>
      </c>
      <c r="K58" s="26">
        <v>103348</v>
      </c>
      <c r="L58" s="26">
        <v>107034</v>
      </c>
      <c r="M58" s="26">
        <v>105129</v>
      </c>
      <c r="N58" s="26">
        <v>103648</v>
      </c>
      <c r="O58" s="26">
        <v>97588</v>
      </c>
      <c r="P58" s="26">
        <v>103575</v>
      </c>
      <c r="Q58" s="23">
        <v>99383</v>
      </c>
      <c r="R58" s="49">
        <v>99362</v>
      </c>
      <c r="S58" s="26">
        <v>102078</v>
      </c>
      <c r="T58" s="26">
        <v>103801</v>
      </c>
      <c r="U58" s="27">
        <v>111580</v>
      </c>
      <c r="V58" s="91">
        <f>SUM(J58:U58)</f>
        <v>1254571</v>
      </c>
    </row>
    <row r="59" spans="1:22" ht="16.5" thickBot="1" x14ac:dyDescent="0.3">
      <c r="A59" s="36"/>
      <c r="B59" s="37"/>
      <c r="C59" s="37"/>
      <c r="D59" s="37"/>
      <c r="E59" s="37"/>
      <c r="F59" s="37"/>
      <c r="G59" s="37"/>
      <c r="H59" s="37"/>
      <c r="I59" s="37"/>
      <c r="J59" s="59"/>
      <c r="K59" s="28"/>
      <c r="L59" s="28"/>
      <c r="M59" s="28"/>
      <c r="N59" s="28"/>
      <c r="O59" s="28"/>
      <c r="P59" s="28"/>
      <c r="Q59" s="61"/>
      <c r="R59" s="53"/>
      <c r="S59" s="28"/>
      <c r="T59" s="28"/>
      <c r="U59" s="29"/>
      <c r="V59" s="72">
        <f>SUM(V55:V58)</f>
        <v>2510668</v>
      </c>
    </row>
    <row r="60" spans="1:22" ht="15.75" x14ac:dyDescent="0.25">
      <c r="A60" s="303">
        <v>554</v>
      </c>
      <c r="B60" s="306" t="s">
        <v>43</v>
      </c>
      <c r="C60" s="306" t="s">
        <v>79</v>
      </c>
      <c r="D60" s="306">
        <v>58</v>
      </c>
      <c r="E60" s="306" t="s">
        <v>147</v>
      </c>
      <c r="F60" s="306" t="s">
        <v>37</v>
      </c>
      <c r="G60" s="312" t="s">
        <v>148</v>
      </c>
      <c r="H60" s="306" t="s">
        <v>37</v>
      </c>
      <c r="I60" s="3" t="s">
        <v>94</v>
      </c>
      <c r="J60" s="15">
        <v>1466</v>
      </c>
      <c r="K60" s="15">
        <v>1337</v>
      </c>
      <c r="L60" s="15">
        <v>0</v>
      </c>
      <c r="M60" s="15">
        <v>2975</v>
      </c>
      <c r="N60" s="15">
        <v>0</v>
      </c>
      <c r="O60" s="15">
        <v>1513</v>
      </c>
      <c r="P60" s="15">
        <v>1531</v>
      </c>
      <c r="Q60" s="14">
        <v>0</v>
      </c>
      <c r="R60" s="14">
        <v>2601</v>
      </c>
      <c r="S60" s="15">
        <v>0</v>
      </c>
      <c r="T60" s="15">
        <v>1406</v>
      </c>
      <c r="U60" s="20">
        <v>2758</v>
      </c>
      <c r="V60" s="47">
        <f>SUM(J60:U60)</f>
        <v>15587</v>
      </c>
    </row>
    <row r="61" spans="1:22" ht="15.75" x14ac:dyDescent="0.25">
      <c r="A61" s="304"/>
      <c r="B61" s="307"/>
      <c r="C61" s="307"/>
      <c r="D61" s="307"/>
      <c r="E61" s="307"/>
      <c r="F61" s="307"/>
      <c r="G61" s="313"/>
      <c r="H61" s="307"/>
      <c r="I61" s="16" t="s">
        <v>92</v>
      </c>
      <c r="J61" s="26">
        <v>50483</v>
      </c>
      <c r="K61" s="26">
        <v>44739</v>
      </c>
      <c r="L61" s="26">
        <v>13236</v>
      </c>
      <c r="M61" s="26">
        <v>13649</v>
      </c>
      <c r="N61" s="26">
        <v>15827</v>
      </c>
      <c r="O61" s="26">
        <v>3031</v>
      </c>
      <c r="P61" s="26">
        <v>19233</v>
      </c>
      <c r="Q61" s="49">
        <v>2233</v>
      </c>
      <c r="R61" s="49">
        <v>7687</v>
      </c>
      <c r="S61" s="26">
        <v>5536</v>
      </c>
      <c r="T61" s="26">
        <v>20970</v>
      </c>
      <c r="U61" s="27">
        <v>19624</v>
      </c>
      <c r="V61" s="91">
        <f>SUM(J61:U61)</f>
        <v>216248</v>
      </c>
    </row>
    <row r="62" spans="1:22" ht="16.5" thickBot="1" x14ac:dyDescent="0.3">
      <c r="A62" s="305"/>
      <c r="B62" s="308"/>
      <c r="C62" s="308"/>
      <c r="D62" s="308"/>
      <c r="E62" s="308"/>
      <c r="F62" s="308"/>
      <c r="G62" s="308"/>
      <c r="H62" s="308"/>
      <c r="I62" s="16" t="s">
        <v>91</v>
      </c>
      <c r="J62" s="26">
        <v>12087</v>
      </c>
      <c r="K62" s="26">
        <v>10414</v>
      </c>
      <c r="L62" s="26">
        <v>7598</v>
      </c>
      <c r="M62" s="26">
        <v>16568</v>
      </c>
      <c r="N62" s="26">
        <v>10396</v>
      </c>
      <c r="O62" s="26">
        <v>10038</v>
      </c>
      <c r="P62" s="26">
        <v>8210</v>
      </c>
      <c r="Q62" s="23">
        <v>17702</v>
      </c>
      <c r="R62" s="49">
        <v>14367</v>
      </c>
      <c r="S62" s="26">
        <v>11567</v>
      </c>
      <c r="T62" s="26">
        <v>12717</v>
      </c>
      <c r="U62" s="27">
        <v>16646</v>
      </c>
      <c r="V62" s="91">
        <f>SUM(J62:U62)</f>
        <v>148310</v>
      </c>
    </row>
    <row r="63" spans="1:22" ht="16.5" thickBot="1" x14ac:dyDescent="0.3">
      <c r="A63" s="36"/>
      <c r="B63" s="37"/>
      <c r="C63" s="37"/>
      <c r="D63" s="37"/>
      <c r="E63" s="37"/>
      <c r="F63" s="37"/>
      <c r="G63" s="37"/>
      <c r="H63" s="37"/>
      <c r="I63" s="37"/>
      <c r="J63" s="59"/>
      <c r="K63" s="28"/>
      <c r="L63" s="28"/>
      <c r="M63" s="28"/>
      <c r="N63" s="28"/>
      <c r="O63" s="28"/>
      <c r="P63" s="28"/>
      <c r="Q63" s="61"/>
      <c r="R63" s="53"/>
      <c r="S63" s="28"/>
      <c r="T63" s="28"/>
      <c r="U63" s="29"/>
      <c r="V63" s="72">
        <f>SUM(V60:V62)</f>
        <v>380145</v>
      </c>
    </row>
    <row r="64" spans="1:22" ht="15.75" x14ac:dyDescent="0.25">
      <c r="A64" s="303">
        <v>560</v>
      </c>
      <c r="B64" s="306" t="s">
        <v>15</v>
      </c>
      <c r="C64" s="306" t="s">
        <v>77</v>
      </c>
      <c r="D64" s="309">
        <v>17.899999999999999</v>
      </c>
      <c r="E64" s="306" t="s">
        <v>149</v>
      </c>
      <c r="F64" s="306" t="s">
        <v>37</v>
      </c>
      <c r="G64" s="306" t="s">
        <v>9</v>
      </c>
      <c r="H64" s="306" t="s">
        <v>37</v>
      </c>
      <c r="I64" s="35" t="s">
        <v>163</v>
      </c>
      <c r="J64" s="13">
        <v>0</v>
      </c>
      <c r="K64" s="13">
        <v>0</v>
      </c>
      <c r="L64" s="13">
        <v>0</v>
      </c>
      <c r="M64" s="13">
        <v>0</v>
      </c>
      <c r="N64" s="13">
        <v>0</v>
      </c>
      <c r="O64" s="13">
        <v>0</v>
      </c>
      <c r="P64" s="13">
        <v>0</v>
      </c>
      <c r="Q64" s="14">
        <v>0</v>
      </c>
      <c r="R64" s="12">
        <v>0</v>
      </c>
      <c r="S64" s="13">
        <v>0</v>
      </c>
      <c r="T64" s="13">
        <v>0</v>
      </c>
      <c r="U64" s="21">
        <v>0</v>
      </c>
      <c r="V64" s="90">
        <f>SUM(J64:U64)</f>
        <v>0</v>
      </c>
    </row>
    <row r="65" spans="1:22" ht="15.75" x14ac:dyDescent="0.25">
      <c r="A65" s="304"/>
      <c r="B65" s="307"/>
      <c r="C65" s="307"/>
      <c r="D65" s="310"/>
      <c r="E65" s="307"/>
      <c r="F65" s="307"/>
      <c r="G65" s="307"/>
      <c r="H65" s="307"/>
      <c r="I65" s="3" t="s">
        <v>103</v>
      </c>
      <c r="J65" s="14">
        <v>8777</v>
      </c>
      <c r="K65" s="15">
        <v>19518</v>
      </c>
      <c r="L65" s="15">
        <v>4497</v>
      </c>
      <c r="M65" s="15">
        <v>6046</v>
      </c>
      <c r="N65" s="15">
        <v>3838</v>
      </c>
      <c r="O65" s="15">
        <v>28451</v>
      </c>
      <c r="P65" s="15">
        <v>39024</v>
      </c>
      <c r="Q65" s="14">
        <v>9191</v>
      </c>
      <c r="R65" s="14">
        <v>10551</v>
      </c>
      <c r="S65" s="15">
        <v>28097</v>
      </c>
      <c r="T65" s="15">
        <v>20353</v>
      </c>
      <c r="U65" s="20">
        <v>22737</v>
      </c>
      <c r="V65" s="47">
        <f>SUM(J65:U65)</f>
        <v>201080</v>
      </c>
    </row>
    <row r="66" spans="1:22" ht="15.75" x14ac:dyDescent="0.25">
      <c r="A66" s="304"/>
      <c r="B66" s="307"/>
      <c r="C66" s="307"/>
      <c r="D66" s="310"/>
      <c r="E66" s="307"/>
      <c r="F66" s="307"/>
      <c r="G66" s="307"/>
      <c r="H66" s="307"/>
      <c r="I66" s="3" t="s">
        <v>172</v>
      </c>
      <c r="J66" s="14">
        <v>5953</v>
      </c>
      <c r="K66" s="15">
        <v>6837</v>
      </c>
      <c r="L66" s="15">
        <v>5188</v>
      </c>
      <c r="M66" s="15">
        <v>4512</v>
      </c>
      <c r="N66" s="15">
        <v>0</v>
      </c>
      <c r="O66" s="15">
        <v>2413</v>
      </c>
      <c r="P66" s="15">
        <v>3221</v>
      </c>
      <c r="Q66" s="14">
        <v>4831</v>
      </c>
      <c r="R66" s="14">
        <v>5239</v>
      </c>
      <c r="S66" s="15">
        <v>3098</v>
      </c>
      <c r="T66" s="15">
        <v>3226</v>
      </c>
      <c r="U66" s="20">
        <v>7937</v>
      </c>
      <c r="V66" s="47">
        <f>SUM(J66:U66)</f>
        <v>52455</v>
      </c>
    </row>
    <row r="67" spans="1:22" ht="16.5" thickBot="1" x14ac:dyDescent="0.3">
      <c r="A67" s="305"/>
      <c r="B67" s="308"/>
      <c r="C67" s="308"/>
      <c r="D67" s="311"/>
      <c r="E67" s="308"/>
      <c r="F67" s="308"/>
      <c r="G67" s="308"/>
      <c r="H67" s="308"/>
      <c r="I67" s="39" t="s">
        <v>164</v>
      </c>
      <c r="J67" s="50">
        <v>0</v>
      </c>
      <c r="K67" s="30">
        <v>0</v>
      </c>
      <c r="L67" s="30">
        <v>0</v>
      </c>
      <c r="M67" s="30">
        <v>0</v>
      </c>
      <c r="N67" s="30">
        <v>0</v>
      </c>
      <c r="O67" s="30">
        <v>0</v>
      </c>
      <c r="P67" s="30">
        <v>0</v>
      </c>
      <c r="Q67" s="50">
        <v>0</v>
      </c>
      <c r="R67" s="50">
        <v>0</v>
      </c>
      <c r="S67" s="30">
        <v>0</v>
      </c>
      <c r="T67" s="30">
        <v>0</v>
      </c>
      <c r="U67" s="31">
        <v>0</v>
      </c>
      <c r="V67" s="89">
        <f>SUM(J67:U67)</f>
        <v>0</v>
      </c>
    </row>
    <row r="68" spans="1:22" ht="16.5" thickBot="1" x14ac:dyDescent="0.3">
      <c r="A68" s="36"/>
      <c r="B68" s="37"/>
      <c r="C68" s="37"/>
      <c r="D68" s="37"/>
      <c r="E68" s="37"/>
      <c r="F68" s="37"/>
      <c r="G68" s="37"/>
      <c r="H68" s="37"/>
      <c r="I68" s="37"/>
      <c r="J68" s="59"/>
      <c r="K68" s="28"/>
      <c r="L68" s="28"/>
      <c r="M68" s="28"/>
      <c r="N68" s="28"/>
      <c r="O68" s="28"/>
      <c r="P68" s="28"/>
      <c r="Q68" s="61"/>
      <c r="R68" s="53"/>
      <c r="S68" s="28"/>
      <c r="T68" s="28"/>
      <c r="U68" s="29"/>
      <c r="V68" s="72">
        <f>SUM(V64:V67)</f>
        <v>253535</v>
      </c>
    </row>
    <row r="69" spans="1:22" ht="16.5" thickBot="1" x14ac:dyDescent="0.3">
      <c r="A69" s="19">
        <v>596</v>
      </c>
      <c r="B69" s="67" t="s">
        <v>44</v>
      </c>
      <c r="C69" s="67" t="s">
        <v>84</v>
      </c>
      <c r="D69" s="67">
        <v>26</v>
      </c>
      <c r="E69" s="67" t="s">
        <v>17</v>
      </c>
      <c r="F69" s="67" t="s">
        <v>45</v>
      </c>
      <c r="G69" s="67" t="s">
        <v>18</v>
      </c>
      <c r="H69" s="57" t="s">
        <v>45</v>
      </c>
      <c r="I69" s="39" t="s">
        <v>93</v>
      </c>
      <c r="J69" s="26">
        <v>0</v>
      </c>
      <c r="K69" s="26">
        <v>0</v>
      </c>
      <c r="L69" s="26">
        <v>0</v>
      </c>
      <c r="M69" s="26">
        <v>0</v>
      </c>
      <c r="N69" s="26">
        <v>0</v>
      </c>
      <c r="O69" s="26">
        <v>0</v>
      </c>
      <c r="P69" s="26">
        <v>0</v>
      </c>
      <c r="Q69" s="23">
        <v>0</v>
      </c>
      <c r="R69" s="23">
        <v>0</v>
      </c>
      <c r="S69" s="23">
        <v>0</v>
      </c>
      <c r="T69" s="23">
        <v>0</v>
      </c>
      <c r="U69" s="27">
        <v>0</v>
      </c>
      <c r="V69" s="91">
        <f>SUM(J69:U69)</f>
        <v>0</v>
      </c>
    </row>
    <row r="70" spans="1:22" ht="16.5" thickBot="1" x14ac:dyDescent="0.3">
      <c r="A70" s="36"/>
      <c r="B70" s="37"/>
      <c r="C70" s="37"/>
      <c r="D70" s="37"/>
      <c r="E70" s="37"/>
      <c r="F70" s="37"/>
      <c r="G70" s="37"/>
      <c r="H70" s="37"/>
      <c r="I70" s="37"/>
      <c r="J70" s="59"/>
      <c r="K70" s="28"/>
      <c r="L70" s="28"/>
      <c r="M70" s="28"/>
      <c r="N70" s="28"/>
      <c r="O70" s="28"/>
      <c r="P70" s="28"/>
      <c r="Q70" s="61"/>
      <c r="R70" s="53"/>
      <c r="S70" s="28"/>
      <c r="T70" s="28"/>
      <c r="U70" s="29"/>
      <c r="V70" s="72">
        <f>SUM(V69)</f>
        <v>0</v>
      </c>
    </row>
    <row r="71" spans="1:22" ht="16.5" thickBot="1" x14ac:dyDescent="0.3">
      <c r="A71" s="38">
        <v>597</v>
      </c>
      <c r="B71" s="39" t="s">
        <v>44</v>
      </c>
      <c r="C71" s="39" t="s">
        <v>79</v>
      </c>
      <c r="D71" s="39">
        <v>26</v>
      </c>
      <c r="E71" s="39" t="s">
        <v>18</v>
      </c>
      <c r="F71" s="39" t="s">
        <v>45</v>
      </c>
      <c r="G71" s="39" t="s">
        <v>17</v>
      </c>
      <c r="H71" s="39" t="s">
        <v>45</v>
      </c>
      <c r="I71" s="39" t="s">
        <v>93</v>
      </c>
      <c r="J71" s="30">
        <v>0</v>
      </c>
      <c r="K71" s="30">
        <v>0</v>
      </c>
      <c r="L71" s="30">
        <v>0</v>
      </c>
      <c r="M71" s="30">
        <v>0</v>
      </c>
      <c r="N71" s="30">
        <v>0</v>
      </c>
      <c r="O71" s="30">
        <v>0</v>
      </c>
      <c r="P71" s="30">
        <v>0</v>
      </c>
      <c r="Q71" s="23">
        <v>0</v>
      </c>
      <c r="R71" s="50">
        <v>0</v>
      </c>
      <c r="S71" s="30">
        <v>0</v>
      </c>
      <c r="T71" s="30">
        <v>0</v>
      </c>
      <c r="U71" s="31">
        <v>0</v>
      </c>
      <c r="V71" s="89">
        <f>SUM(J71:U71)</f>
        <v>0</v>
      </c>
    </row>
    <row r="72" spans="1:22" ht="16.5" thickBot="1" x14ac:dyDescent="0.3">
      <c r="A72" s="36"/>
      <c r="B72" s="37"/>
      <c r="C72" s="37"/>
      <c r="D72" s="37"/>
      <c r="E72" s="37"/>
      <c r="F72" s="37"/>
      <c r="G72" s="37"/>
      <c r="H72" s="37"/>
      <c r="I72" s="37"/>
      <c r="J72" s="59"/>
      <c r="K72" s="28"/>
      <c r="L72" s="28"/>
      <c r="M72" s="28"/>
      <c r="N72" s="28"/>
      <c r="O72" s="28"/>
      <c r="P72" s="28"/>
      <c r="Q72" s="61"/>
      <c r="R72" s="53"/>
      <c r="S72" s="28"/>
      <c r="T72" s="28"/>
      <c r="U72" s="29"/>
      <c r="V72" s="72">
        <f>SUM(V71)</f>
        <v>0</v>
      </c>
    </row>
    <row r="73" spans="1:22" ht="15.75" x14ac:dyDescent="0.25">
      <c r="A73" s="304">
        <v>598</v>
      </c>
      <c r="B73" s="307" t="s">
        <v>46</v>
      </c>
      <c r="C73" s="307" t="s">
        <v>84</v>
      </c>
      <c r="D73" s="307">
        <v>16</v>
      </c>
      <c r="E73" s="307" t="s">
        <v>18</v>
      </c>
      <c r="F73" s="307" t="s">
        <v>45</v>
      </c>
      <c r="G73" s="307" t="s">
        <v>150</v>
      </c>
      <c r="H73" s="307" t="s">
        <v>45</v>
      </c>
      <c r="I73" s="35" t="s">
        <v>92</v>
      </c>
      <c r="J73" s="13">
        <v>941</v>
      </c>
      <c r="K73" s="13">
        <v>0</v>
      </c>
      <c r="L73" s="13">
        <v>1963</v>
      </c>
      <c r="M73" s="13">
        <v>0</v>
      </c>
      <c r="N73" s="13">
        <v>0</v>
      </c>
      <c r="O73" s="13">
        <v>0</v>
      </c>
      <c r="P73" s="13">
        <v>7715</v>
      </c>
      <c r="Q73" s="14">
        <v>9108</v>
      </c>
      <c r="R73" s="12">
        <v>6386</v>
      </c>
      <c r="S73" s="13">
        <v>16994</v>
      </c>
      <c r="T73" s="13">
        <v>21902</v>
      </c>
      <c r="U73" s="21">
        <v>24863</v>
      </c>
      <c r="V73" s="90">
        <f>SUM(J73:U73)</f>
        <v>89872</v>
      </c>
    </row>
    <row r="74" spans="1:22" ht="16.5" thickBot="1" x14ac:dyDescent="0.3">
      <c r="A74" s="304"/>
      <c r="B74" s="307"/>
      <c r="C74" s="307"/>
      <c r="D74" s="307"/>
      <c r="E74" s="307"/>
      <c r="F74" s="307"/>
      <c r="G74" s="307"/>
      <c r="H74" s="307"/>
      <c r="I74" s="16" t="s">
        <v>98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3">
        <v>0</v>
      </c>
      <c r="R74" s="49">
        <v>0</v>
      </c>
      <c r="S74" s="26">
        <v>0</v>
      </c>
      <c r="T74" s="26">
        <v>0</v>
      </c>
      <c r="U74" s="27">
        <v>0</v>
      </c>
      <c r="V74" s="91">
        <f>SUM(J74:U74)</f>
        <v>0</v>
      </c>
    </row>
    <row r="75" spans="1:22" ht="16.5" thickBot="1" x14ac:dyDescent="0.3">
      <c r="A75" s="36"/>
      <c r="B75" s="37"/>
      <c r="C75" s="37"/>
      <c r="D75" s="37"/>
      <c r="E75" s="37"/>
      <c r="F75" s="37"/>
      <c r="G75" s="37"/>
      <c r="H75" s="37"/>
      <c r="I75" s="37"/>
      <c r="J75" s="59"/>
      <c r="K75" s="28"/>
      <c r="L75" s="28"/>
      <c r="M75" s="28"/>
      <c r="N75" s="28"/>
      <c r="O75" s="28"/>
      <c r="P75" s="28"/>
      <c r="Q75" s="61"/>
      <c r="R75" s="53"/>
      <c r="S75" s="28"/>
      <c r="T75" s="28"/>
      <c r="U75" s="29"/>
      <c r="V75" s="72">
        <f>SUM(V73:V74)</f>
        <v>89872</v>
      </c>
    </row>
    <row r="76" spans="1:22" ht="15.75" x14ac:dyDescent="0.25">
      <c r="A76" s="304">
        <v>608</v>
      </c>
      <c r="B76" s="307" t="s">
        <v>47</v>
      </c>
      <c r="C76" s="307" t="s">
        <v>85</v>
      </c>
      <c r="D76" s="307">
        <v>98</v>
      </c>
      <c r="E76" s="307" t="s">
        <v>151</v>
      </c>
      <c r="F76" s="307" t="s">
        <v>45</v>
      </c>
      <c r="G76" s="307" t="s">
        <v>18</v>
      </c>
      <c r="H76" s="307" t="s">
        <v>45</v>
      </c>
      <c r="I76" s="35" t="s">
        <v>94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4">
        <v>0</v>
      </c>
      <c r="R76" s="32">
        <v>0</v>
      </c>
      <c r="S76" s="32">
        <v>0</v>
      </c>
      <c r="T76" s="32">
        <v>0</v>
      </c>
      <c r="U76" s="21">
        <v>0</v>
      </c>
      <c r="V76" s="90">
        <f>SUM(J76:U76)</f>
        <v>0</v>
      </c>
    </row>
    <row r="77" spans="1:22" ht="15.75" x14ac:dyDescent="0.25">
      <c r="A77" s="304"/>
      <c r="B77" s="307"/>
      <c r="C77" s="307"/>
      <c r="D77" s="307"/>
      <c r="E77" s="307"/>
      <c r="F77" s="307"/>
      <c r="G77" s="307"/>
      <c r="H77" s="307"/>
      <c r="I77" s="35" t="s">
        <v>92</v>
      </c>
      <c r="J77" s="13">
        <v>119399</v>
      </c>
      <c r="K77" s="13">
        <v>89776</v>
      </c>
      <c r="L77" s="13">
        <v>101592</v>
      </c>
      <c r="M77" s="13">
        <v>140508</v>
      </c>
      <c r="N77" s="13">
        <v>189010</v>
      </c>
      <c r="O77" s="13">
        <v>192941</v>
      </c>
      <c r="P77" s="13">
        <v>235149</v>
      </c>
      <c r="Q77" s="14">
        <v>152844</v>
      </c>
      <c r="R77" s="13">
        <v>160865</v>
      </c>
      <c r="S77" s="13">
        <v>151270</v>
      </c>
      <c r="T77" s="13">
        <v>78375</v>
      </c>
      <c r="U77" s="21">
        <v>99581</v>
      </c>
      <c r="V77" s="90">
        <f>SUM(J77:U77)</f>
        <v>1711310</v>
      </c>
    </row>
    <row r="78" spans="1:22" ht="15.75" x14ac:dyDescent="0.25">
      <c r="A78" s="304"/>
      <c r="B78" s="307"/>
      <c r="C78" s="307"/>
      <c r="D78" s="307"/>
      <c r="E78" s="307"/>
      <c r="F78" s="307"/>
      <c r="G78" s="307"/>
      <c r="H78" s="307"/>
      <c r="I78" s="3" t="s">
        <v>91</v>
      </c>
      <c r="J78" s="15">
        <v>0</v>
      </c>
      <c r="K78" s="15">
        <v>0</v>
      </c>
      <c r="L78" s="15">
        <v>0</v>
      </c>
      <c r="M78" s="15">
        <v>0</v>
      </c>
      <c r="N78" s="15">
        <v>0</v>
      </c>
      <c r="O78" s="15">
        <v>0</v>
      </c>
      <c r="P78" s="15">
        <v>0</v>
      </c>
      <c r="Q78" s="14">
        <v>0</v>
      </c>
      <c r="R78" s="15">
        <v>0</v>
      </c>
      <c r="S78" s="15">
        <v>0</v>
      </c>
      <c r="T78" s="15">
        <v>0</v>
      </c>
      <c r="U78" s="20">
        <v>0</v>
      </c>
      <c r="V78" s="47">
        <f>SUM(J78:U78)</f>
        <v>0</v>
      </c>
    </row>
    <row r="79" spans="1:22" ht="15.75" x14ac:dyDescent="0.25">
      <c r="A79" s="304"/>
      <c r="B79" s="307"/>
      <c r="C79" s="307"/>
      <c r="D79" s="307"/>
      <c r="E79" s="307"/>
      <c r="F79" s="307"/>
      <c r="G79" s="307"/>
      <c r="H79" s="307"/>
      <c r="I79" s="3" t="s">
        <v>93</v>
      </c>
      <c r="J79" s="15">
        <v>0</v>
      </c>
      <c r="K79" s="15">
        <v>0</v>
      </c>
      <c r="L79" s="15">
        <v>0</v>
      </c>
      <c r="M79" s="15">
        <v>0</v>
      </c>
      <c r="N79" s="15">
        <v>0</v>
      </c>
      <c r="O79" s="15">
        <v>0</v>
      </c>
      <c r="P79" s="15">
        <v>0</v>
      </c>
      <c r="Q79" s="14">
        <v>0</v>
      </c>
      <c r="R79" s="15">
        <v>0</v>
      </c>
      <c r="S79" s="15">
        <v>0</v>
      </c>
      <c r="T79" s="15">
        <v>0</v>
      </c>
      <c r="U79" s="20">
        <v>0</v>
      </c>
      <c r="V79" s="47">
        <f>SUM(J79:U79)</f>
        <v>0</v>
      </c>
    </row>
    <row r="80" spans="1:22" ht="16.5" thickBot="1" x14ac:dyDescent="0.3">
      <c r="A80" s="304"/>
      <c r="B80" s="307"/>
      <c r="C80" s="307"/>
      <c r="D80" s="307"/>
      <c r="E80" s="307"/>
      <c r="F80" s="307"/>
      <c r="G80" s="307"/>
      <c r="H80" s="307"/>
      <c r="I80" s="16" t="s">
        <v>96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3">
        <v>0</v>
      </c>
      <c r="R80" s="24">
        <v>0</v>
      </c>
      <c r="S80" s="24">
        <v>0</v>
      </c>
      <c r="T80" s="24">
        <v>0</v>
      </c>
      <c r="U80" s="27">
        <v>0</v>
      </c>
      <c r="V80" s="91">
        <f>SUM(J80:U80)</f>
        <v>0</v>
      </c>
    </row>
    <row r="81" spans="1:22" ht="16.5" thickBot="1" x14ac:dyDescent="0.3">
      <c r="A81" s="36"/>
      <c r="B81" s="37"/>
      <c r="C81" s="37"/>
      <c r="D81" s="37"/>
      <c r="E81" s="37"/>
      <c r="F81" s="37"/>
      <c r="G81" s="37"/>
      <c r="H81" s="37"/>
      <c r="I81" s="37"/>
      <c r="J81" s="59"/>
      <c r="K81" s="28"/>
      <c r="L81" s="28"/>
      <c r="M81" s="28"/>
      <c r="N81" s="28"/>
      <c r="O81" s="28"/>
      <c r="P81" s="28"/>
      <c r="Q81" s="61"/>
      <c r="R81" s="53"/>
      <c r="S81" s="28"/>
      <c r="T81" s="28"/>
      <c r="U81" s="29"/>
      <c r="V81" s="72">
        <f>SUM(V76:V80)</f>
        <v>1711310</v>
      </c>
    </row>
    <row r="82" spans="1:22" ht="15.75" x14ac:dyDescent="0.25">
      <c r="A82" s="303">
        <v>611</v>
      </c>
      <c r="B82" s="306" t="s">
        <v>38</v>
      </c>
      <c r="C82" s="306" t="s">
        <v>77</v>
      </c>
      <c r="D82" s="306">
        <v>66</v>
      </c>
      <c r="E82" s="306" t="s">
        <v>146</v>
      </c>
      <c r="F82" s="306" t="s">
        <v>40</v>
      </c>
      <c r="G82" s="312" t="s">
        <v>152</v>
      </c>
      <c r="H82" s="306" t="s">
        <v>40</v>
      </c>
      <c r="I82" s="35" t="s">
        <v>94</v>
      </c>
      <c r="J82" s="13">
        <v>7586</v>
      </c>
      <c r="K82" s="13">
        <v>7371</v>
      </c>
      <c r="L82" s="13">
        <v>10076</v>
      </c>
      <c r="M82" s="13">
        <v>5688</v>
      </c>
      <c r="N82" s="13">
        <v>7482</v>
      </c>
      <c r="O82" s="13">
        <v>8766</v>
      </c>
      <c r="P82" s="13">
        <v>6601</v>
      </c>
      <c r="Q82" s="14">
        <v>6699</v>
      </c>
      <c r="R82" s="12">
        <v>8210</v>
      </c>
      <c r="S82" s="13">
        <v>6566</v>
      </c>
      <c r="T82" s="13">
        <v>9285</v>
      </c>
      <c r="U82" s="21">
        <v>10737</v>
      </c>
      <c r="V82" s="90">
        <f>SUM(J82:U82)</f>
        <v>95067</v>
      </c>
    </row>
    <row r="83" spans="1:22" ht="15.75" x14ac:dyDescent="0.25">
      <c r="A83" s="304"/>
      <c r="B83" s="307"/>
      <c r="C83" s="307"/>
      <c r="D83" s="307"/>
      <c r="E83" s="307"/>
      <c r="F83" s="307"/>
      <c r="G83" s="313"/>
      <c r="H83" s="307"/>
      <c r="I83" s="3" t="s">
        <v>92</v>
      </c>
      <c r="J83" s="15">
        <v>16245</v>
      </c>
      <c r="K83" s="15">
        <v>11499</v>
      </c>
      <c r="L83" s="15">
        <v>13292</v>
      </c>
      <c r="M83" s="15">
        <v>11491</v>
      </c>
      <c r="N83" s="15">
        <v>12914</v>
      </c>
      <c r="O83" s="15">
        <v>4757</v>
      </c>
      <c r="P83" s="15">
        <v>11004</v>
      </c>
      <c r="Q83" s="14">
        <v>10140</v>
      </c>
      <c r="R83" s="14">
        <v>9522</v>
      </c>
      <c r="S83" s="15">
        <v>8017</v>
      </c>
      <c r="T83" s="15">
        <v>11207</v>
      </c>
      <c r="U83" s="20">
        <v>9052</v>
      </c>
      <c r="V83" s="47">
        <f>SUM(J83:U83)</f>
        <v>129140</v>
      </c>
    </row>
    <row r="84" spans="1:22" ht="15.75" x14ac:dyDescent="0.25">
      <c r="A84" s="304"/>
      <c r="B84" s="307"/>
      <c r="C84" s="307"/>
      <c r="D84" s="307"/>
      <c r="E84" s="307"/>
      <c r="F84" s="307"/>
      <c r="G84" s="313"/>
      <c r="H84" s="307"/>
      <c r="I84" s="3" t="s">
        <v>91</v>
      </c>
      <c r="J84" s="15">
        <v>32692</v>
      </c>
      <c r="K84" s="15">
        <v>27464</v>
      </c>
      <c r="L84" s="15">
        <v>26781</v>
      </c>
      <c r="M84" s="15">
        <v>26198</v>
      </c>
      <c r="N84" s="15">
        <v>0</v>
      </c>
      <c r="O84" s="15">
        <v>25585</v>
      </c>
      <c r="P84" s="15">
        <v>24598</v>
      </c>
      <c r="Q84" s="14">
        <v>23981</v>
      </c>
      <c r="R84" s="14">
        <v>22969</v>
      </c>
      <c r="S84" s="15">
        <v>22981</v>
      </c>
      <c r="T84" s="15">
        <v>24904</v>
      </c>
      <c r="U84" s="20">
        <v>22557</v>
      </c>
      <c r="V84" s="47">
        <f>SUM(J84:U84)</f>
        <v>280710</v>
      </c>
    </row>
    <row r="85" spans="1:22" ht="16.5" thickBot="1" x14ac:dyDescent="0.3">
      <c r="A85" s="305"/>
      <c r="B85" s="308"/>
      <c r="C85" s="308"/>
      <c r="D85" s="308"/>
      <c r="E85" s="308"/>
      <c r="F85" s="308"/>
      <c r="G85" s="314"/>
      <c r="H85" s="308"/>
      <c r="I85" s="39" t="s">
        <v>95</v>
      </c>
      <c r="J85" s="50">
        <v>0</v>
      </c>
      <c r="K85" s="30">
        <v>0</v>
      </c>
      <c r="L85" s="30">
        <v>0</v>
      </c>
      <c r="M85" s="30">
        <v>0</v>
      </c>
      <c r="N85" s="30">
        <v>0</v>
      </c>
      <c r="O85" s="30">
        <v>0</v>
      </c>
      <c r="P85" s="30">
        <v>0</v>
      </c>
      <c r="Q85" s="62">
        <v>0</v>
      </c>
      <c r="R85" s="50">
        <v>0</v>
      </c>
      <c r="S85" s="30">
        <v>0</v>
      </c>
      <c r="T85" s="30">
        <v>0</v>
      </c>
      <c r="U85" s="31">
        <v>0</v>
      </c>
      <c r="V85" s="89">
        <f>SUM(J85:U85)</f>
        <v>0</v>
      </c>
    </row>
    <row r="86" spans="1:22" ht="16.5" thickBot="1" x14ac:dyDescent="0.3">
      <c r="A86" s="43"/>
      <c r="B86" s="37"/>
      <c r="C86" s="37"/>
      <c r="D86" s="37"/>
      <c r="E86" s="37"/>
      <c r="F86" s="37"/>
      <c r="G86" s="37"/>
      <c r="H86" s="37"/>
      <c r="I86" s="37"/>
      <c r="J86" s="59"/>
      <c r="K86" s="28"/>
      <c r="L86" s="28"/>
      <c r="M86" s="28"/>
      <c r="N86" s="28"/>
      <c r="O86" s="28"/>
      <c r="P86" s="28"/>
      <c r="Q86" s="61"/>
      <c r="R86" s="53"/>
      <c r="S86" s="28"/>
      <c r="T86" s="28"/>
      <c r="U86" s="29"/>
      <c r="V86" s="72">
        <f>SUM(V82:V85)</f>
        <v>504917</v>
      </c>
    </row>
    <row r="87" spans="1:22" ht="15.75" x14ac:dyDescent="0.25">
      <c r="A87" s="304">
        <v>624</v>
      </c>
      <c r="B87" s="307" t="s">
        <v>56</v>
      </c>
      <c r="C87" s="324" t="s">
        <v>88</v>
      </c>
      <c r="D87" s="327" t="s">
        <v>89</v>
      </c>
      <c r="E87" s="307" t="s">
        <v>100</v>
      </c>
      <c r="F87" s="307" t="s">
        <v>42</v>
      </c>
      <c r="G87" s="307" t="s">
        <v>153</v>
      </c>
      <c r="H87" s="307" t="s">
        <v>57</v>
      </c>
      <c r="I87" s="35" t="s">
        <v>92</v>
      </c>
      <c r="J87" s="13">
        <v>319569</v>
      </c>
      <c r="K87" s="13">
        <v>346541</v>
      </c>
      <c r="L87" s="13">
        <v>410339</v>
      </c>
      <c r="M87" s="13">
        <v>399989</v>
      </c>
      <c r="N87" s="13">
        <v>396301</v>
      </c>
      <c r="O87" s="13">
        <v>431985</v>
      </c>
      <c r="P87" s="13">
        <v>487105</v>
      </c>
      <c r="Q87" s="14">
        <v>448281</v>
      </c>
      <c r="R87" s="12">
        <v>442789</v>
      </c>
      <c r="S87" s="13">
        <v>425870</v>
      </c>
      <c r="T87" s="13">
        <v>378488</v>
      </c>
      <c r="U87" s="21">
        <v>368053</v>
      </c>
      <c r="V87" s="90">
        <f>SUM(J87:U87)</f>
        <v>4855310</v>
      </c>
    </row>
    <row r="88" spans="1:22" ht="15.75" x14ac:dyDescent="0.25">
      <c r="A88" s="304"/>
      <c r="B88" s="307"/>
      <c r="C88" s="342"/>
      <c r="D88" s="310"/>
      <c r="E88" s="307"/>
      <c r="F88" s="307"/>
      <c r="G88" s="307"/>
      <c r="H88" s="307"/>
      <c r="I88" s="3" t="s">
        <v>103</v>
      </c>
      <c r="J88" s="15">
        <v>0</v>
      </c>
      <c r="K88" s="15">
        <v>0</v>
      </c>
      <c r="L88" s="15">
        <v>0</v>
      </c>
      <c r="M88" s="15">
        <v>0</v>
      </c>
      <c r="N88" s="15">
        <v>0</v>
      </c>
      <c r="O88" s="15">
        <v>0</v>
      </c>
      <c r="P88" s="15">
        <v>0</v>
      </c>
      <c r="Q88" s="14">
        <v>0</v>
      </c>
      <c r="R88" s="14">
        <v>0</v>
      </c>
      <c r="S88" s="15">
        <v>0</v>
      </c>
      <c r="T88" s="15">
        <v>0</v>
      </c>
      <c r="U88" s="20">
        <v>0</v>
      </c>
      <c r="V88" s="47">
        <f>SUM(J88:U88)</f>
        <v>0</v>
      </c>
    </row>
    <row r="89" spans="1:22" ht="15.75" x14ac:dyDescent="0.25">
      <c r="A89" s="304"/>
      <c r="B89" s="307"/>
      <c r="C89" s="342"/>
      <c r="D89" s="310"/>
      <c r="E89" s="307"/>
      <c r="F89" s="307"/>
      <c r="G89" s="307"/>
      <c r="H89" s="307"/>
      <c r="I89" s="16" t="s">
        <v>91</v>
      </c>
      <c r="J89" s="26">
        <v>232518</v>
      </c>
      <c r="K89" s="26">
        <v>237835</v>
      </c>
      <c r="L89" s="26">
        <v>300648</v>
      </c>
      <c r="M89" s="26">
        <v>271315</v>
      </c>
      <c r="N89" s="26">
        <v>305173</v>
      </c>
      <c r="O89" s="26">
        <v>257968</v>
      </c>
      <c r="P89" s="26">
        <v>275382</v>
      </c>
      <c r="Q89" s="49">
        <v>313480</v>
      </c>
      <c r="R89" s="49">
        <v>261743</v>
      </c>
      <c r="S89" s="26">
        <v>286559</v>
      </c>
      <c r="T89" s="26">
        <v>278398</v>
      </c>
      <c r="U89" s="27">
        <v>306632</v>
      </c>
      <c r="V89" s="91">
        <f>SUM(J89:U89)</f>
        <v>3327651</v>
      </c>
    </row>
    <row r="90" spans="1:22" ht="16.5" thickBot="1" x14ac:dyDescent="0.3">
      <c r="A90" s="304"/>
      <c r="B90" s="307"/>
      <c r="C90" s="342"/>
      <c r="D90" s="310"/>
      <c r="E90" s="307"/>
      <c r="F90" s="307"/>
      <c r="G90" s="307"/>
      <c r="H90" s="307"/>
      <c r="I90" s="16" t="s">
        <v>90</v>
      </c>
      <c r="J90" s="26">
        <v>0</v>
      </c>
      <c r="K90" s="26">
        <v>0</v>
      </c>
      <c r="L90" s="26">
        <v>0</v>
      </c>
      <c r="M90" s="26">
        <v>0</v>
      </c>
      <c r="N90" s="26">
        <v>0</v>
      </c>
      <c r="O90" s="26">
        <v>0</v>
      </c>
      <c r="P90" s="26">
        <v>0</v>
      </c>
      <c r="Q90" s="23">
        <v>0</v>
      </c>
      <c r="R90" s="49">
        <v>0</v>
      </c>
      <c r="S90" s="26">
        <v>0</v>
      </c>
      <c r="T90" s="26">
        <v>0</v>
      </c>
      <c r="U90" s="27">
        <v>0</v>
      </c>
      <c r="V90" s="91">
        <f>SUM(J90:U90)</f>
        <v>0</v>
      </c>
    </row>
    <row r="91" spans="1:22" ht="16.5" thickBot="1" x14ac:dyDescent="0.3">
      <c r="A91" s="36"/>
      <c r="B91" s="37"/>
      <c r="C91" s="37"/>
      <c r="D91" s="37"/>
      <c r="E91" s="37"/>
      <c r="F91" s="37"/>
      <c r="G91" s="37"/>
      <c r="H91" s="37"/>
      <c r="I91" s="37"/>
      <c r="J91" s="59"/>
      <c r="K91" s="28"/>
      <c r="L91" s="28"/>
      <c r="M91" s="28"/>
      <c r="N91" s="28"/>
      <c r="O91" s="28"/>
      <c r="P91" s="28"/>
      <c r="Q91" s="61"/>
      <c r="R91" s="53"/>
      <c r="S91" s="28"/>
      <c r="T91" s="28"/>
      <c r="U91" s="29"/>
      <c r="V91" s="72">
        <f>SUM(V87:V90)</f>
        <v>8182961</v>
      </c>
    </row>
    <row r="92" spans="1:22" ht="15.75" x14ac:dyDescent="0.25">
      <c r="A92" s="303">
        <v>625</v>
      </c>
      <c r="B92" s="306" t="s">
        <v>53</v>
      </c>
      <c r="C92" s="306" t="s">
        <v>85</v>
      </c>
      <c r="D92" s="306">
        <v>372</v>
      </c>
      <c r="E92" s="306" t="s">
        <v>154</v>
      </c>
      <c r="F92" s="306" t="s">
        <v>42</v>
      </c>
      <c r="G92" s="306" t="s">
        <v>9</v>
      </c>
      <c r="H92" s="306" t="s">
        <v>37</v>
      </c>
      <c r="I92" s="35" t="s">
        <v>94</v>
      </c>
      <c r="J92" s="13">
        <v>11147</v>
      </c>
      <c r="K92" s="13">
        <v>14356</v>
      </c>
      <c r="L92" s="13">
        <v>0</v>
      </c>
      <c r="M92" s="13">
        <v>28099</v>
      </c>
      <c r="N92" s="13">
        <v>10568</v>
      </c>
      <c r="O92" s="13">
        <v>17480</v>
      </c>
      <c r="P92" s="13">
        <v>12982</v>
      </c>
      <c r="Q92" s="14">
        <v>13983</v>
      </c>
      <c r="R92" s="12">
        <v>11649</v>
      </c>
      <c r="S92" s="13">
        <v>0</v>
      </c>
      <c r="T92" s="13">
        <v>0</v>
      </c>
      <c r="U92" s="21">
        <v>0</v>
      </c>
      <c r="V92" s="90">
        <f t="shared" ref="V92:V102" si="1">SUM(J92:U92)</f>
        <v>120264</v>
      </c>
    </row>
    <row r="93" spans="1:22" ht="15.75" x14ac:dyDescent="0.25">
      <c r="A93" s="304"/>
      <c r="B93" s="307"/>
      <c r="C93" s="307"/>
      <c r="D93" s="307"/>
      <c r="E93" s="307"/>
      <c r="F93" s="307"/>
      <c r="G93" s="307"/>
      <c r="H93" s="307"/>
      <c r="I93" s="3" t="s">
        <v>92</v>
      </c>
      <c r="J93" s="15">
        <v>154244</v>
      </c>
      <c r="K93" s="15">
        <v>114279</v>
      </c>
      <c r="L93" s="15">
        <v>185669</v>
      </c>
      <c r="M93" s="15">
        <v>123451</v>
      </c>
      <c r="N93" s="15">
        <v>141509</v>
      </c>
      <c r="O93" s="15">
        <v>132613</v>
      </c>
      <c r="P93" s="15">
        <v>144278</v>
      </c>
      <c r="Q93" s="14">
        <v>112324</v>
      </c>
      <c r="R93" s="14">
        <v>195309</v>
      </c>
      <c r="S93" s="15">
        <v>49194</v>
      </c>
      <c r="T93" s="15">
        <v>70369</v>
      </c>
      <c r="U93" s="20">
        <v>57294</v>
      </c>
      <c r="V93" s="47">
        <f t="shared" si="1"/>
        <v>1480533</v>
      </c>
    </row>
    <row r="94" spans="1:22" ht="15.75" x14ac:dyDescent="0.25">
      <c r="A94" s="304"/>
      <c r="B94" s="307"/>
      <c r="C94" s="307"/>
      <c r="D94" s="307"/>
      <c r="E94" s="307"/>
      <c r="F94" s="307"/>
      <c r="G94" s="307"/>
      <c r="H94" s="307"/>
      <c r="I94" s="3" t="s">
        <v>98</v>
      </c>
      <c r="J94" s="15">
        <v>0</v>
      </c>
      <c r="K94" s="15">
        <v>0</v>
      </c>
      <c r="L94" s="15">
        <v>0</v>
      </c>
      <c r="M94" s="15">
        <v>0</v>
      </c>
      <c r="N94" s="15">
        <v>0</v>
      </c>
      <c r="O94" s="15">
        <v>0</v>
      </c>
      <c r="P94" s="15">
        <v>0</v>
      </c>
      <c r="Q94" s="14">
        <v>0</v>
      </c>
      <c r="R94" s="14">
        <v>0</v>
      </c>
      <c r="S94" s="15">
        <v>0</v>
      </c>
      <c r="T94" s="15">
        <v>0</v>
      </c>
      <c r="U94" s="20">
        <v>0</v>
      </c>
      <c r="V94" s="47">
        <f t="shared" si="1"/>
        <v>0</v>
      </c>
    </row>
    <row r="95" spans="1:22" ht="15.75" x14ac:dyDescent="0.25">
      <c r="A95" s="304"/>
      <c r="B95" s="307"/>
      <c r="C95" s="307"/>
      <c r="D95" s="307"/>
      <c r="E95" s="307"/>
      <c r="F95" s="307"/>
      <c r="G95" s="307"/>
      <c r="H95" s="307"/>
      <c r="I95" s="3" t="s">
        <v>103</v>
      </c>
      <c r="J95" s="15">
        <v>0</v>
      </c>
      <c r="K95" s="15">
        <v>0</v>
      </c>
      <c r="L95" s="15">
        <v>0</v>
      </c>
      <c r="M95" s="15">
        <v>0</v>
      </c>
      <c r="N95" s="15">
        <v>0</v>
      </c>
      <c r="O95" s="15">
        <v>0</v>
      </c>
      <c r="P95" s="15">
        <v>0</v>
      </c>
      <c r="Q95" s="14">
        <v>0</v>
      </c>
      <c r="R95" s="14">
        <v>0</v>
      </c>
      <c r="S95" s="15">
        <v>0</v>
      </c>
      <c r="T95" s="15">
        <v>0</v>
      </c>
      <c r="U95" s="20">
        <v>0</v>
      </c>
      <c r="V95" s="47">
        <f t="shared" si="1"/>
        <v>0</v>
      </c>
    </row>
    <row r="96" spans="1:22" ht="15.75" x14ac:dyDescent="0.25">
      <c r="A96" s="304"/>
      <c r="B96" s="307"/>
      <c r="C96" s="307"/>
      <c r="D96" s="307"/>
      <c r="E96" s="307"/>
      <c r="F96" s="307"/>
      <c r="G96" s="307"/>
      <c r="H96" s="307"/>
      <c r="I96" s="3" t="s">
        <v>91</v>
      </c>
      <c r="J96" s="15">
        <v>20170</v>
      </c>
      <c r="K96" s="15">
        <v>25388</v>
      </c>
      <c r="L96" s="15">
        <v>33529</v>
      </c>
      <c r="M96" s="15">
        <v>17953</v>
      </c>
      <c r="N96" s="15">
        <v>23854</v>
      </c>
      <c r="O96" s="15">
        <v>88210</v>
      </c>
      <c r="P96" s="15">
        <v>104910</v>
      </c>
      <c r="Q96" s="14">
        <v>28210</v>
      </c>
      <c r="R96" s="14">
        <v>10845</v>
      </c>
      <c r="S96" s="15">
        <v>10674</v>
      </c>
      <c r="T96" s="15">
        <v>10785</v>
      </c>
      <c r="U96" s="20">
        <v>7004</v>
      </c>
      <c r="V96" s="47">
        <f t="shared" si="1"/>
        <v>381532</v>
      </c>
    </row>
    <row r="97" spans="1:22" ht="15.75" x14ac:dyDescent="0.25">
      <c r="A97" s="304"/>
      <c r="B97" s="307"/>
      <c r="C97" s="307"/>
      <c r="D97" s="307"/>
      <c r="E97" s="307"/>
      <c r="F97" s="307"/>
      <c r="G97" s="307"/>
      <c r="H97" s="307"/>
      <c r="I97" s="39" t="s">
        <v>69</v>
      </c>
      <c r="J97" s="30">
        <v>0</v>
      </c>
      <c r="K97" s="30">
        <v>0</v>
      </c>
      <c r="L97" s="30">
        <v>0</v>
      </c>
      <c r="M97" s="30">
        <v>0</v>
      </c>
      <c r="N97" s="30">
        <v>0</v>
      </c>
      <c r="O97" s="30">
        <v>0</v>
      </c>
      <c r="P97" s="30">
        <v>0</v>
      </c>
      <c r="Q97" s="50">
        <v>0</v>
      </c>
      <c r="R97" s="50">
        <v>0</v>
      </c>
      <c r="S97" s="30">
        <v>0</v>
      </c>
      <c r="T97" s="30">
        <v>0</v>
      </c>
      <c r="U97" s="31">
        <v>0</v>
      </c>
      <c r="V97" s="89">
        <f t="shared" si="1"/>
        <v>0</v>
      </c>
    </row>
    <row r="98" spans="1:22" ht="15.75" x14ac:dyDescent="0.25">
      <c r="A98" s="304"/>
      <c r="B98" s="307"/>
      <c r="C98" s="307"/>
      <c r="D98" s="307"/>
      <c r="E98" s="307"/>
      <c r="F98" s="307"/>
      <c r="G98" s="307"/>
      <c r="H98" s="307"/>
      <c r="I98" s="3" t="s">
        <v>70</v>
      </c>
      <c r="J98" s="14">
        <v>0</v>
      </c>
      <c r="K98" s="14">
        <v>0</v>
      </c>
      <c r="L98" s="15">
        <v>0</v>
      </c>
      <c r="M98" s="15">
        <v>0</v>
      </c>
      <c r="N98" s="15">
        <v>0</v>
      </c>
      <c r="O98" s="15">
        <v>0</v>
      </c>
      <c r="P98" s="15">
        <v>0</v>
      </c>
      <c r="Q98" s="14">
        <v>0</v>
      </c>
      <c r="R98" s="14">
        <v>0</v>
      </c>
      <c r="S98" s="15">
        <v>0</v>
      </c>
      <c r="T98" s="15">
        <v>0</v>
      </c>
      <c r="U98" s="20">
        <v>0</v>
      </c>
      <c r="V98" s="47">
        <f t="shared" si="1"/>
        <v>0</v>
      </c>
    </row>
    <row r="99" spans="1:22" ht="15.75" x14ac:dyDescent="0.25">
      <c r="A99" s="304"/>
      <c r="B99" s="307"/>
      <c r="C99" s="307"/>
      <c r="D99" s="307"/>
      <c r="E99" s="307"/>
      <c r="F99" s="307"/>
      <c r="G99" s="307"/>
      <c r="H99" s="307"/>
      <c r="I99" s="3" t="s">
        <v>123</v>
      </c>
      <c r="J99" s="14">
        <v>0</v>
      </c>
      <c r="K99" s="14">
        <v>0</v>
      </c>
      <c r="L99" s="15">
        <v>0</v>
      </c>
      <c r="M99" s="15">
        <v>0</v>
      </c>
      <c r="N99" s="15">
        <v>0</v>
      </c>
      <c r="O99" s="15">
        <v>0</v>
      </c>
      <c r="P99" s="15">
        <v>0</v>
      </c>
      <c r="Q99" s="14">
        <v>0</v>
      </c>
      <c r="R99" s="14">
        <v>0</v>
      </c>
      <c r="S99" s="15">
        <v>0</v>
      </c>
      <c r="T99" s="15">
        <v>0</v>
      </c>
      <c r="U99" s="20">
        <v>0</v>
      </c>
      <c r="V99" s="47">
        <f t="shared" si="1"/>
        <v>0</v>
      </c>
    </row>
    <row r="100" spans="1:22" ht="15.75" x14ac:dyDescent="0.25">
      <c r="A100" s="304"/>
      <c r="B100" s="307"/>
      <c r="C100" s="307"/>
      <c r="D100" s="307"/>
      <c r="E100" s="307"/>
      <c r="F100" s="307"/>
      <c r="G100" s="307"/>
      <c r="H100" s="307"/>
      <c r="I100" s="3" t="s">
        <v>93</v>
      </c>
      <c r="J100" s="34">
        <v>327</v>
      </c>
      <c r="K100" s="14">
        <v>0</v>
      </c>
      <c r="L100" s="15">
        <v>0</v>
      </c>
      <c r="M100" s="15">
        <v>0</v>
      </c>
      <c r="N100" s="15">
        <v>0</v>
      </c>
      <c r="O100" s="15">
        <v>0</v>
      </c>
      <c r="P100" s="15">
        <v>0</v>
      </c>
      <c r="Q100" s="14">
        <v>0</v>
      </c>
      <c r="R100" s="14">
        <v>0</v>
      </c>
      <c r="S100" s="15">
        <v>0</v>
      </c>
      <c r="T100" s="15">
        <v>13292</v>
      </c>
      <c r="U100" s="20">
        <v>0</v>
      </c>
      <c r="V100" s="47">
        <f t="shared" si="1"/>
        <v>13619</v>
      </c>
    </row>
    <row r="101" spans="1:22" ht="15.75" x14ac:dyDescent="0.25">
      <c r="A101" s="304"/>
      <c r="B101" s="307"/>
      <c r="C101" s="307"/>
      <c r="D101" s="307"/>
      <c r="E101" s="307"/>
      <c r="F101" s="307"/>
      <c r="G101" s="307"/>
      <c r="H101" s="307"/>
      <c r="I101" s="3" t="s">
        <v>96</v>
      </c>
      <c r="J101" s="14">
        <v>0</v>
      </c>
      <c r="K101" s="14">
        <v>0</v>
      </c>
      <c r="L101" s="15">
        <v>0</v>
      </c>
      <c r="M101" s="15">
        <v>0</v>
      </c>
      <c r="N101" s="15">
        <v>0</v>
      </c>
      <c r="O101" s="15">
        <v>0</v>
      </c>
      <c r="P101" s="15">
        <v>0</v>
      </c>
      <c r="Q101" s="14">
        <v>0</v>
      </c>
      <c r="R101" s="14">
        <v>0</v>
      </c>
      <c r="S101" s="15">
        <v>0</v>
      </c>
      <c r="T101" s="15">
        <v>0</v>
      </c>
      <c r="U101" s="20">
        <v>0</v>
      </c>
      <c r="V101" s="47">
        <f t="shared" si="1"/>
        <v>0</v>
      </c>
    </row>
    <row r="102" spans="1:22" ht="16.5" thickBot="1" x14ac:dyDescent="0.3">
      <c r="A102" s="305"/>
      <c r="B102" s="308"/>
      <c r="C102" s="308"/>
      <c r="D102" s="308"/>
      <c r="E102" s="308"/>
      <c r="F102" s="308"/>
      <c r="G102" s="308"/>
      <c r="H102" s="308"/>
      <c r="I102" s="39" t="s">
        <v>90</v>
      </c>
      <c r="J102" s="50">
        <v>10523</v>
      </c>
      <c r="K102" s="50">
        <v>0</v>
      </c>
      <c r="L102" s="30">
        <v>10901</v>
      </c>
      <c r="M102" s="30">
        <v>0</v>
      </c>
      <c r="N102" s="30">
        <v>10503</v>
      </c>
      <c r="O102" s="30">
        <v>47275</v>
      </c>
      <c r="P102" s="30">
        <v>18063</v>
      </c>
      <c r="Q102" s="62">
        <v>24547</v>
      </c>
      <c r="R102" s="50">
        <v>0</v>
      </c>
      <c r="S102" s="30">
        <v>0</v>
      </c>
      <c r="T102" s="30">
        <v>8118</v>
      </c>
      <c r="U102" s="31">
        <v>12366</v>
      </c>
      <c r="V102" s="89">
        <f t="shared" si="1"/>
        <v>142296</v>
      </c>
    </row>
    <row r="103" spans="1:22" ht="16.5" thickBot="1" x14ac:dyDescent="0.3">
      <c r="A103" s="36"/>
      <c r="B103" s="37"/>
      <c r="C103" s="37"/>
      <c r="D103" s="37"/>
      <c r="E103" s="37"/>
      <c r="F103" s="37"/>
      <c r="G103" s="37"/>
      <c r="H103" s="37"/>
      <c r="I103" s="37"/>
      <c r="J103" s="59"/>
      <c r="K103" s="28"/>
      <c r="L103" s="28"/>
      <c r="M103" s="28"/>
      <c r="N103" s="28"/>
      <c r="O103" s="28"/>
      <c r="P103" s="28"/>
      <c r="Q103" s="53"/>
      <c r="R103" s="53"/>
      <c r="S103" s="28"/>
      <c r="T103" s="28"/>
      <c r="U103" s="29"/>
      <c r="V103" s="72">
        <f>SUM(V92:V102)</f>
        <v>2138244</v>
      </c>
    </row>
    <row r="104" spans="1:22" ht="15.75" x14ac:dyDescent="0.25">
      <c r="A104" s="303">
        <v>631</v>
      </c>
      <c r="B104" s="306" t="s">
        <v>58</v>
      </c>
      <c r="C104" s="306" t="s">
        <v>80</v>
      </c>
      <c r="D104" s="306">
        <v>50</v>
      </c>
      <c r="E104" s="312" t="s">
        <v>155</v>
      </c>
      <c r="F104" s="306" t="s">
        <v>42</v>
      </c>
      <c r="G104" s="306" t="s">
        <v>156</v>
      </c>
      <c r="H104" s="306" t="s">
        <v>42</v>
      </c>
      <c r="I104" s="35" t="s">
        <v>94</v>
      </c>
      <c r="J104" s="13">
        <v>0</v>
      </c>
      <c r="K104" s="13">
        <v>0</v>
      </c>
      <c r="L104" s="13">
        <v>0</v>
      </c>
      <c r="M104" s="13">
        <v>0</v>
      </c>
      <c r="N104" s="13">
        <v>0</v>
      </c>
      <c r="O104" s="13">
        <v>0</v>
      </c>
      <c r="P104" s="13">
        <v>0</v>
      </c>
      <c r="Q104" s="14">
        <v>0</v>
      </c>
      <c r="R104" s="12">
        <v>0</v>
      </c>
      <c r="S104" s="13">
        <v>0</v>
      </c>
      <c r="T104" s="13">
        <v>0</v>
      </c>
      <c r="U104" s="21">
        <v>0</v>
      </c>
      <c r="V104" s="90">
        <f t="shared" ref="V104:V110" si="2">SUM(J104:U104)</f>
        <v>0</v>
      </c>
    </row>
    <row r="105" spans="1:22" ht="15.75" x14ac:dyDescent="0.25">
      <c r="A105" s="304"/>
      <c r="B105" s="307"/>
      <c r="C105" s="307"/>
      <c r="D105" s="307"/>
      <c r="E105" s="307"/>
      <c r="F105" s="307"/>
      <c r="G105" s="307"/>
      <c r="H105" s="307"/>
      <c r="I105" s="35" t="s">
        <v>92</v>
      </c>
      <c r="J105" s="13">
        <v>147227</v>
      </c>
      <c r="K105" s="13">
        <v>150246</v>
      </c>
      <c r="L105" s="13">
        <v>163871</v>
      </c>
      <c r="M105" s="13">
        <v>164015</v>
      </c>
      <c r="N105" s="13">
        <v>173616</v>
      </c>
      <c r="O105" s="13">
        <v>167446</v>
      </c>
      <c r="P105" s="13">
        <v>178889</v>
      </c>
      <c r="Q105" s="14">
        <v>189783</v>
      </c>
      <c r="R105" s="12">
        <v>168574</v>
      </c>
      <c r="S105" s="13">
        <v>198368</v>
      </c>
      <c r="T105" s="13">
        <v>183750</v>
      </c>
      <c r="U105" s="21">
        <v>181878</v>
      </c>
      <c r="V105" s="90">
        <f t="shared" si="2"/>
        <v>2067663</v>
      </c>
    </row>
    <row r="106" spans="1:22" ht="15.75" x14ac:dyDescent="0.25">
      <c r="A106" s="304"/>
      <c r="B106" s="307"/>
      <c r="C106" s="307"/>
      <c r="D106" s="307"/>
      <c r="E106" s="307"/>
      <c r="F106" s="307"/>
      <c r="G106" s="307"/>
      <c r="H106" s="307"/>
      <c r="I106" s="35" t="s">
        <v>98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4">
        <v>0</v>
      </c>
      <c r="R106" s="12">
        <v>0</v>
      </c>
      <c r="S106" s="13">
        <v>0</v>
      </c>
      <c r="T106" s="13">
        <v>0</v>
      </c>
      <c r="U106" s="21">
        <v>0</v>
      </c>
      <c r="V106" s="90">
        <f t="shared" si="2"/>
        <v>0</v>
      </c>
    </row>
    <row r="107" spans="1:22" ht="15.75" x14ac:dyDescent="0.25">
      <c r="A107" s="304"/>
      <c r="B107" s="307"/>
      <c r="C107" s="307"/>
      <c r="D107" s="307"/>
      <c r="E107" s="307"/>
      <c r="F107" s="307"/>
      <c r="G107" s="307"/>
      <c r="H107" s="307"/>
      <c r="I107" s="3" t="s">
        <v>103</v>
      </c>
      <c r="J107" s="15">
        <v>0</v>
      </c>
      <c r="K107" s="15">
        <v>0</v>
      </c>
      <c r="L107" s="15">
        <v>0</v>
      </c>
      <c r="M107" s="15">
        <v>0</v>
      </c>
      <c r="N107" s="15">
        <v>0</v>
      </c>
      <c r="O107" s="15">
        <v>0</v>
      </c>
      <c r="P107" s="15">
        <v>0</v>
      </c>
      <c r="Q107" s="14">
        <v>0</v>
      </c>
      <c r="R107" s="14">
        <v>0</v>
      </c>
      <c r="S107" s="15">
        <v>0</v>
      </c>
      <c r="T107" s="15">
        <v>0</v>
      </c>
      <c r="U107" s="20">
        <v>0</v>
      </c>
      <c r="V107" s="47">
        <f t="shared" si="2"/>
        <v>0</v>
      </c>
    </row>
    <row r="108" spans="1:22" ht="15.75" x14ac:dyDescent="0.25">
      <c r="A108" s="304"/>
      <c r="B108" s="307"/>
      <c r="C108" s="307"/>
      <c r="D108" s="307"/>
      <c r="E108" s="307"/>
      <c r="F108" s="307"/>
      <c r="G108" s="307"/>
      <c r="H108" s="307"/>
      <c r="I108" s="16" t="s">
        <v>91</v>
      </c>
      <c r="J108" s="15">
        <v>92367</v>
      </c>
      <c r="K108" s="15">
        <v>74966</v>
      </c>
      <c r="L108" s="15">
        <v>88811</v>
      </c>
      <c r="M108" s="15">
        <v>95382</v>
      </c>
      <c r="N108" s="15">
        <v>88610</v>
      </c>
      <c r="O108" s="15">
        <v>74698</v>
      </c>
      <c r="P108" s="15">
        <v>79511</v>
      </c>
      <c r="Q108" s="14">
        <v>78545</v>
      </c>
      <c r="R108" s="14">
        <v>63286</v>
      </c>
      <c r="S108" s="15">
        <v>40440</v>
      </c>
      <c r="T108" s="15">
        <v>34376</v>
      </c>
      <c r="U108" s="20">
        <v>69586</v>
      </c>
      <c r="V108" s="47">
        <f t="shared" si="2"/>
        <v>880578</v>
      </c>
    </row>
    <row r="109" spans="1:22" ht="15.75" x14ac:dyDescent="0.25">
      <c r="A109" s="304"/>
      <c r="B109" s="307"/>
      <c r="C109" s="307"/>
      <c r="D109" s="307"/>
      <c r="E109" s="307"/>
      <c r="F109" s="307"/>
      <c r="G109" s="307"/>
      <c r="H109" s="307"/>
      <c r="I109" s="3" t="s">
        <v>93</v>
      </c>
      <c r="J109" s="15">
        <v>0</v>
      </c>
      <c r="K109" s="15">
        <v>0</v>
      </c>
      <c r="L109" s="15">
        <v>0</v>
      </c>
      <c r="M109" s="15">
        <v>0</v>
      </c>
      <c r="N109" s="15">
        <v>0</v>
      </c>
      <c r="O109" s="15">
        <v>0</v>
      </c>
      <c r="P109" s="15">
        <v>0</v>
      </c>
      <c r="Q109" s="14">
        <v>0</v>
      </c>
      <c r="R109" s="14">
        <v>0</v>
      </c>
      <c r="S109" s="15">
        <v>0</v>
      </c>
      <c r="T109" s="15">
        <v>0</v>
      </c>
      <c r="U109" s="20">
        <v>0</v>
      </c>
      <c r="V109" s="47">
        <f t="shared" si="2"/>
        <v>0</v>
      </c>
    </row>
    <row r="110" spans="1:22" ht="16.5" thickBot="1" x14ac:dyDescent="0.3">
      <c r="A110" s="305"/>
      <c r="B110" s="308"/>
      <c r="C110" s="308"/>
      <c r="D110" s="308"/>
      <c r="E110" s="308"/>
      <c r="F110" s="308"/>
      <c r="G110" s="308"/>
      <c r="H110" s="308"/>
      <c r="I110" s="39" t="s">
        <v>95</v>
      </c>
      <c r="J110" s="50">
        <v>1899</v>
      </c>
      <c r="K110" s="30">
        <v>0</v>
      </c>
      <c r="L110" s="30">
        <v>1081</v>
      </c>
      <c r="M110" s="30">
        <v>0</v>
      </c>
      <c r="N110" s="30">
        <v>0</v>
      </c>
      <c r="O110" s="30">
        <v>3702</v>
      </c>
      <c r="P110" s="30">
        <v>0</v>
      </c>
      <c r="Q110" s="62">
        <v>0</v>
      </c>
      <c r="R110" s="50">
        <v>2824</v>
      </c>
      <c r="S110" s="30">
        <v>0</v>
      </c>
      <c r="T110" s="30">
        <v>0</v>
      </c>
      <c r="U110" s="31">
        <v>988</v>
      </c>
      <c r="V110" s="89">
        <f t="shared" si="2"/>
        <v>10494</v>
      </c>
    </row>
    <row r="111" spans="1:22" ht="16.5" thickBot="1" x14ac:dyDescent="0.3">
      <c r="A111" s="43"/>
      <c r="B111" s="37"/>
      <c r="C111" s="37"/>
      <c r="D111" s="37"/>
      <c r="E111" s="37"/>
      <c r="F111" s="37"/>
      <c r="G111" s="37"/>
      <c r="H111" s="37"/>
      <c r="I111" s="37"/>
      <c r="J111" s="59"/>
      <c r="K111" s="28"/>
      <c r="L111" s="28"/>
      <c r="M111" s="28"/>
      <c r="N111" s="28"/>
      <c r="O111" s="28"/>
      <c r="P111" s="28"/>
      <c r="Q111" s="61"/>
      <c r="R111" s="53"/>
      <c r="S111" s="28"/>
      <c r="T111" s="28"/>
      <c r="U111" s="29"/>
      <c r="V111" s="72">
        <f>SUM(V104:V110)</f>
        <v>2958735</v>
      </c>
    </row>
    <row r="112" spans="1:22" ht="15.75" x14ac:dyDescent="0.25">
      <c r="A112" s="303">
        <v>632</v>
      </c>
      <c r="B112" s="306" t="s">
        <v>48</v>
      </c>
      <c r="C112" s="306" t="s">
        <v>80</v>
      </c>
      <c r="D112" s="309">
        <v>50.4</v>
      </c>
      <c r="E112" s="306" t="s">
        <v>156</v>
      </c>
      <c r="F112" s="306" t="s">
        <v>42</v>
      </c>
      <c r="G112" s="312" t="s">
        <v>155</v>
      </c>
      <c r="H112" s="306" t="s">
        <v>42</v>
      </c>
      <c r="I112" s="35" t="s">
        <v>98</v>
      </c>
      <c r="J112" s="13">
        <v>0</v>
      </c>
      <c r="K112" s="13">
        <v>0</v>
      </c>
      <c r="L112" s="13">
        <v>0</v>
      </c>
      <c r="M112" s="13">
        <v>0</v>
      </c>
      <c r="N112" s="13">
        <v>0</v>
      </c>
      <c r="O112" s="13">
        <v>19653</v>
      </c>
      <c r="P112" s="13">
        <v>0</v>
      </c>
      <c r="Q112" s="14">
        <v>0</v>
      </c>
      <c r="R112" s="12">
        <v>7972</v>
      </c>
      <c r="S112" s="13">
        <v>14403</v>
      </c>
      <c r="T112" s="13">
        <v>0</v>
      </c>
      <c r="U112" s="21">
        <v>0</v>
      </c>
      <c r="V112" s="90">
        <f t="shared" ref="V112:V118" si="3">SUM(J112:U112)</f>
        <v>42028</v>
      </c>
    </row>
    <row r="113" spans="1:22" ht="15.75" x14ac:dyDescent="0.25">
      <c r="A113" s="304"/>
      <c r="B113" s="307"/>
      <c r="C113" s="307"/>
      <c r="D113" s="310"/>
      <c r="E113" s="307"/>
      <c r="F113" s="307"/>
      <c r="G113" s="313"/>
      <c r="H113" s="307"/>
      <c r="I113" s="35" t="s">
        <v>92</v>
      </c>
      <c r="J113" s="13">
        <v>14160</v>
      </c>
      <c r="K113" s="13">
        <v>12638</v>
      </c>
      <c r="L113" s="13">
        <v>3632</v>
      </c>
      <c r="M113" s="13">
        <v>52597</v>
      </c>
      <c r="N113" s="13">
        <v>56174</v>
      </c>
      <c r="O113" s="13">
        <v>19245</v>
      </c>
      <c r="P113" s="13">
        <v>15123</v>
      </c>
      <c r="Q113" s="14">
        <v>28584</v>
      </c>
      <c r="R113" s="12">
        <v>9244</v>
      </c>
      <c r="S113" s="13">
        <v>49735</v>
      </c>
      <c r="T113" s="13">
        <v>36745</v>
      </c>
      <c r="U113" s="21">
        <v>16466</v>
      </c>
      <c r="V113" s="90">
        <f t="shared" si="3"/>
        <v>314343</v>
      </c>
    </row>
    <row r="114" spans="1:22" ht="15.75" x14ac:dyDescent="0.25">
      <c r="A114" s="304"/>
      <c r="B114" s="307"/>
      <c r="C114" s="307"/>
      <c r="D114" s="310"/>
      <c r="E114" s="307"/>
      <c r="F114" s="307"/>
      <c r="G114" s="307"/>
      <c r="H114" s="307"/>
      <c r="I114" s="3" t="s">
        <v>75</v>
      </c>
      <c r="J114" s="15">
        <v>48093</v>
      </c>
      <c r="K114" s="15">
        <v>37704</v>
      </c>
      <c r="L114" s="15">
        <v>42223</v>
      </c>
      <c r="M114" s="15">
        <v>0</v>
      </c>
      <c r="N114" s="15">
        <v>34734</v>
      </c>
      <c r="O114" s="15">
        <v>47666</v>
      </c>
      <c r="P114" s="15">
        <v>0</v>
      </c>
      <c r="Q114" s="14">
        <v>32601</v>
      </c>
      <c r="R114" s="14">
        <v>955</v>
      </c>
      <c r="S114" s="15">
        <v>18810</v>
      </c>
      <c r="T114" s="15">
        <v>23633</v>
      </c>
      <c r="U114" s="20">
        <v>46412</v>
      </c>
      <c r="V114" s="47">
        <f t="shared" si="3"/>
        <v>332831</v>
      </c>
    </row>
    <row r="115" spans="1:22" ht="15.75" x14ac:dyDescent="0.25">
      <c r="A115" s="304"/>
      <c r="B115" s="307"/>
      <c r="C115" s="307"/>
      <c r="D115" s="310"/>
      <c r="E115" s="307"/>
      <c r="F115" s="307"/>
      <c r="G115" s="307"/>
      <c r="H115" s="307"/>
      <c r="I115" s="3" t="s">
        <v>101</v>
      </c>
      <c r="J115" s="15">
        <v>0</v>
      </c>
      <c r="K115" s="15">
        <v>0</v>
      </c>
      <c r="L115" s="15">
        <v>0</v>
      </c>
      <c r="M115" s="15">
        <v>0</v>
      </c>
      <c r="N115" s="15">
        <v>0</v>
      </c>
      <c r="O115" s="15">
        <v>0</v>
      </c>
      <c r="P115" s="15">
        <v>0</v>
      </c>
      <c r="Q115" s="14">
        <v>0</v>
      </c>
      <c r="R115" s="14">
        <v>0</v>
      </c>
      <c r="S115" s="15">
        <v>0</v>
      </c>
      <c r="T115" s="15">
        <v>0</v>
      </c>
      <c r="U115" s="20">
        <v>0</v>
      </c>
      <c r="V115" s="47">
        <f t="shared" si="3"/>
        <v>0</v>
      </c>
    </row>
    <row r="116" spans="1:22" ht="15.75" x14ac:dyDescent="0.25">
      <c r="A116" s="304"/>
      <c r="B116" s="307"/>
      <c r="C116" s="307"/>
      <c r="D116" s="310"/>
      <c r="E116" s="307"/>
      <c r="F116" s="307"/>
      <c r="G116" s="307"/>
      <c r="H116" s="307"/>
      <c r="I116" s="3" t="s">
        <v>71</v>
      </c>
      <c r="J116" s="15">
        <v>0</v>
      </c>
      <c r="K116" s="15">
        <v>0</v>
      </c>
      <c r="L116" s="15">
        <v>0</v>
      </c>
      <c r="M116" s="15">
        <v>0</v>
      </c>
      <c r="N116" s="15">
        <v>0</v>
      </c>
      <c r="O116" s="15">
        <v>0</v>
      </c>
      <c r="P116" s="15">
        <v>0</v>
      </c>
      <c r="Q116" s="14">
        <v>0</v>
      </c>
      <c r="R116" s="14">
        <v>0</v>
      </c>
      <c r="S116" s="15">
        <v>0</v>
      </c>
      <c r="T116" s="15">
        <v>0</v>
      </c>
      <c r="U116" s="20">
        <v>0</v>
      </c>
      <c r="V116" s="47">
        <f t="shared" si="3"/>
        <v>0</v>
      </c>
    </row>
    <row r="117" spans="1:22" ht="15.75" x14ac:dyDescent="0.25">
      <c r="A117" s="304"/>
      <c r="B117" s="307"/>
      <c r="C117" s="307"/>
      <c r="D117" s="310"/>
      <c r="E117" s="307"/>
      <c r="F117" s="307"/>
      <c r="G117" s="307"/>
      <c r="H117" s="307"/>
      <c r="I117" s="3" t="s">
        <v>97</v>
      </c>
      <c r="J117" s="15">
        <v>31009</v>
      </c>
      <c r="K117" s="15">
        <v>85550</v>
      </c>
      <c r="L117" s="15">
        <v>94723</v>
      </c>
      <c r="M117" s="15">
        <v>2093</v>
      </c>
      <c r="N117" s="15">
        <v>27556</v>
      </c>
      <c r="O117" s="15">
        <v>47422</v>
      </c>
      <c r="P117" s="15">
        <v>31172</v>
      </c>
      <c r="Q117" s="14">
        <v>26760</v>
      </c>
      <c r="R117" s="14">
        <v>46970</v>
      </c>
      <c r="S117" s="15">
        <v>48028</v>
      </c>
      <c r="T117" s="15">
        <v>19484</v>
      </c>
      <c r="U117" s="20">
        <v>25249</v>
      </c>
      <c r="V117" s="47">
        <f t="shared" si="3"/>
        <v>486016</v>
      </c>
    </row>
    <row r="118" spans="1:22" ht="16.5" thickBot="1" x14ac:dyDescent="0.3">
      <c r="A118" s="305"/>
      <c r="B118" s="308"/>
      <c r="C118" s="308"/>
      <c r="D118" s="311"/>
      <c r="E118" s="308"/>
      <c r="F118" s="308"/>
      <c r="G118" s="308"/>
      <c r="H118" s="308"/>
      <c r="I118" s="39" t="s">
        <v>102</v>
      </c>
      <c r="J118" s="30">
        <v>5619</v>
      </c>
      <c r="K118" s="30">
        <v>0</v>
      </c>
      <c r="L118" s="30">
        <v>0</v>
      </c>
      <c r="M118" s="30">
        <v>0</v>
      </c>
      <c r="N118" s="30">
        <v>0</v>
      </c>
      <c r="O118" s="30">
        <v>0</v>
      </c>
      <c r="P118" s="30">
        <v>0</v>
      </c>
      <c r="Q118" s="50">
        <v>0</v>
      </c>
      <c r="R118" s="50">
        <v>0</v>
      </c>
      <c r="S118" s="30">
        <v>0</v>
      </c>
      <c r="T118" s="30">
        <v>0</v>
      </c>
      <c r="U118" s="31">
        <v>0</v>
      </c>
      <c r="V118" s="89">
        <f t="shared" si="3"/>
        <v>5619</v>
      </c>
    </row>
    <row r="119" spans="1:22" ht="16.5" thickBot="1" x14ac:dyDescent="0.3">
      <c r="A119" s="36"/>
      <c r="B119" s="37"/>
      <c r="C119" s="37"/>
      <c r="D119" s="37"/>
      <c r="E119" s="37"/>
      <c r="F119" s="37"/>
      <c r="G119" s="37"/>
      <c r="H119" s="37"/>
      <c r="I119" s="37"/>
      <c r="J119" s="59"/>
      <c r="K119" s="28"/>
      <c r="L119" s="28"/>
      <c r="M119" s="28"/>
      <c r="N119" s="28"/>
      <c r="O119" s="28"/>
      <c r="P119" s="28"/>
      <c r="Q119" s="61"/>
      <c r="R119" s="53"/>
      <c r="S119" s="28"/>
      <c r="T119" s="28"/>
      <c r="U119" s="29"/>
      <c r="V119" s="72">
        <f>SUM(V112:V118)</f>
        <v>1180837</v>
      </c>
    </row>
    <row r="120" spans="1:22" ht="15.75" x14ac:dyDescent="0.25">
      <c r="A120" s="303">
        <v>645</v>
      </c>
      <c r="B120" s="306" t="s">
        <v>50</v>
      </c>
      <c r="C120" s="306" t="s">
        <v>80</v>
      </c>
      <c r="D120" s="306">
        <v>46</v>
      </c>
      <c r="E120" s="312" t="s">
        <v>157</v>
      </c>
      <c r="F120" s="306" t="s">
        <v>42</v>
      </c>
      <c r="G120" s="312" t="s">
        <v>155</v>
      </c>
      <c r="H120" s="306" t="s">
        <v>42</v>
      </c>
      <c r="I120" s="56" t="s">
        <v>92</v>
      </c>
      <c r="J120" s="13">
        <v>0</v>
      </c>
      <c r="K120" s="13">
        <v>0</v>
      </c>
      <c r="L120" s="13">
        <v>0</v>
      </c>
      <c r="M120" s="13">
        <v>0</v>
      </c>
      <c r="N120" s="13">
        <v>0</v>
      </c>
      <c r="O120" s="13">
        <v>0</v>
      </c>
      <c r="P120" s="13">
        <v>0</v>
      </c>
      <c r="Q120" s="13">
        <v>0</v>
      </c>
      <c r="R120" s="12">
        <v>0</v>
      </c>
      <c r="S120" s="13">
        <v>0</v>
      </c>
      <c r="T120" s="13">
        <v>0</v>
      </c>
      <c r="U120" s="21">
        <v>0</v>
      </c>
      <c r="V120" s="90">
        <f>SUM(J120:U120)</f>
        <v>0</v>
      </c>
    </row>
    <row r="121" spans="1:22" ht="15.75" x14ac:dyDescent="0.25">
      <c r="A121" s="304"/>
      <c r="B121" s="307"/>
      <c r="C121" s="307"/>
      <c r="D121" s="307"/>
      <c r="E121" s="307"/>
      <c r="F121" s="307"/>
      <c r="G121" s="307"/>
      <c r="H121" s="307"/>
      <c r="I121" s="3" t="s">
        <v>103</v>
      </c>
      <c r="J121" s="15">
        <v>84166</v>
      </c>
      <c r="K121" s="15">
        <v>105256</v>
      </c>
      <c r="L121" s="15">
        <v>107073</v>
      </c>
      <c r="M121" s="15">
        <v>110073</v>
      </c>
      <c r="N121" s="15">
        <v>108140</v>
      </c>
      <c r="O121" s="15">
        <v>146225</v>
      </c>
      <c r="P121" s="15">
        <v>191961</v>
      </c>
      <c r="Q121" s="15">
        <v>172063</v>
      </c>
      <c r="R121" s="51">
        <v>181638</v>
      </c>
      <c r="S121" s="15">
        <v>197710</v>
      </c>
      <c r="T121" s="15">
        <v>138874</v>
      </c>
      <c r="U121" s="20">
        <v>124858</v>
      </c>
      <c r="V121" s="47">
        <f>SUM(J121:U121)</f>
        <v>1668037</v>
      </c>
    </row>
    <row r="122" spans="1:22" ht="15.75" x14ac:dyDescent="0.25">
      <c r="A122" s="304"/>
      <c r="B122" s="307"/>
      <c r="C122" s="307"/>
      <c r="D122" s="307"/>
      <c r="E122" s="307"/>
      <c r="F122" s="307"/>
      <c r="G122" s="307"/>
      <c r="H122" s="307"/>
      <c r="I122" s="3" t="s">
        <v>91</v>
      </c>
      <c r="J122" s="15">
        <v>0</v>
      </c>
      <c r="K122" s="15">
        <v>0</v>
      </c>
      <c r="L122" s="15">
        <v>0</v>
      </c>
      <c r="M122" s="15">
        <v>0</v>
      </c>
      <c r="N122" s="15">
        <v>0</v>
      </c>
      <c r="O122" s="15">
        <v>0</v>
      </c>
      <c r="P122" s="15">
        <v>0</v>
      </c>
      <c r="Q122" s="15">
        <v>0</v>
      </c>
      <c r="R122" s="51">
        <v>0</v>
      </c>
      <c r="S122" s="15">
        <v>0</v>
      </c>
      <c r="T122" s="15">
        <v>0</v>
      </c>
      <c r="U122" s="20">
        <v>0</v>
      </c>
      <c r="V122" s="47">
        <f>SUM(J122:U122)</f>
        <v>0</v>
      </c>
    </row>
    <row r="123" spans="1:22" ht="16.5" thickBot="1" x14ac:dyDescent="0.3">
      <c r="A123" s="305"/>
      <c r="B123" s="308"/>
      <c r="C123" s="308"/>
      <c r="D123" s="308"/>
      <c r="E123" s="308"/>
      <c r="F123" s="308"/>
      <c r="G123" s="308"/>
      <c r="H123" s="308"/>
      <c r="I123" s="48" t="s">
        <v>93</v>
      </c>
      <c r="J123" s="30">
        <v>0</v>
      </c>
      <c r="K123" s="30">
        <v>0</v>
      </c>
      <c r="L123" s="30">
        <v>0</v>
      </c>
      <c r="M123" s="30">
        <v>0</v>
      </c>
      <c r="N123" s="30">
        <v>0</v>
      </c>
      <c r="O123" s="30">
        <v>0</v>
      </c>
      <c r="P123" s="30">
        <v>0</v>
      </c>
      <c r="Q123" s="30">
        <v>0</v>
      </c>
      <c r="R123" s="50">
        <v>0</v>
      </c>
      <c r="S123" s="30">
        <v>0</v>
      </c>
      <c r="T123" s="30">
        <v>0</v>
      </c>
      <c r="U123" s="31">
        <v>0</v>
      </c>
      <c r="V123" s="89">
        <f>SUM(J123:U123)</f>
        <v>0</v>
      </c>
    </row>
    <row r="124" spans="1:22" ht="16.5" thickBot="1" x14ac:dyDescent="0.3">
      <c r="A124" s="36"/>
      <c r="B124" s="37"/>
      <c r="C124" s="37"/>
      <c r="D124" s="37"/>
      <c r="E124" s="37"/>
      <c r="F124" s="37"/>
      <c r="G124" s="37"/>
      <c r="H124" s="37"/>
      <c r="I124" s="37"/>
      <c r="J124" s="59"/>
      <c r="K124" s="28"/>
      <c r="L124" s="28"/>
      <c r="M124" s="28"/>
      <c r="N124" s="28"/>
      <c r="O124" s="28"/>
      <c r="P124" s="28"/>
      <c r="Q124" s="61"/>
      <c r="R124" s="53"/>
      <c r="S124" s="28"/>
      <c r="T124" s="28"/>
      <c r="U124" s="29"/>
      <c r="V124" s="72">
        <f>SUM(V120:V123)</f>
        <v>1668037</v>
      </c>
    </row>
    <row r="125" spans="1:22" ht="15.75" x14ac:dyDescent="0.25">
      <c r="A125" s="303">
        <v>646</v>
      </c>
      <c r="B125" s="307" t="s">
        <v>51</v>
      </c>
      <c r="C125" s="307" t="s">
        <v>79</v>
      </c>
      <c r="D125" s="307">
        <v>37</v>
      </c>
      <c r="E125" s="307" t="s">
        <v>157</v>
      </c>
      <c r="F125" s="307" t="s">
        <v>42</v>
      </c>
      <c r="G125" s="313" t="s">
        <v>155</v>
      </c>
      <c r="H125" s="307" t="s">
        <v>42</v>
      </c>
      <c r="I125" s="64" t="s">
        <v>92</v>
      </c>
      <c r="J125" s="13">
        <v>0</v>
      </c>
      <c r="K125" s="13">
        <v>0</v>
      </c>
      <c r="L125" s="13">
        <v>0</v>
      </c>
      <c r="M125" s="13">
        <v>0</v>
      </c>
      <c r="N125" s="13">
        <v>0</v>
      </c>
      <c r="O125" s="13">
        <v>0</v>
      </c>
      <c r="P125" s="13">
        <v>0</v>
      </c>
      <c r="Q125" s="12">
        <v>0</v>
      </c>
      <c r="R125" s="12">
        <v>0</v>
      </c>
      <c r="S125" s="13">
        <v>0</v>
      </c>
      <c r="T125" s="13">
        <v>0</v>
      </c>
      <c r="U125" s="21">
        <v>0</v>
      </c>
      <c r="V125" s="90">
        <f t="shared" ref="V125:V130" si="4">SUM(J125:U125)</f>
        <v>0</v>
      </c>
    </row>
    <row r="126" spans="1:22" ht="15.75" x14ac:dyDescent="0.25">
      <c r="A126" s="304"/>
      <c r="B126" s="307"/>
      <c r="C126" s="307"/>
      <c r="D126" s="307"/>
      <c r="E126" s="307"/>
      <c r="F126" s="307"/>
      <c r="G126" s="307"/>
      <c r="H126" s="307"/>
      <c r="I126" s="3" t="s">
        <v>103</v>
      </c>
      <c r="J126" s="15">
        <v>0</v>
      </c>
      <c r="K126" s="15">
        <v>0</v>
      </c>
      <c r="L126" s="15">
        <v>0</v>
      </c>
      <c r="M126" s="15">
        <v>0</v>
      </c>
      <c r="N126" s="15">
        <v>0</v>
      </c>
      <c r="O126" s="15">
        <v>0</v>
      </c>
      <c r="P126" s="15">
        <v>0</v>
      </c>
      <c r="Q126" s="49">
        <v>0</v>
      </c>
      <c r="R126" s="50">
        <v>0</v>
      </c>
      <c r="S126" s="30">
        <v>0</v>
      </c>
      <c r="T126" s="30">
        <v>0</v>
      </c>
      <c r="U126" s="31">
        <v>0</v>
      </c>
      <c r="V126" s="89">
        <f t="shared" si="4"/>
        <v>0</v>
      </c>
    </row>
    <row r="127" spans="1:22" ht="15.75" x14ac:dyDescent="0.25">
      <c r="A127" s="304"/>
      <c r="B127" s="307"/>
      <c r="C127" s="307"/>
      <c r="D127" s="307"/>
      <c r="E127" s="307"/>
      <c r="F127" s="307"/>
      <c r="G127" s="307"/>
      <c r="H127" s="307"/>
      <c r="I127" s="16" t="s">
        <v>91</v>
      </c>
      <c r="J127" s="26">
        <v>217237</v>
      </c>
      <c r="K127" s="26">
        <v>137761</v>
      </c>
      <c r="L127" s="26">
        <v>157141</v>
      </c>
      <c r="M127" s="26">
        <v>196908</v>
      </c>
      <c r="N127" s="26">
        <v>158059</v>
      </c>
      <c r="O127" s="26">
        <v>23412</v>
      </c>
      <c r="P127" s="26">
        <v>62094</v>
      </c>
      <c r="Q127" s="49">
        <v>57398</v>
      </c>
      <c r="R127" s="15">
        <v>55542</v>
      </c>
      <c r="S127" s="15">
        <v>70611</v>
      </c>
      <c r="T127" s="15">
        <v>54063</v>
      </c>
      <c r="U127" s="20">
        <v>90736</v>
      </c>
      <c r="V127" s="47">
        <f t="shared" si="4"/>
        <v>1280962</v>
      </c>
    </row>
    <row r="128" spans="1:22" ht="15.75" x14ac:dyDescent="0.25">
      <c r="A128" s="304"/>
      <c r="B128" s="307"/>
      <c r="C128" s="307"/>
      <c r="D128" s="307"/>
      <c r="E128" s="307"/>
      <c r="F128" s="307"/>
      <c r="G128" s="307"/>
      <c r="H128" s="307"/>
      <c r="I128" s="3" t="s">
        <v>115</v>
      </c>
      <c r="J128" s="15">
        <v>0</v>
      </c>
      <c r="K128" s="15">
        <v>0</v>
      </c>
      <c r="L128" s="15">
        <v>0</v>
      </c>
      <c r="M128" s="15">
        <v>0</v>
      </c>
      <c r="N128" s="15">
        <v>0</v>
      </c>
      <c r="O128" s="15">
        <v>0</v>
      </c>
      <c r="P128" s="15">
        <v>0</v>
      </c>
      <c r="Q128" s="14">
        <v>0</v>
      </c>
      <c r="R128" s="14">
        <v>0</v>
      </c>
      <c r="S128" s="15">
        <v>0</v>
      </c>
      <c r="T128" s="15">
        <v>0</v>
      </c>
      <c r="U128" s="20">
        <v>0</v>
      </c>
      <c r="V128" s="47">
        <f t="shared" si="4"/>
        <v>0</v>
      </c>
    </row>
    <row r="129" spans="1:22" ht="15.75" x14ac:dyDescent="0.25">
      <c r="A129" s="304"/>
      <c r="B129" s="307"/>
      <c r="C129" s="307"/>
      <c r="D129" s="307"/>
      <c r="E129" s="307"/>
      <c r="F129" s="307"/>
      <c r="G129" s="307"/>
      <c r="H129" s="307"/>
      <c r="I129" s="55" t="s">
        <v>93</v>
      </c>
      <c r="J129" s="34">
        <v>18526</v>
      </c>
      <c r="K129" s="15">
        <v>23070</v>
      </c>
      <c r="L129" s="15">
        <v>44977</v>
      </c>
      <c r="M129" s="15">
        <v>29565</v>
      </c>
      <c r="N129" s="15">
        <v>15401</v>
      </c>
      <c r="O129" s="15">
        <v>15516</v>
      </c>
      <c r="P129" s="15">
        <v>5094</v>
      </c>
      <c r="Q129" s="14">
        <v>57686</v>
      </c>
      <c r="R129" s="14">
        <v>27352</v>
      </c>
      <c r="S129" s="15">
        <v>39380</v>
      </c>
      <c r="T129" s="15">
        <v>20133</v>
      </c>
      <c r="U129" s="20">
        <v>35308</v>
      </c>
      <c r="V129" s="47">
        <f t="shared" si="4"/>
        <v>332008</v>
      </c>
    </row>
    <row r="130" spans="1:22" s="85" customFormat="1" ht="16.5" thickBot="1" x14ac:dyDescent="0.3">
      <c r="A130" s="305"/>
      <c r="B130" s="307"/>
      <c r="C130" s="307"/>
      <c r="D130" s="307"/>
      <c r="E130" s="307"/>
      <c r="F130" s="307"/>
      <c r="G130" s="307"/>
      <c r="H130" s="307"/>
      <c r="I130" s="84" t="s">
        <v>174</v>
      </c>
      <c r="J130" s="62">
        <v>0</v>
      </c>
      <c r="K130" s="86">
        <v>0</v>
      </c>
      <c r="L130" s="86">
        <v>0</v>
      </c>
      <c r="M130" s="86">
        <v>0</v>
      </c>
      <c r="N130" s="86">
        <v>0</v>
      </c>
      <c r="O130" s="86">
        <v>0</v>
      </c>
      <c r="P130" s="86">
        <v>0</v>
      </c>
      <c r="Q130" s="86">
        <v>0</v>
      </c>
      <c r="R130" s="86">
        <v>0</v>
      </c>
      <c r="S130" s="86">
        <v>0</v>
      </c>
      <c r="T130" s="86">
        <v>0</v>
      </c>
      <c r="U130" s="87">
        <v>0</v>
      </c>
      <c r="V130" s="92">
        <f t="shared" si="4"/>
        <v>0</v>
      </c>
    </row>
    <row r="131" spans="1:22" ht="16.5" thickBot="1" x14ac:dyDescent="0.3">
      <c r="A131" s="36"/>
      <c r="B131" s="37"/>
      <c r="C131" s="37"/>
      <c r="D131" s="37"/>
      <c r="E131" s="37"/>
      <c r="F131" s="37"/>
      <c r="G131" s="37"/>
      <c r="H131" s="37"/>
      <c r="I131" s="37"/>
      <c r="J131" s="59"/>
      <c r="K131" s="28"/>
      <c r="L131" s="28"/>
      <c r="M131" s="28"/>
      <c r="N131" s="28"/>
      <c r="O131" s="28"/>
      <c r="P131" s="28"/>
      <c r="Q131" s="61"/>
      <c r="R131" s="53"/>
      <c r="S131" s="28"/>
      <c r="T131" s="28"/>
      <c r="U131" s="29"/>
      <c r="V131" s="72">
        <f>SUM(V125:V130)</f>
        <v>1612970</v>
      </c>
    </row>
    <row r="132" spans="1:22" ht="15.75" x14ac:dyDescent="0.25">
      <c r="A132" s="303">
        <v>647</v>
      </c>
      <c r="B132" s="306" t="s">
        <v>59</v>
      </c>
      <c r="C132" s="306" t="s">
        <v>83</v>
      </c>
      <c r="D132" s="309">
        <v>37.9</v>
      </c>
      <c r="E132" s="312" t="s">
        <v>155</v>
      </c>
      <c r="F132" s="306" t="s">
        <v>42</v>
      </c>
      <c r="G132" s="306" t="s">
        <v>157</v>
      </c>
      <c r="H132" s="306" t="s">
        <v>42</v>
      </c>
      <c r="I132" s="35" t="s">
        <v>92</v>
      </c>
      <c r="J132" s="13">
        <v>6818</v>
      </c>
      <c r="K132" s="13">
        <v>5391</v>
      </c>
      <c r="L132" s="13">
        <v>0</v>
      </c>
      <c r="M132" s="13">
        <v>22406</v>
      </c>
      <c r="N132" s="13">
        <v>62479</v>
      </c>
      <c r="O132" s="13">
        <v>8090</v>
      </c>
      <c r="P132" s="13">
        <v>10550</v>
      </c>
      <c r="Q132" s="12">
        <v>17638</v>
      </c>
      <c r="R132" s="12">
        <v>16301</v>
      </c>
      <c r="S132" s="13">
        <v>42350</v>
      </c>
      <c r="T132" s="13">
        <v>41393</v>
      </c>
      <c r="U132" s="21">
        <v>8714</v>
      </c>
      <c r="V132" s="90">
        <f t="shared" ref="V132:V139" si="5">SUM(J132:U132)</f>
        <v>242130</v>
      </c>
    </row>
    <row r="133" spans="1:22" ht="15.75" x14ac:dyDescent="0.25">
      <c r="A133" s="304"/>
      <c r="B133" s="307"/>
      <c r="C133" s="307"/>
      <c r="D133" s="310"/>
      <c r="E133" s="313"/>
      <c r="F133" s="307"/>
      <c r="G133" s="307"/>
      <c r="H133" s="307"/>
      <c r="I133" s="39" t="s">
        <v>98</v>
      </c>
      <c r="J133" s="30">
        <v>0</v>
      </c>
      <c r="K133" s="30">
        <v>12077</v>
      </c>
      <c r="L133" s="30">
        <v>1770</v>
      </c>
      <c r="M133" s="30">
        <v>0</v>
      </c>
      <c r="N133" s="30">
        <v>0</v>
      </c>
      <c r="O133" s="30">
        <v>16100</v>
      </c>
      <c r="P133" s="30">
        <v>0</v>
      </c>
      <c r="Q133" s="50">
        <v>0</v>
      </c>
      <c r="R133" s="50">
        <v>13644</v>
      </c>
      <c r="S133" s="30">
        <v>15485</v>
      </c>
      <c r="T133" s="30">
        <v>14147</v>
      </c>
      <c r="U133" s="31">
        <v>0</v>
      </c>
      <c r="V133" s="89">
        <f t="shared" si="5"/>
        <v>73223</v>
      </c>
    </row>
    <row r="134" spans="1:22" ht="15.75" x14ac:dyDescent="0.25">
      <c r="A134" s="304"/>
      <c r="B134" s="307"/>
      <c r="C134" s="307"/>
      <c r="D134" s="310"/>
      <c r="E134" s="307"/>
      <c r="F134" s="307"/>
      <c r="G134" s="307"/>
      <c r="H134" s="307"/>
      <c r="I134" s="16" t="s">
        <v>75</v>
      </c>
      <c r="J134" s="26">
        <v>33522</v>
      </c>
      <c r="K134" s="26">
        <v>22277</v>
      </c>
      <c r="L134" s="26">
        <v>26423</v>
      </c>
      <c r="M134" s="26">
        <v>16018</v>
      </c>
      <c r="N134" s="26">
        <v>14570</v>
      </c>
      <c r="O134" s="26">
        <v>38717</v>
      </c>
      <c r="P134" s="26">
        <v>0</v>
      </c>
      <c r="Q134" s="49">
        <v>0</v>
      </c>
      <c r="R134" s="49">
        <v>0</v>
      </c>
      <c r="S134" s="26">
        <v>9970</v>
      </c>
      <c r="T134" s="26">
        <v>14138</v>
      </c>
      <c r="U134" s="27">
        <v>30872</v>
      </c>
      <c r="V134" s="91">
        <f t="shared" si="5"/>
        <v>206507</v>
      </c>
    </row>
    <row r="135" spans="1:22" ht="15.75" x14ac:dyDescent="0.25">
      <c r="A135" s="304"/>
      <c r="B135" s="307"/>
      <c r="C135" s="307"/>
      <c r="D135" s="310"/>
      <c r="E135" s="307"/>
      <c r="F135" s="307"/>
      <c r="G135" s="307"/>
      <c r="H135" s="307"/>
      <c r="I135" s="16" t="s">
        <v>101</v>
      </c>
      <c r="J135" s="49">
        <v>0</v>
      </c>
      <c r="K135" s="26">
        <v>0</v>
      </c>
      <c r="L135" s="26">
        <v>0</v>
      </c>
      <c r="M135" s="26">
        <v>0</v>
      </c>
      <c r="N135" s="26">
        <v>0</v>
      </c>
      <c r="O135" s="26">
        <v>0</v>
      </c>
      <c r="P135" s="26">
        <v>0</v>
      </c>
      <c r="Q135" s="49">
        <v>0</v>
      </c>
      <c r="R135" s="49">
        <v>0</v>
      </c>
      <c r="S135" s="26">
        <v>0</v>
      </c>
      <c r="T135" s="26">
        <v>0</v>
      </c>
      <c r="U135" s="27">
        <v>0</v>
      </c>
      <c r="V135" s="91">
        <f t="shared" si="5"/>
        <v>0</v>
      </c>
    </row>
    <row r="136" spans="1:22" ht="15.75" x14ac:dyDescent="0.25">
      <c r="A136" s="304"/>
      <c r="B136" s="307"/>
      <c r="C136" s="307"/>
      <c r="D136" s="310"/>
      <c r="E136" s="307"/>
      <c r="F136" s="307"/>
      <c r="G136" s="307"/>
      <c r="H136" s="307"/>
      <c r="I136" s="3" t="s">
        <v>71</v>
      </c>
      <c r="J136" s="14">
        <v>0</v>
      </c>
      <c r="K136" s="15">
        <v>0</v>
      </c>
      <c r="L136" s="15">
        <v>0</v>
      </c>
      <c r="M136" s="15">
        <v>0</v>
      </c>
      <c r="N136" s="15">
        <v>0</v>
      </c>
      <c r="O136" s="15">
        <v>0</v>
      </c>
      <c r="P136" s="15">
        <v>0</v>
      </c>
      <c r="Q136" s="15">
        <v>0</v>
      </c>
      <c r="R136" s="15">
        <v>0</v>
      </c>
      <c r="S136" s="15">
        <v>0</v>
      </c>
      <c r="T136" s="15">
        <v>0</v>
      </c>
      <c r="U136" s="20">
        <v>0</v>
      </c>
      <c r="V136" s="47">
        <f t="shared" si="5"/>
        <v>0</v>
      </c>
    </row>
    <row r="137" spans="1:22" ht="15.75" x14ac:dyDescent="0.25">
      <c r="A137" s="304"/>
      <c r="B137" s="307"/>
      <c r="C137" s="307"/>
      <c r="D137" s="310"/>
      <c r="E137" s="307"/>
      <c r="F137" s="307"/>
      <c r="G137" s="307"/>
      <c r="H137" s="307"/>
      <c r="I137" s="3" t="s">
        <v>97</v>
      </c>
      <c r="J137" s="14">
        <v>300712</v>
      </c>
      <c r="K137" s="15">
        <v>214970</v>
      </c>
      <c r="L137" s="15">
        <v>318063</v>
      </c>
      <c r="M137" s="15">
        <v>278148</v>
      </c>
      <c r="N137" s="15">
        <v>256253</v>
      </c>
      <c r="O137" s="15">
        <v>177404</v>
      </c>
      <c r="P137" s="15">
        <v>246090</v>
      </c>
      <c r="Q137" s="14">
        <v>259651</v>
      </c>
      <c r="R137" s="14">
        <v>225565</v>
      </c>
      <c r="S137" s="15">
        <v>83190</v>
      </c>
      <c r="T137" s="15">
        <v>123276</v>
      </c>
      <c r="U137" s="20">
        <v>257558</v>
      </c>
      <c r="V137" s="47">
        <f t="shared" si="5"/>
        <v>2740880</v>
      </c>
    </row>
    <row r="138" spans="1:22" ht="15.75" x14ac:dyDescent="0.25">
      <c r="A138" s="304"/>
      <c r="B138" s="307"/>
      <c r="C138" s="307"/>
      <c r="D138" s="310"/>
      <c r="E138" s="307"/>
      <c r="F138" s="307"/>
      <c r="G138" s="307"/>
      <c r="H138" s="307"/>
      <c r="I138" s="3" t="s">
        <v>96</v>
      </c>
      <c r="J138" s="14">
        <v>0</v>
      </c>
      <c r="K138" s="15">
        <v>0</v>
      </c>
      <c r="L138" s="15">
        <v>0</v>
      </c>
      <c r="M138" s="15">
        <v>0</v>
      </c>
      <c r="N138" s="15">
        <v>0</v>
      </c>
      <c r="O138" s="15">
        <v>0</v>
      </c>
      <c r="P138" s="15">
        <v>0</v>
      </c>
      <c r="Q138" s="14">
        <v>0</v>
      </c>
      <c r="R138" s="14">
        <v>0</v>
      </c>
      <c r="S138" s="15">
        <v>0</v>
      </c>
      <c r="T138" s="15">
        <v>0</v>
      </c>
      <c r="U138" s="20">
        <v>0</v>
      </c>
      <c r="V138" s="47">
        <f t="shared" si="5"/>
        <v>0</v>
      </c>
    </row>
    <row r="139" spans="1:22" ht="16.5" thickBot="1" x14ac:dyDescent="0.3">
      <c r="A139" s="305"/>
      <c r="B139" s="308"/>
      <c r="C139" s="308"/>
      <c r="D139" s="311"/>
      <c r="E139" s="308"/>
      <c r="F139" s="308"/>
      <c r="G139" s="308"/>
      <c r="H139" s="308"/>
      <c r="I139" s="39" t="s">
        <v>102</v>
      </c>
      <c r="J139" s="50">
        <v>11913</v>
      </c>
      <c r="K139" s="30">
        <v>0</v>
      </c>
      <c r="L139" s="30">
        <v>0</v>
      </c>
      <c r="M139" s="30">
        <v>0</v>
      </c>
      <c r="N139" s="30">
        <v>0</v>
      </c>
      <c r="O139" s="30">
        <v>0</v>
      </c>
      <c r="P139" s="30">
        <v>0</v>
      </c>
      <c r="Q139" s="50">
        <v>0</v>
      </c>
      <c r="R139" s="50">
        <v>0</v>
      </c>
      <c r="S139" s="30">
        <v>0</v>
      </c>
      <c r="T139" s="30">
        <v>0</v>
      </c>
      <c r="U139" s="31">
        <v>0</v>
      </c>
      <c r="V139" s="89">
        <f t="shared" si="5"/>
        <v>11913</v>
      </c>
    </row>
    <row r="140" spans="1:22" ht="16.5" thickBot="1" x14ac:dyDescent="0.3">
      <c r="A140" s="36"/>
      <c r="B140" s="37"/>
      <c r="C140" s="37"/>
      <c r="D140" s="37"/>
      <c r="E140" s="37"/>
      <c r="F140" s="37"/>
      <c r="G140" s="37"/>
      <c r="H140" s="37"/>
      <c r="I140" s="37"/>
      <c r="J140" s="59"/>
      <c r="K140" s="28"/>
      <c r="L140" s="28"/>
      <c r="M140" s="28"/>
      <c r="N140" s="28"/>
      <c r="O140" s="28"/>
      <c r="P140" s="28"/>
      <c r="Q140" s="61"/>
      <c r="R140" s="53"/>
      <c r="S140" s="28"/>
      <c r="T140" s="28"/>
      <c r="U140" s="29"/>
      <c r="V140" s="72">
        <f>SUM(V132:V139)</f>
        <v>3274653</v>
      </c>
    </row>
    <row r="141" spans="1:22" ht="15.75" x14ac:dyDescent="0.25">
      <c r="A141" s="303">
        <v>648</v>
      </c>
      <c r="B141" s="307" t="s">
        <v>52</v>
      </c>
      <c r="C141" s="307" t="s">
        <v>83</v>
      </c>
      <c r="D141" s="310">
        <v>37.799999999999997</v>
      </c>
      <c r="E141" s="307" t="s">
        <v>157</v>
      </c>
      <c r="F141" s="307" t="s">
        <v>42</v>
      </c>
      <c r="G141" s="313" t="s">
        <v>155</v>
      </c>
      <c r="H141" s="307" t="s">
        <v>42</v>
      </c>
      <c r="I141" s="35" t="s">
        <v>92</v>
      </c>
      <c r="J141" s="13">
        <v>164126</v>
      </c>
      <c r="K141" s="13">
        <v>129718</v>
      </c>
      <c r="L141" s="13">
        <v>231790</v>
      </c>
      <c r="M141" s="13">
        <v>193940</v>
      </c>
      <c r="N141" s="13">
        <v>228390</v>
      </c>
      <c r="O141" s="13">
        <v>13954</v>
      </c>
      <c r="P141" s="13">
        <v>140326</v>
      </c>
      <c r="Q141" s="12">
        <v>284234</v>
      </c>
      <c r="R141" s="12">
        <v>229491</v>
      </c>
      <c r="S141" s="13">
        <v>237679</v>
      </c>
      <c r="T141" s="13">
        <v>164019</v>
      </c>
      <c r="U141" s="21">
        <v>226718</v>
      </c>
      <c r="V141" s="90">
        <f>SUM(J141:U141)</f>
        <v>2244385</v>
      </c>
    </row>
    <row r="142" spans="1:22" ht="15.75" x14ac:dyDescent="0.25">
      <c r="A142" s="304"/>
      <c r="B142" s="307"/>
      <c r="C142" s="307"/>
      <c r="D142" s="310"/>
      <c r="E142" s="307"/>
      <c r="F142" s="307"/>
      <c r="G142" s="307"/>
      <c r="H142" s="307"/>
      <c r="I142" s="3" t="s">
        <v>91</v>
      </c>
      <c r="J142" s="15">
        <v>0</v>
      </c>
      <c r="K142" s="15">
        <v>0</v>
      </c>
      <c r="L142" s="15">
        <v>0</v>
      </c>
      <c r="M142" s="15">
        <v>0</v>
      </c>
      <c r="N142" s="15">
        <v>0</v>
      </c>
      <c r="O142" s="15">
        <v>83284</v>
      </c>
      <c r="P142" s="15">
        <v>60749</v>
      </c>
      <c r="Q142" s="14">
        <v>0</v>
      </c>
      <c r="R142" s="14">
        <v>0</v>
      </c>
      <c r="S142" s="15">
        <v>0</v>
      </c>
      <c r="T142" s="15">
        <v>0</v>
      </c>
      <c r="U142" s="20">
        <v>0</v>
      </c>
      <c r="V142" s="47">
        <f>SUM(J142:U142)</f>
        <v>144033</v>
      </c>
    </row>
    <row r="143" spans="1:22" ht="15.75" x14ac:dyDescent="0.25">
      <c r="A143" s="304"/>
      <c r="B143" s="307"/>
      <c r="C143" s="307"/>
      <c r="D143" s="310"/>
      <c r="E143" s="307"/>
      <c r="F143" s="307"/>
      <c r="G143" s="307"/>
      <c r="H143" s="307"/>
      <c r="I143" s="16" t="s">
        <v>93</v>
      </c>
      <c r="J143" s="26">
        <v>0</v>
      </c>
      <c r="K143" s="26">
        <v>0</v>
      </c>
      <c r="L143" s="26">
        <v>0</v>
      </c>
      <c r="M143" s="26">
        <v>0</v>
      </c>
      <c r="N143" s="26">
        <v>0</v>
      </c>
      <c r="O143" s="26">
        <v>0</v>
      </c>
      <c r="P143" s="26">
        <v>0</v>
      </c>
      <c r="Q143" s="49">
        <v>0</v>
      </c>
      <c r="R143" s="49">
        <v>0</v>
      </c>
      <c r="S143" s="26">
        <v>0</v>
      </c>
      <c r="T143" s="26">
        <v>0</v>
      </c>
      <c r="U143" s="27">
        <v>0</v>
      </c>
      <c r="V143" s="91">
        <f>SUM(J143:U143)</f>
        <v>0</v>
      </c>
    </row>
    <row r="144" spans="1:22" ht="16.5" thickBot="1" x14ac:dyDescent="0.3">
      <c r="A144" s="305"/>
      <c r="B144" s="307"/>
      <c r="C144" s="307"/>
      <c r="D144" s="310"/>
      <c r="E144" s="307"/>
      <c r="F144" s="307"/>
      <c r="G144" s="307"/>
      <c r="H144" s="307"/>
      <c r="I144" s="16" t="s">
        <v>90</v>
      </c>
      <c r="J144" s="26">
        <v>0</v>
      </c>
      <c r="K144" s="26">
        <v>0</v>
      </c>
      <c r="L144" s="26">
        <v>0</v>
      </c>
      <c r="M144" s="26">
        <v>0</v>
      </c>
      <c r="N144" s="26">
        <v>0</v>
      </c>
      <c r="O144" s="26">
        <v>0</v>
      </c>
      <c r="P144" s="26">
        <v>0</v>
      </c>
      <c r="Q144" s="49">
        <v>0</v>
      </c>
      <c r="R144" s="49">
        <v>0</v>
      </c>
      <c r="S144" s="26">
        <v>0</v>
      </c>
      <c r="T144" s="26">
        <v>0</v>
      </c>
      <c r="U144" s="27">
        <v>0</v>
      </c>
      <c r="V144" s="91">
        <f>SUM(J144:U144)</f>
        <v>0</v>
      </c>
    </row>
    <row r="145" spans="1:22" ht="16.5" thickBot="1" x14ac:dyDescent="0.3">
      <c r="A145" s="36"/>
      <c r="B145" s="37"/>
      <c r="C145" s="37"/>
      <c r="D145" s="37"/>
      <c r="E145" s="37"/>
      <c r="F145" s="37"/>
      <c r="G145" s="37"/>
      <c r="H145" s="37"/>
      <c r="I145" s="37"/>
      <c r="J145" s="59"/>
      <c r="K145" s="28"/>
      <c r="L145" s="28"/>
      <c r="M145" s="28"/>
      <c r="N145" s="28"/>
      <c r="O145" s="28"/>
      <c r="P145" s="28"/>
      <c r="Q145" s="61"/>
      <c r="R145" s="53"/>
      <c r="S145" s="28"/>
      <c r="T145" s="28"/>
      <c r="U145" s="29"/>
      <c r="V145" s="72">
        <f>SUM(V141:V144)</f>
        <v>2388418</v>
      </c>
    </row>
    <row r="146" spans="1:22" ht="15.75" x14ac:dyDescent="0.25">
      <c r="A146" s="303">
        <v>658</v>
      </c>
      <c r="B146" s="312" t="s">
        <v>173</v>
      </c>
      <c r="C146" s="306" t="s">
        <v>83</v>
      </c>
      <c r="D146" s="309">
        <v>152.69999999999999</v>
      </c>
      <c r="E146" s="306" t="s">
        <v>100</v>
      </c>
      <c r="F146" s="306" t="s">
        <v>42</v>
      </c>
      <c r="G146" s="306" t="s">
        <v>154</v>
      </c>
      <c r="H146" s="306" t="s">
        <v>42</v>
      </c>
      <c r="I146" s="35" t="s">
        <v>94</v>
      </c>
      <c r="J146" s="13">
        <v>11309</v>
      </c>
      <c r="K146" s="13">
        <v>14498</v>
      </c>
      <c r="L146" s="13">
        <v>0</v>
      </c>
      <c r="M146" s="13">
        <v>26112</v>
      </c>
      <c r="N146" s="13">
        <v>25225</v>
      </c>
      <c r="O146" s="13">
        <v>0</v>
      </c>
      <c r="P146" s="13">
        <v>13012</v>
      </c>
      <c r="Q146" s="12">
        <v>0</v>
      </c>
      <c r="R146" s="12">
        <v>0</v>
      </c>
      <c r="S146" s="13">
        <v>0</v>
      </c>
      <c r="T146" s="13">
        <v>0</v>
      </c>
      <c r="U146" s="21">
        <v>0</v>
      </c>
      <c r="V146" s="90">
        <f t="shared" ref="V146:V152" si="6">SUM(J146:U146)</f>
        <v>90156</v>
      </c>
    </row>
    <row r="147" spans="1:22" ht="15.75" x14ac:dyDescent="0.25">
      <c r="A147" s="304"/>
      <c r="B147" s="313"/>
      <c r="C147" s="307"/>
      <c r="D147" s="310"/>
      <c r="E147" s="307"/>
      <c r="F147" s="307"/>
      <c r="G147" s="307"/>
      <c r="H147" s="307"/>
      <c r="I147" s="3" t="s">
        <v>92</v>
      </c>
      <c r="J147" s="15">
        <v>142144</v>
      </c>
      <c r="K147" s="15">
        <v>81481</v>
      </c>
      <c r="L147" s="15">
        <v>111171</v>
      </c>
      <c r="M147" s="15">
        <v>155269</v>
      </c>
      <c r="N147" s="15">
        <v>89324</v>
      </c>
      <c r="O147" s="15">
        <v>50028</v>
      </c>
      <c r="P147" s="15">
        <v>33121</v>
      </c>
      <c r="Q147" s="14">
        <v>8813</v>
      </c>
      <c r="R147" s="14">
        <v>27993</v>
      </c>
      <c r="S147" s="15">
        <v>0</v>
      </c>
      <c r="T147" s="15">
        <v>11219</v>
      </c>
      <c r="U147" s="20">
        <v>20726</v>
      </c>
      <c r="V147" s="47">
        <f t="shared" si="6"/>
        <v>731289</v>
      </c>
    </row>
    <row r="148" spans="1:22" ht="15.75" x14ac:dyDescent="0.25">
      <c r="A148" s="304"/>
      <c r="B148" s="313"/>
      <c r="C148" s="307"/>
      <c r="D148" s="310"/>
      <c r="E148" s="307"/>
      <c r="F148" s="307"/>
      <c r="G148" s="307"/>
      <c r="H148" s="307"/>
      <c r="I148" s="3" t="s">
        <v>91</v>
      </c>
      <c r="J148" s="15">
        <v>11443</v>
      </c>
      <c r="K148" s="15">
        <v>6056</v>
      </c>
      <c r="L148" s="15">
        <v>1172</v>
      </c>
      <c r="M148" s="15">
        <v>10172</v>
      </c>
      <c r="N148" s="15">
        <v>7194</v>
      </c>
      <c r="O148" s="15">
        <v>15565</v>
      </c>
      <c r="P148" s="15">
        <v>42529</v>
      </c>
      <c r="Q148" s="14">
        <v>12997</v>
      </c>
      <c r="R148" s="14">
        <v>5721</v>
      </c>
      <c r="S148" s="15">
        <v>16771</v>
      </c>
      <c r="T148" s="15">
        <v>17475</v>
      </c>
      <c r="U148" s="20">
        <v>30258</v>
      </c>
      <c r="V148" s="47">
        <f t="shared" si="6"/>
        <v>177353</v>
      </c>
    </row>
    <row r="149" spans="1:22" ht="15.75" x14ac:dyDescent="0.25">
      <c r="A149" s="304"/>
      <c r="B149" s="313"/>
      <c r="C149" s="307"/>
      <c r="D149" s="310"/>
      <c r="E149" s="307"/>
      <c r="F149" s="307"/>
      <c r="G149" s="307"/>
      <c r="H149" s="307"/>
      <c r="I149" s="3" t="s">
        <v>70</v>
      </c>
      <c r="J149" s="15">
        <v>0</v>
      </c>
      <c r="K149" s="15">
        <v>0</v>
      </c>
      <c r="L149" s="15">
        <v>0</v>
      </c>
      <c r="M149" s="15">
        <v>0</v>
      </c>
      <c r="N149" s="15">
        <v>0</v>
      </c>
      <c r="O149" s="15">
        <v>0</v>
      </c>
      <c r="P149" s="15">
        <v>0</v>
      </c>
      <c r="Q149" s="14">
        <v>0</v>
      </c>
      <c r="R149" s="14">
        <v>0</v>
      </c>
      <c r="S149" s="15">
        <v>0</v>
      </c>
      <c r="T149" s="15">
        <v>0</v>
      </c>
      <c r="U149" s="20">
        <v>0</v>
      </c>
      <c r="V149" s="47">
        <f t="shared" si="6"/>
        <v>0</v>
      </c>
    </row>
    <row r="150" spans="1:22" ht="15.75" x14ac:dyDescent="0.25">
      <c r="A150" s="304"/>
      <c r="B150" s="313"/>
      <c r="C150" s="307"/>
      <c r="D150" s="310"/>
      <c r="E150" s="307"/>
      <c r="F150" s="307"/>
      <c r="G150" s="307"/>
      <c r="H150" s="307"/>
      <c r="I150" s="3" t="s">
        <v>123</v>
      </c>
      <c r="J150" s="15">
        <v>0</v>
      </c>
      <c r="K150" s="15">
        <v>0</v>
      </c>
      <c r="L150" s="15">
        <v>0</v>
      </c>
      <c r="M150" s="15">
        <v>0</v>
      </c>
      <c r="N150" s="15">
        <v>0</v>
      </c>
      <c r="O150" s="15">
        <v>0</v>
      </c>
      <c r="P150" s="15">
        <v>0</v>
      </c>
      <c r="Q150" s="14">
        <v>0</v>
      </c>
      <c r="R150" s="14">
        <v>0</v>
      </c>
      <c r="S150" s="15">
        <v>0</v>
      </c>
      <c r="T150" s="15">
        <v>0</v>
      </c>
      <c r="U150" s="20">
        <v>0</v>
      </c>
      <c r="V150" s="47">
        <f t="shared" si="6"/>
        <v>0</v>
      </c>
    </row>
    <row r="151" spans="1:22" ht="15.75" x14ac:dyDescent="0.25">
      <c r="A151" s="304"/>
      <c r="B151" s="313"/>
      <c r="C151" s="307"/>
      <c r="D151" s="310"/>
      <c r="E151" s="307"/>
      <c r="F151" s="307"/>
      <c r="G151" s="307"/>
      <c r="H151" s="307"/>
      <c r="I151" s="3" t="s">
        <v>93</v>
      </c>
      <c r="J151" s="15">
        <v>76773</v>
      </c>
      <c r="K151" s="15">
        <v>74517</v>
      </c>
      <c r="L151" s="15">
        <v>47656</v>
      </c>
      <c r="M151" s="15">
        <v>51221</v>
      </c>
      <c r="N151" s="15">
        <v>51931</v>
      </c>
      <c r="O151" s="15">
        <v>0</v>
      </c>
      <c r="P151" s="15">
        <v>27829</v>
      </c>
      <c r="Q151" s="14">
        <v>0</v>
      </c>
      <c r="R151" s="14">
        <v>0</v>
      </c>
      <c r="S151" s="15">
        <v>20211</v>
      </c>
      <c r="T151" s="15">
        <v>0</v>
      </c>
      <c r="U151" s="20">
        <v>0</v>
      </c>
      <c r="V151" s="47">
        <f t="shared" si="6"/>
        <v>350138</v>
      </c>
    </row>
    <row r="152" spans="1:22" ht="16.5" thickBot="1" x14ac:dyDescent="0.3">
      <c r="A152" s="305"/>
      <c r="B152" s="314"/>
      <c r="C152" s="308"/>
      <c r="D152" s="311"/>
      <c r="E152" s="308"/>
      <c r="F152" s="308"/>
      <c r="G152" s="308"/>
      <c r="H152" s="308"/>
      <c r="I152" s="39" t="s">
        <v>90</v>
      </c>
      <c r="J152" s="30">
        <v>20879</v>
      </c>
      <c r="K152" s="30">
        <v>10683</v>
      </c>
      <c r="L152" s="30">
        <v>23488</v>
      </c>
      <c r="M152" s="30">
        <v>13133</v>
      </c>
      <c r="N152" s="30">
        <v>44454</v>
      </c>
      <c r="O152" s="30">
        <v>22681</v>
      </c>
      <c r="P152" s="30">
        <v>35118</v>
      </c>
      <c r="Q152" s="50">
        <v>19511</v>
      </c>
      <c r="R152" s="50">
        <v>0</v>
      </c>
      <c r="S152" s="30">
        <v>0</v>
      </c>
      <c r="T152" s="30">
        <v>18262</v>
      </c>
      <c r="U152" s="31">
        <v>37577</v>
      </c>
      <c r="V152" s="89">
        <f t="shared" si="6"/>
        <v>245786</v>
      </c>
    </row>
    <row r="153" spans="1:22" ht="16.5" thickBot="1" x14ac:dyDescent="0.3">
      <c r="A153" s="36"/>
      <c r="B153" s="37"/>
      <c r="C153" s="37"/>
      <c r="D153" s="37"/>
      <c r="E153" s="37"/>
      <c r="F153" s="37"/>
      <c r="G153" s="37"/>
      <c r="H153" s="37"/>
      <c r="I153" s="37"/>
      <c r="J153" s="59"/>
      <c r="K153" s="28"/>
      <c r="L153" s="28"/>
      <c r="M153" s="28"/>
      <c r="N153" s="28"/>
      <c r="O153" s="28"/>
      <c r="P153" s="28"/>
      <c r="Q153" s="61"/>
      <c r="R153" s="53"/>
      <c r="S153" s="28"/>
      <c r="T153" s="28"/>
      <c r="U153" s="29"/>
      <c r="V153" s="72">
        <f>SUM(V146:V152)</f>
        <v>1594722</v>
      </c>
    </row>
    <row r="154" spans="1:22" ht="15.75" x14ac:dyDescent="0.25">
      <c r="A154" s="303">
        <v>667</v>
      </c>
      <c r="B154" s="307" t="s">
        <v>49</v>
      </c>
      <c r="C154" s="307" t="s">
        <v>79</v>
      </c>
      <c r="D154" s="310">
        <v>98.8</v>
      </c>
      <c r="E154" s="307" t="s">
        <v>156</v>
      </c>
      <c r="F154" s="307" t="s">
        <v>42</v>
      </c>
      <c r="G154" s="307" t="s">
        <v>100</v>
      </c>
      <c r="H154" s="307" t="s">
        <v>42</v>
      </c>
      <c r="I154" s="35" t="s">
        <v>94</v>
      </c>
      <c r="J154" s="13">
        <v>0</v>
      </c>
      <c r="K154" s="13">
        <v>4985</v>
      </c>
      <c r="L154" s="13">
        <v>5065</v>
      </c>
      <c r="M154" s="13">
        <v>10697</v>
      </c>
      <c r="N154" s="13">
        <v>8200</v>
      </c>
      <c r="O154" s="13">
        <v>8590</v>
      </c>
      <c r="P154" s="13">
        <v>4330</v>
      </c>
      <c r="Q154" s="12">
        <v>0</v>
      </c>
      <c r="R154" s="12">
        <v>0</v>
      </c>
      <c r="S154" s="13">
        <v>0</v>
      </c>
      <c r="T154" s="13">
        <v>0</v>
      </c>
      <c r="U154" s="21">
        <v>0</v>
      </c>
      <c r="V154" s="90">
        <f t="shared" ref="V154:V159" si="7">SUM(J154:U154)</f>
        <v>41867</v>
      </c>
    </row>
    <row r="155" spans="1:22" ht="15.75" x14ac:dyDescent="0.25">
      <c r="A155" s="304"/>
      <c r="B155" s="307"/>
      <c r="C155" s="307"/>
      <c r="D155" s="310"/>
      <c r="E155" s="307"/>
      <c r="F155" s="307"/>
      <c r="G155" s="307"/>
      <c r="H155" s="307"/>
      <c r="I155" s="3" t="s">
        <v>92</v>
      </c>
      <c r="J155" s="15">
        <v>182</v>
      </c>
      <c r="K155" s="15">
        <v>0</v>
      </c>
      <c r="L155" s="15">
        <v>0</v>
      </c>
      <c r="M155" s="15">
        <v>0</v>
      </c>
      <c r="N155" s="15">
        <v>0</v>
      </c>
      <c r="O155" s="15">
        <v>0</v>
      </c>
      <c r="P155" s="15">
        <v>0</v>
      </c>
      <c r="Q155" s="14">
        <v>0</v>
      </c>
      <c r="R155" s="14">
        <v>0</v>
      </c>
      <c r="S155" s="15">
        <v>0</v>
      </c>
      <c r="T155" s="15">
        <v>0</v>
      </c>
      <c r="U155" s="20">
        <v>0</v>
      </c>
      <c r="V155" s="47">
        <f t="shared" si="7"/>
        <v>182</v>
      </c>
    </row>
    <row r="156" spans="1:22" ht="15.75" x14ac:dyDescent="0.25">
      <c r="A156" s="304"/>
      <c r="B156" s="307"/>
      <c r="C156" s="307"/>
      <c r="D156" s="310"/>
      <c r="E156" s="307"/>
      <c r="F156" s="307"/>
      <c r="G156" s="307"/>
      <c r="H156" s="307"/>
      <c r="I156" s="3" t="s">
        <v>103</v>
      </c>
      <c r="J156" s="15">
        <v>0</v>
      </c>
      <c r="K156" s="15">
        <v>1480</v>
      </c>
      <c r="L156" s="15">
        <v>875</v>
      </c>
      <c r="M156" s="15">
        <v>0</v>
      </c>
      <c r="N156" s="15">
        <v>0</v>
      </c>
      <c r="O156" s="15">
        <v>0</v>
      </c>
      <c r="P156" s="15">
        <v>0</v>
      </c>
      <c r="Q156" s="14">
        <v>0</v>
      </c>
      <c r="R156" s="14">
        <v>0</v>
      </c>
      <c r="S156" s="15">
        <v>0</v>
      </c>
      <c r="T156" s="15">
        <v>0</v>
      </c>
      <c r="U156" s="20">
        <v>0</v>
      </c>
      <c r="V156" s="47">
        <f t="shared" si="7"/>
        <v>2355</v>
      </c>
    </row>
    <row r="157" spans="1:22" ht="15.75" x14ac:dyDescent="0.25">
      <c r="A157" s="304"/>
      <c r="B157" s="307"/>
      <c r="C157" s="307"/>
      <c r="D157" s="310"/>
      <c r="E157" s="307"/>
      <c r="F157" s="307"/>
      <c r="G157" s="307"/>
      <c r="H157" s="307"/>
      <c r="I157" s="16" t="s">
        <v>91</v>
      </c>
      <c r="J157" s="26">
        <v>0</v>
      </c>
      <c r="K157" s="26">
        <v>8316</v>
      </c>
      <c r="L157" s="26">
        <v>26248</v>
      </c>
      <c r="M157" s="26">
        <v>0</v>
      </c>
      <c r="N157" s="26">
        <v>19981</v>
      </c>
      <c r="O157" s="26">
        <v>5845</v>
      </c>
      <c r="P157" s="26">
        <v>22152</v>
      </c>
      <c r="Q157" s="49">
        <v>17980</v>
      </c>
      <c r="R157" s="49">
        <v>23847</v>
      </c>
      <c r="S157" s="26">
        <v>70007</v>
      </c>
      <c r="T157" s="26">
        <v>7667</v>
      </c>
      <c r="U157" s="27">
        <v>38895</v>
      </c>
      <c r="V157" s="91">
        <f t="shared" si="7"/>
        <v>240938</v>
      </c>
    </row>
    <row r="158" spans="1:22" ht="15.75" x14ac:dyDescent="0.25">
      <c r="A158" s="304"/>
      <c r="B158" s="307"/>
      <c r="C158" s="307"/>
      <c r="D158" s="310"/>
      <c r="E158" s="307"/>
      <c r="F158" s="307"/>
      <c r="G158" s="307"/>
      <c r="H158" s="307"/>
      <c r="I158" s="16" t="s">
        <v>93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49">
        <v>0</v>
      </c>
      <c r="R158" s="49">
        <v>0</v>
      </c>
      <c r="S158" s="26">
        <v>0</v>
      </c>
      <c r="T158" s="26">
        <v>0</v>
      </c>
      <c r="U158" s="27">
        <v>0</v>
      </c>
      <c r="V158" s="91">
        <f t="shared" si="7"/>
        <v>0</v>
      </c>
    </row>
    <row r="159" spans="1:22" ht="16.5" thickBot="1" x14ac:dyDescent="0.3">
      <c r="A159" s="305"/>
      <c r="B159" s="307"/>
      <c r="C159" s="307"/>
      <c r="D159" s="310"/>
      <c r="E159" s="307"/>
      <c r="F159" s="307"/>
      <c r="G159" s="307"/>
      <c r="H159" s="307"/>
      <c r="I159" s="16" t="s">
        <v>95</v>
      </c>
      <c r="J159" s="26">
        <v>6670</v>
      </c>
      <c r="K159" s="26">
        <v>3477</v>
      </c>
      <c r="L159" s="26">
        <v>4882</v>
      </c>
      <c r="M159" s="26">
        <v>0</v>
      </c>
      <c r="N159" s="26">
        <v>3996</v>
      </c>
      <c r="O159" s="26">
        <v>3778</v>
      </c>
      <c r="P159" s="26">
        <v>3506</v>
      </c>
      <c r="Q159" s="49">
        <v>0</v>
      </c>
      <c r="R159" s="49">
        <v>6494</v>
      </c>
      <c r="S159" s="26">
        <v>0</v>
      </c>
      <c r="T159" s="26">
        <v>0</v>
      </c>
      <c r="U159" s="27">
        <v>3984</v>
      </c>
      <c r="V159" s="91">
        <f t="shared" si="7"/>
        <v>36787</v>
      </c>
    </row>
    <row r="160" spans="1:22" ht="16.5" thickBot="1" x14ac:dyDescent="0.3">
      <c r="A160" s="36"/>
      <c r="B160" s="37"/>
      <c r="C160" s="37"/>
      <c r="D160" s="37"/>
      <c r="E160" s="37"/>
      <c r="F160" s="37"/>
      <c r="G160" s="37"/>
      <c r="H160" s="37"/>
      <c r="I160" s="37"/>
      <c r="J160" s="59"/>
      <c r="K160" s="28"/>
      <c r="L160" s="28"/>
      <c r="M160" s="28"/>
      <c r="N160" s="28"/>
      <c r="O160" s="28"/>
      <c r="P160" s="28"/>
      <c r="Q160" s="61"/>
      <c r="R160" s="53"/>
      <c r="S160" s="28"/>
      <c r="T160" s="28"/>
      <c r="U160" s="29"/>
      <c r="V160" s="72">
        <f>SUM(V154:V159)</f>
        <v>322129</v>
      </c>
    </row>
    <row r="161" spans="1:22" ht="15.75" x14ac:dyDescent="0.25">
      <c r="A161" s="303">
        <v>668</v>
      </c>
      <c r="B161" s="306" t="s">
        <v>49</v>
      </c>
      <c r="C161" s="306" t="s">
        <v>80</v>
      </c>
      <c r="D161" s="309">
        <v>98.8</v>
      </c>
      <c r="E161" s="306" t="s">
        <v>100</v>
      </c>
      <c r="F161" s="306" t="s">
        <v>42</v>
      </c>
      <c r="G161" s="306" t="s">
        <v>156</v>
      </c>
      <c r="H161" s="306" t="s">
        <v>42</v>
      </c>
      <c r="I161" s="35" t="s">
        <v>94</v>
      </c>
      <c r="J161" s="15">
        <v>0</v>
      </c>
      <c r="K161" s="15">
        <v>0</v>
      </c>
      <c r="L161" s="15">
        <v>0</v>
      </c>
      <c r="M161" s="15">
        <v>0</v>
      </c>
      <c r="N161" s="15">
        <v>0</v>
      </c>
      <c r="O161" s="15">
        <v>0</v>
      </c>
      <c r="P161" s="15">
        <v>0</v>
      </c>
      <c r="Q161" s="14">
        <v>0</v>
      </c>
      <c r="R161" s="14">
        <v>0</v>
      </c>
      <c r="S161" s="15">
        <v>0</v>
      </c>
      <c r="T161" s="15">
        <v>0</v>
      </c>
      <c r="U161" s="20">
        <v>0</v>
      </c>
      <c r="V161" s="47">
        <f>SUM(J161:U161)</f>
        <v>0</v>
      </c>
    </row>
    <row r="162" spans="1:22" ht="15.75" x14ac:dyDescent="0.25">
      <c r="A162" s="304"/>
      <c r="B162" s="307"/>
      <c r="C162" s="307"/>
      <c r="D162" s="310"/>
      <c r="E162" s="307"/>
      <c r="F162" s="307"/>
      <c r="G162" s="307"/>
      <c r="H162" s="307"/>
      <c r="I162" s="3" t="s">
        <v>92</v>
      </c>
      <c r="J162" s="15">
        <v>16993</v>
      </c>
      <c r="K162" s="15">
        <v>22092</v>
      </c>
      <c r="L162" s="15">
        <v>15684</v>
      </c>
      <c r="M162" s="15">
        <v>17761</v>
      </c>
      <c r="N162" s="15">
        <v>20865</v>
      </c>
      <c r="O162" s="15">
        <v>8411</v>
      </c>
      <c r="P162" s="15">
        <v>14818</v>
      </c>
      <c r="Q162" s="14">
        <v>0</v>
      </c>
      <c r="R162" s="14">
        <v>0</v>
      </c>
      <c r="S162" s="15">
        <v>0</v>
      </c>
      <c r="T162" s="15">
        <v>17002</v>
      </c>
      <c r="U162" s="20">
        <v>8560</v>
      </c>
      <c r="V162" s="47">
        <f>SUM(J162:U162)</f>
        <v>142186</v>
      </c>
    </row>
    <row r="163" spans="1:22" ht="15.75" x14ac:dyDescent="0.25">
      <c r="A163" s="304"/>
      <c r="B163" s="307"/>
      <c r="C163" s="307"/>
      <c r="D163" s="310"/>
      <c r="E163" s="307"/>
      <c r="F163" s="307"/>
      <c r="G163" s="307"/>
      <c r="H163" s="307"/>
      <c r="I163" s="3" t="s">
        <v>91</v>
      </c>
      <c r="J163" s="15">
        <v>0</v>
      </c>
      <c r="K163" s="15">
        <v>0</v>
      </c>
      <c r="L163" s="15">
        <v>0</v>
      </c>
      <c r="M163" s="15">
        <v>0</v>
      </c>
      <c r="N163" s="15">
        <v>0</v>
      </c>
      <c r="O163" s="15">
        <v>0</v>
      </c>
      <c r="P163" s="15">
        <v>0</v>
      </c>
      <c r="Q163" s="14">
        <v>0</v>
      </c>
      <c r="R163" s="14">
        <v>0</v>
      </c>
      <c r="S163" s="15">
        <v>8931</v>
      </c>
      <c r="T163" s="15">
        <v>43622</v>
      </c>
      <c r="U163" s="20">
        <v>0</v>
      </c>
      <c r="V163" s="47">
        <f>SUM(J163:U163)</f>
        <v>52553</v>
      </c>
    </row>
    <row r="164" spans="1:22" ht="15.75" x14ac:dyDescent="0.25">
      <c r="A164" s="304"/>
      <c r="B164" s="307"/>
      <c r="C164" s="307"/>
      <c r="D164" s="310"/>
      <c r="E164" s="307"/>
      <c r="F164" s="307"/>
      <c r="G164" s="307"/>
      <c r="H164" s="307"/>
      <c r="I164" s="3" t="s">
        <v>93</v>
      </c>
      <c r="J164" s="15">
        <v>0</v>
      </c>
      <c r="K164" s="15">
        <v>0</v>
      </c>
      <c r="L164" s="15">
        <v>0</v>
      </c>
      <c r="M164" s="15">
        <v>0</v>
      </c>
      <c r="N164" s="15">
        <v>0</v>
      </c>
      <c r="O164" s="15">
        <v>0</v>
      </c>
      <c r="P164" s="15">
        <v>0</v>
      </c>
      <c r="Q164" s="14">
        <v>0</v>
      </c>
      <c r="R164" s="14">
        <v>0</v>
      </c>
      <c r="S164" s="15">
        <v>0</v>
      </c>
      <c r="T164" s="15">
        <v>0</v>
      </c>
      <c r="U164" s="20">
        <v>0</v>
      </c>
      <c r="V164" s="47">
        <f>SUM(J164:U164)</f>
        <v>0</v>
      </c>
    </row>
    <row r="165" spans="1:22" ht="16.5" thickBot="1" x14ac:dyDescent="0.3">
      <c r="A165" s="305"/>
      <c r="B165" s="308"/>
      <c r="C165" s="308"/>
      <c r="D165" s="311"/>
      <c r="E165" s="308"/>
      <c r="F165" s="308"/>
      <c r="G165" s="308"/>
      <c r="H165" s="308"/>
      <c r="I165" s="39" t="s">
        <v>95</v>
      </c>
      <c r="J165" s="30">
        <v>0</v>
      </c>
      <c r="K165" s="30">
        <v>0</v>
      </c>
      <c r="L165" s="30">
        <v>0</v>
      </c>
      <c r="M165" s="30">
        <v>0</v>
      </c>
      <c r="N165" s="30">
        <v>0</v>
      </c>
      <c r="O165" s="30">
        <v>0</v>
      </c>
      <c r="P165" s="30">
        <v>0</v>
      </c>
      <c r="Q165" s="50">
        <v>0</v>
      </c>
      <c r="R165" s="50">
        <v>0</v>
      </c>
      <c r="S165" s="30">
        <v>0</v>
      </c>
      <c r="T165" s="30">
        <v>0</v>
      </c>
      <c r="U165" s="31">
        <v>0</v>
      </c>
      <c r="V165" s="89">
        <f>SUM(J165:U165)</f>
        <v>0</v>
      </c>
    </row>
    <row r="166" spans="1:22" ht="16.5" thickBot="1" x14ac:dyDescent="0.3">
      <c r="A166" s="36"/>
      <c r="B166" s="37"/>
      <c r="C166" s="37"/>
      <c r="D166" s="37"/>
      <c r="E166" s="37"/>
      <c r="F166" s="37"/>
      <c r="G166" s="37"/>
      <c r="H166" s="37"/>
      <c r="I166" s="37"/>
      <c r="J166" s="59"/>
      <c r="K166" s="28"/>
      <c r="L166" s="28"/>
      <c r="M166" s="28"/>
      <c r="N166" s="28"/>
      <c r="O166" s="28"/>
      <c r="P166" s="28"/>
      <c r="Q166" s="61"/>
      <c r="R166" s="53"/>
      <c r="S166" s="28"/>
      <c r="T166" s="28"/>
      <c r="U166" s="29"/>
      <c r="V166" s="72">
        <f>SUM(V161:V165)</f>
        <v>194739</v>
      </c>
    </row>
    <row r="167" spans="1:22" ht="15.75" x14ac:dyDescent="0.25">
      <c r="A167" s="303">
        <v>669</v>
      </c>
      <c r="B167" s="306" t="s">
        <v>49</v>
      </c>
      <c r="C167" s="306" t="s">
        <v>85</v>
      </c>
      <c r="D167" s="309">
        <v>98.8</v>
      </c>
      <c r="E167" s="306" t="s">
        <v>100</v>
      </c>
      <c r="F167" s="306" t="s">
        <v>42</v>
      </c>
      <c r="G167" s="306" t="s">
        <v>156</v>
      </c>
      <c r="H167" s="306" t="s">
        <v>42</v>
      </c>
      <c r="I167" s="35" t="s">
        <v>98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19623</v>
      </c>
      <c r="P167" s="13">
        <v>0</v>
      </c>
      <c r="Q167" s="12">
        <v>4686</v>
      </c>
      <c r="R167" s="12">
        <v>4367</v>
      </c>
      <c r="S167" s="13">
        <v>9521</v>
      </c>
      <c r="T167" s="13">
        <v>0</v>
      </c>
      <c r="U167" s="21">
        <v>0</v>
      </c>
      <c r="V167" s="90">
        <f t="shared" ref="V167:V174" si="8">SUM(J167:U167)</f>
        <v>38197</v>
      </c>
    </row>
    <row r="168" spans="1:22" ht="15.75" x14ac:dyDescent="0.25">
      <c r="A168" s="304"/>
      <c r="B168" s="307"/>
      <c r="C168" s="307"/>
      <c r="D168" s="310"/>
      <c r="E168" s="307"/>
      <c r="F168" s="307"/>
      <c r="G168" s="307"/>
      <c r="H168" s="307"/>
      <c r="I168" s="35" t="s">
        <v>92</v>
      </c>
      <c r="J168" s="13">
        <v>13933</v>
      </c>
      <c r="K168" s="13">
        <v>12392</v>
      </c>
      <c r="L168" s="13">
        <v>15198</v>
      </c>
      <c r="M168" s="13">
        <v>65050</v>
      </c>
      <c r="N168" s="13">
        <v>41998</v>
      </c>
      <c r="O168" s="13">
        <v>21711</v>
      </c>
      <c r="P168" s="13">
        <v>24191</v>
      </c>
      <c r="Q168" s="12">
        <v>4099</v>
      </c>
      <c r="R168" s="12">
        <v>27766</v>
      </c>
      <c r="S168" s="13">
        <v>43851</v>
      </c>
      <c r="T168" s="13">
        <v>14638</v>
      </c>
      <c r="U168" s="21">
        <v>22014</v>
      </c>
      <c r="V168" s="47">
        <f t="shared" si="8"/>
        <v>306841</v>
      </c>
    </row>
    <row r="169" spans="1:22" ht="15.75" x14ac:dyDescent="0.25">
      <c r="A169" s="304"/>
      <c r="B169" s="307"/>
      <c r="C169" s="307"/>
      <c r="D169" s="310"/>
      <c r="E169" s="307"/>
      <c r="F169" s="307"/>
      <c r="G169" s="307"/>
      <c r="H169" s="307"/>
      <c r="I169" s="3" t="s">
        <v>75</v>
      </c>
      <c r="J169" s="15">
        <v>50671</v>
      </c>
      <c r="K169" s="15">
        <v>22860</v>
      </c>
      <c r="L169" s="15">
        <v>42416</v>
      </c>
      <c r="M169" s="15">
        <v>0</v>
      </c>
      <c r="N169" s="15">
        <v>43918</v>
      </c>
      <c r="O169" s="15">
        <v>38592</v>
      </c>
      <c r="P169" s="15">
        <v>0</v>
      </c>
      <c r="Q169" s="14">
        <v>39740</v>
      </c>
      <c r="R169" s="14">
        <v>0</v>
      </c>
      <c r="S169" s="15">
        <v>18756</v>
      </c>
      <c r="T169" s="15">
        <v>23413</v>
      </c>
      <c r="U169" s="20">
        <v>51281</v>
      </c>
      <c r="V169" s="47">
        <f t="shared" si="8"/>
        <v>331647</v>
      </c>
    </row>
    <row r="170" spans="1:22" ht="15.75" x14ac:dyDescent="0.25">
      <c r="A170" s="304"/>
      <c r="B170" s="307"/>
      <c r="C170" s="307"/>
      <c r="D170" s="310"/>
      <c r="E170" s="307"/>
      <c r="F170" s="307"/>
      <c r="G170" s="307"/>
      <c r="H170" s="307"/>
      <c r="I170" s="3" t="s">
        <v>101</v>
      </c>
      <c r="J170" s="15">
        <v>0</v>
      </c>
      <c r="K170" s="15">
        <v>0</v>
      </c>
      <c r="L170" s="15">
        <v>0</v>
      </c>
      <c r="M170" s="15">
        <v>0</v>
      </c>
      <c r="N170" s="15">
        <v>0</v>
      </c>
      <c r="O170" s="15">
        <v>0</v>
      </c>
      <c r="P170" s="15">
        <v>0</v>
      </c>
      <c r="Q170" s="14">
        <v>0</v>
      </c>
      <c r="R170" s="14">
        <v>0</v>
      </c>
      <c r="S170" s="15">
        <v>0</v>
      </c>
      <c r="T170" s="15">
        <v>0</v>
      </c>
      <c r="U170" s="20">
        <v>0</v>
      </c>
      <c r="V170" s="47">
        <f t="shared" si="8"/>
        <v>0</v>
      </c>
    </row>
    <row r="171" spans="1:22" ht="15.75" x14ac:dyDescent="0.25">
      <c r="A171" s="304"/>
      <c r="B171" s="307"/>
      <c r="C171" s="307"/>
      <c r="D171" s="310"/>
      <c r="E171" s="307"/>
      <c r="F171" s="307"/>
      <c r="G171" s="307"/>
      <c r="H171" s="307"/>
      <c r="I171" s="3" t="s">
        <v>71</v>
      </c>
      <c r="J171" s="15">
        <v>0</v>
      </c>
      <c r="K171" s="15">
        <v>0</v>
      </c>
      <c r="L171" s="15">
        <v>0</v>
      </c>
      <c r="M171" s="15">
        <v>0</v>
      </c>
      <c r="N171" s="15">
        <v>0</v>
      </c>
      <c r="O171" s="15">
        <v>0</v>
      </c>
      <c r="P171" s="15">
        <v>0</v>
      </c>
      <c r="Q171" s="14">
        <v>0</v>
      </c>
      <c r="R171" s="14">
        <v>0</v>
      </c>
      <c r="S171" s="15">
        <v>0</v>
      </c>
      <c r="T171" s="15">
        <v>0</v>
      </c>
      <c r="U171" s="20">
        <v>0</v>
      </c>
      <c r="V171" s="47">
        <f t="shared" si="8"/>
        <v>0</v>
      </c>
    </row>
    <row r="172" spans="1:22" ht="15.75" x14ac:dyDescent="0.25">
      <c r="A172" s="304"/>
      <c r="B172" s="307"/>
      <c r="C172" s="307"/>
      <c r="D172" s="310"/>
      <c r="E172" s="307"/>
      <c r="F172" s="307"/>
      <c r="G172" s="307"/>
      <c r="H172" s="307"/>
      <c r="I172" s="3" t="s">
        <v>97</v>
      </c>
      <c r="J172" s="15">
        <v>26055</v>
      </c>
      <c r="K172" s="15">
        <v>94764</v>
      </c>
      <c r="L172" s="15">
        <v>89642</v>
      </c>
      <c r="M172" s="15">
        <v>0</v>
      </c>
      <c r="N172" s="15">
        <v>28091</v>
      </c>
      <c r="O172" s="15">
        <v>51693</v>
      </c>
      <c r="P172" s="15">
        <v>26870</v>
      </c>
      <c r="Q172" s="14">
        <v>35456</v>
      </c>
      <c r="R172" s="14">
        <v>38495</v>
      </c>
      <c r="S172" s="15">
        <v>48794</v>
      </c>
      <c r="T172" s="15">
        <v>25439</v>
      </c>
      <c r="U172" s="20">
        <v>19493</v>
      </c>
      <c r="V172" s="47">
        <f t="shared" si="8"/>
        <v>484792</v>
      </c>
    </row>
    <row r="173" spans="1:22" ht="15.75" x14ac:dyDescent="0.25">
      <c r="A173" s="304"/>
      <c r="B173" s="307"/>
      <c r="C173" s="307"/>
      <c r="D173" s="310"/>
      <c r="E173" s="307"/>
      <c r="F173" s="307"/>
      <c r="G173" s="307"/>
      <c r="H173" s="307"/>
      <c r="I173" s="3" t="s">
        <v>102</v>
      </c>
      <c r="J173" s="34">
        <v>5865</v>
      </c>
      <c r="K173" s="15">
        <v>0</v>
      </c>
      <c r="L173" s="15">
        <v>0</v>
      </c>
      <c r="M173" s="15">
        <v>0</v>
      </c>
      <c r="N173" s="15">
        <v>0</v>
      </c>
      <c r="O173" s="15">
        <v>0</v>
      </c>
      <c r="P173" s="15">
        <v>0</v>
      </c>
      <c r="Q173" s="14">
        <v>0</v>
      </c>
      <c r="R173" s="14">
        <v>0</v>
      </c>
      <c r="S173" s="15">
        <v>0</v>
      </c>
      <c r="T173" s="15">
        <v>0</v>
      </c>
      <c r="U173" s="20">
        <v>0</v>
      </c>
      <c r="V173" s="47">
        <f t="shared" si="8"/>
        <v>5865</v>
      </c>
    </row>
    <row r="174" spans="1:22" ht="16.5" thickBot="1" x14ac:dyDescent="0.3">
      <c r="A174" s="305"/>
      <c r="B174" s="308"/>
      <c r="C174" s="308"/>
      <c r="D174" s="311"/>
      <c r="E174" s="308"/>
      <c r="F174" s="308"/>
      <c r="G174" s="308"/>
      <c r="H174" s="308"/>
      <c r="I174" s="39" t="s">
        <v>95</v>
      </c>
      <c r="J174" s="50">
        <v>0</v>
      </c>
      <c r="K174" s="30">
        <v>0</v>
      </c>
      <c r="L174" s="30">
        <v>0</v>
      </c>
      <c r="M174" s="30">
        <v>0</v>
      </c>
      <c r="N174" s="30">
        <v>0</v>
      </c>
      <c r="O174" s="26">
        <v>0</v>
      </c>
      <c r="P174" s="26">
        <v>0</v>
      </c>
      <c r="Q174" s="50">
        <v>0</v>
      </c>
      <c r="R174" s="50">
        <v>0</v>
      </c>
      <c r="S174" s="30">
        <v>0</v>
      </c>
      <c r="T174" s="30">
        <v>0</v>
      </c>
      <c r="U174" s="31">
        <v>0</v>
      </c>
      <c r="V174" s="89">
        <f t="shared" si="8"/>
        <v>0</v>
      </c>
    </row>
    <row r="175" spans="1:22" ht="16.5" thickBot="1" x14ac:dyDescent="0.3">
      <c r="A175" s="43"/>
      <c r="B175" s="37"/>
      <c r="C175" s="37"/>
      <c r="D175" s="37"/>
      <c r="E175" s="37"/>
      <c r="F175" s="37"/>
      <c r="G175" s="37"/>
      <c r="H175" s="37"/>
      <c r="I175" s="37"/>
      <c r="J175" s="59"/>
      <c r="K175" s="28"/>
      <c r="L175" s="28"/>
      <c r="M175" s="28"/>
      <c r="N175" s="28"/>
      <c r="O175" s="28"/>
      <c r="P175" s="28"/>
      <c r="Q175" s="61"/>
      <c r="R175" s="53"/>
      <c r="S175" s="28"/>
      <c r="T175" s="28"/>
      <c r="U175" s="29"/>
      <c r="V175" s="72">
        <f>SUM(V167:V174)</f>
        <v>1167342</v>
      </c>
    </row>
    <row r="176" spans="1:22" ht="15.75" customHeight="1" x14ac:dyDescent="0.25">
      <c r="A176" s="320" t="s">
        <v>125</v>
      </c>
      <c r="B176" s="312" t="s">
        <v>168</v>
      </c>
      <c r="C176" s="306" t="s">
        <v>86</v>
      </c>
      <c r="D176" s="309">
        <v>58.7</v>
      </c>
      <c r="E176" s="312" t="s">
        <v>158</v>
      </c>
      <c r="F176" s="306" t="s">
        <v>42</v>
      </c>
      <c r="G176" s="312" t="s">
        <v>159</v>
      </c>
      <c r="H176" s="306" t="s">
        <v>42</v>
      </c>
      <c r="I176" s="35" t="s">
        <v>94</v>
      </c>
      <c r="J176" s="13">
        <v>0</v>
      </c>
      <c r="K176" s="13">
        <v>0</v>
      </c>
      <c r="L176" s="13">
        <v>0</v>
      </c>
      <c r="M176" s="13">
        <v>0</v>
      </c>
      <c r="N176" s="13">
        <v>0</v>
      </c>
      <c r="O176" s="13">
        <v>0</v>
      </c>
      <c r="P176" s="13">
        <v>0</v>
      </c>
      <c r="Q176" s="12">
        <v>0</v>
      </c>
      <c r="R176" s="12">
        <v>0</v>
      </c>
      <c r="S176" s="13">
        <v>0</v>
      </c>
      <c r="T176" s="13">
        <v>0</v>
      </c>
      <c r="U176" s="21">
        <v>0</v>
      </c>
      <c r="V176" s="90">
        <f t="shared" ref="V176:V181" si="9">SUM(J176:U176)</f>
        <v>0</v>
      </c>
    </row>
    <row r="177" spans="1:22" ht="15.75" x14ac:dyDescent="0.25">
      <c r="A177" s="321"/>
      <c r="B177" s="307"/>
      <c r="C177" s="307"/>
      <c r="D177" s="310"/>
      <c r="E177" s="313"/>
      <c r="F177" s="307"/>
      <c r="G177" s="313"/>
      <c r="H177" s="307"/>
      <c r="I177" s="3" t="s">
        <v>92</v>
      </c>
      <c r="J177" s="15">
        <v>0</v>
      </c>
      <c r="K177" s="15">
        <v>47091</v>
      </c>
      <c r="L177" s="15">
        <v>0</v>
      </c>
      <c r="M177" s="15">
        <v>0</v>
      </c>
      <c r="N177" s="15">
        <v>59402</v>
      </c>
      <c r="O177" s="15">
        <v>225197</v>
      </c>
      <c r="P177" s="15">
        <v>135183</v>
      </c>
      <c r="Q177" s="14">
        <v>0</v>
      </c>
      <c r="R177" s="14">
        <v>14616</v>
      </c>
      <c r="S177" s="15">
        <v>0</v>
      </c>
      <c r="T177" s="15">
        <v>86274</v>
      </c>
      <c r="U177" s="20">
        <v>0</v>
      </c>
      <c r="V177" s="47">
        <f t="shared" si="9"/>
        <v>567763</v>
      </c>
    </row>
    <row r="178" spans="1:22" ht="15.75" x14ac:dyDescent="0.25">
      <c r="A178" s="321"/>
      <c r="B178" s="307"/>
      <c r="C178" s="307"/>
      <c r="D178" s="310"/>
      <c r="E178" s="313"/>
      <c r="F178" s="307"/>
      <c r="G178" s="313"/>
      <c r="H178" s="307"/>
      <c r="I178" s="3" t="s">
        <v>91</v>
      </c>
      <c r="J178" s="15">
        <v>181841</v>
      </c>
      <c r="K178" s="15">
        <v>203997</v>
      </c>
      <c r="L178" s="15">
        <v>213690</v>
      </c>
      <c r="M178" s="15">
        <v>164195</v>
      </c>
      <c r="N178" s="15">
        <v>224888</v>
      </c>
      <c r="O178" s="15">
        <v>159569</v>
      </c>
      <c r="P178" s="15">
        <v>186297</v>
      </c>
      <c r="Q178" s="14">
        <v>248848</v>
      </c>
      <c r="R178" s="14">
        <v>253861</v>
      </c>
      <c r="S178" s="15">
        <v>179079</v>
      </c>
      <c r="T178" s="15">
        <v>177882</v>
      </c>
      <c r="U178" s="20">
        <v>207571</v>
      </c>
      <c r="V178" s="47">
        <f t="shared" si="9"/>
        <v>2401718</v>
      </c>
    </row>
    <row r="179" spans="1:22" ht="15.75" x14ac:dyDescent="0.25">
      <c r="A179" s="321"/>
      <c r="B179" s="307"/>
      <c r="C179" s="307"/>
      <c r="D179" s="310"/>
      <c r="E179" s="313"/>
      <c r="F179" s="307"/>
      <c r="G179" s="313"/>
      <c r="H179" s="307"/>
      <c r="I179" s="3" t="s">
        <v>93</v>
      </c>
      <c r="J179" s="15">
        <v>186520</v>
      </c>
      <c r="K179" s="15">
        <v>205730</v>
      </c>
      <c r="L179" s="15">
        <v>248905</v>
      </c>
      <c r="M179" s="15">
        <v>212091</v>
      </c>
      <c r="N179" s="15">
        <v>241201</v>
      </c>
      <c r="O179" s="15">
        <v>225179</v>
      </c>
      <c r="P179" s="15">
        <v>223065</v>
      </c>
      <c r="Q179" s="14">
        <v>229334</v>
      </c>
      <c r="R179" s="14">
        <v>262376</v>
      </c>
      <c r="S179" s="15">
        <v>199917</v>
      </c>
      <c r="T179" s="15">
        <v>239708</v>
      </c>
      <c r="U179" s="20">
        <v>233732</v>
      </c>
      <c r="V179" s="47">
        <f t="shared" si="9"/>
        <v>2707758</v>
      </c>
    </row>
    <row r="180" spans="1:22" ht="15.75" x14ac:dyDescent="0.25">
      <c r="A180" s="321"/>
      <c r="B180" s="307"/>
      <c r="C180" s="307"/>
      <c r="D180" s="310"/>
      <c r="E180" s="313"/>
      <c r="F180" s="307"/>
      <c r="G180" s="313"/>
      <c r="H180" s="307"/>
      <c r="I180" s="3" t="s">
        <v>96</v>
      </c>
      <c r="J180" s="14">
        <v>0</v>
      </c>
      <c r="K180" s="15">
        <v>0</v>
      </c>
      <c r="L180" s="15">
        <v>0</v>
      </c>
      <c r="M180" s="15">
        <v>0</v>
      </c>
      <c r="N180" s="15">
        <v>0</v>
      </c>
      <c r="O180" s="15">
        <v>0</v>
      </c>
      <c r="P180" s="15">
        <v>0</v>
      </c>
      <c r="Q180" s="14">
        <v>0</v>
      </c>
      <c r="R180" s="14">
        <v>0</v>
      </c>
      <c r="S180" s="15">
        <v>0</v>
      </c>
      <c r="T180" s="15">
        <v>0</v>
      </c>
      <c r="U180" s="20">
        <v>0</v>
      </c>
      <c r="V180" s="47">
        <f t="shared" si="9"/>
        <v>0</v>
      </c>
    </row>
    <row r="181" spans="1:22" ht="16.5" thickBot="1" x14ac:dyDescent="0.3">
      <c r="A181" s="322"/>
      <c r="B181" s="308"/>
      <c r="C181" s="308"/>
      <c r="D181" s="311"/>
      <c r="E181" s="314"/>
      <c r="F181" s="308"/>
      <c r="G181" s="314"/>
      <c r="H181" s="308"/>
      <c r="I181" s="39" t="s">
        <v>90</v>
      </c>
      <c r="J181" s="50">
        <v>0</v>
      </c>
      <c r="K181" s="30">
        <v>0</v>
      </c>
      <c r="L181" s="30">
        <v>0</v>
      </c>
      <c r="M181" s="30">
        <v>0</v>
      </c>
      <c r="N181" s="30">
        <v>0</v>
      </c>
      <c r="O181" s="30">
        <v>0</v>
      </c>
      <c r="P181" s="30">
        <v>0</v>
      </c>
      <c r="Q181" s="50">
        <v>0</v>
      </c>
      <c r="R181" s="50">
        <v>0</v>
      </c>
      <c r="S181" s="30">
        <v>0</v>
      </c>
      <c r="T181" s="30">
        <v>0</v>
      </c>
      <c r="U181" s="31">
        <v>0</v>
      </c>
      <c r="V181" s="89">
        <f t="shared" si="9"/>
        <v>0</v>
      </c>
    </row>
    <row r="182" spans="1:22" ht="16.5" thickBot="1" x14ac:dyDescent="0.3">
      <c r="A182" s="36"/>
      <c r="B182" s="37"/>
      <c r="C182" s="44"/>
      <c r="D182" s="44"/>
      <c r="E182" s="37"/>
      <c r="F182" s="37"/>
      <c r="G182" s="37"/>
      <c r="H182" s="37"/>
      <c r="I182" s="37"/>
      <c r="J182" s="59"/>
      <c r="K182" s="28"/>
      <c r="L182" s="28"/>
      <c r="M182" s="28"/>
      <c r="N182" s="28"/>
      <c r="O182" s="28"/>
      <c r="P182" s="28"/>
      <c r="Q182" s="61"/>
      <c r="R182" s="53"/>
      <c r="S182" s="28"/>
      <c r="T182" s="28"/>
      <c r="U182" s="29"/>
      <c r="V182" s="72">
        <f>SUM(V176:V181)</f>
        <v>5677239</v>
      </c>
    </row>
    <row r="183" spans="1:22" ht="15.75" x14ac:dyDescent="0.25">
      <c r="A183" s="320" t="s">
        <v>126</v>
      </c>
      <c r="B183" s="312" t="s">
        <v>169</v>
      </c>
      <c r="C183" s="306" t="s">
        <v>86</v>
      </c>
      <c r="D183" s="309">
        <v>36.200000000000003</v>
      </c>
      <c r="E183" s="306" t="s">
        <v>10</v>
      </c>
      <c r="F183" s="306" t="s">
        <v>42</v>
      </c>
      <c r="G183" s="312" t="s">
        <v>158</v>
      </c>
      <c r="H183" s="306" t="s">
        <v>42</v>
      </c>
      <c r="I183" s="3" t="s">
        <v>92</v>
      </c>
      <c r="J183" s="15">
        <v>126867</v>
      </c>
      <c r="K183" s="15">
        <v>206413</v>
      </c>
      <c r="L183" s="15">
        <v>242168</v>
      </c>
      <c r="M183" s="15">
        <v>225765</v>
      </c>
      <c r="N183" s="15">
        <v>255080</v>
      </c>
      <c r="O183" s="15">
        <v>351694</v>
      </c>
      <c r="P183" s="15">
        <v>265827</v>
      </c>
      <c r="Q183" s="14">
        <v>207948</v>
      </c>
      <c r="R183" s="14">
        <v>126568</v>
      </c>
      <c r="S183" s="15">
        <v>25330</v>
      </c>
      <c r="T183" s="15">
        <v>211983</v>
      </c>
      <c r="U183" s="20">
        <v>270256</v>
      </c>
      <c r="V183" s="47">
        <f>SUM(J183:U183)</f>
        <v>2515899</v>
      </c>
    </row>
    <row r="184" spans="1:22" ht="15.75" x14ac:dyDescent="0.25">
      <c r="A184" s="321"/>
      <c r="B184" s="307"/>
      <c r="C184" s="307"/>
      <c r="D184" s="310"/>
      <c r="E184" s="307"/>
      <c r="F184" s="307"/>
      <c r="G184" s="313"/>
      <c r="H184" s="307"/>
      <c r="I184" s="3" t="s">
        <v>91</v>
      </c>
      <c r="J184" s="15">
        <v>333662</v>
      </c>
      <c r="K184" s="15">
        <v>279237</v>
      </c>
      <c r="L184" s="15">
        <v>162632</v>
      </c>
      <c r="M184" s="15">
        <v>301358</v>
      </c>
      <c r="N184" s="15">
        <v>261406</v>
      </c>
      <c r="O184" s="15">
        <v>130912</v>
      </c>
      <c r="P184" s="15">
        <v>213804</v>
      </c>
      <c r="Q184" s="14">
        <v>275036</v>
      </c>
      <c r="R184" s="14">
        <v>211244</v>
      </c>
      <c r="S184" s="15">
        <v>202189</v>
      </c>
      <c r="T184" s="15">
        <v>251976</v>
      </c>
      <c r="U184" s="20">
        <v>247144</v>
      </c>
      <c r="V184" s="47">
        <f>SUM(J184:U184)</f>
        <v>2870600</v>
      </c>
    </row>
    <row r="185" spans="1:22" ht="15.75" customHeight="1" x14ac:dyDescent="0.25">
      <c r="A185" s="321"/>
      <c r="B185" s="307"/>
      <c r="C185" s="307"/>
      <c r="D185" s="310"/>
      <c r="E185" s="307"/>
      <c r="F185" s="307"/>
      <c r="G185" s="313"/>
      <c r="H185" s="307"/>
      <c r="I185" s="3" t="s">
        <v>93</v>
      </c>
      <c r="J185" s="15">
        <v>28409</v>
      </c>
      <c r="K185" s="15">
        <v>24748</v>
      </c>
      <c r="L185" s="15">
        <v>31584</v>
      </c>
      <c r="M185" s="15">
        <v>20032</v>
      </c>
      <c r="N185" s="15">
        <v>0</v>
      </c>
      <c r="O185" s="15">
        <v>48329</v>
      </c>
      <c r="P185" s="15">
        <v>0</v>
      </c>
      <c r="Q185" s="14">
        <v>467</v>
      </c>
      <c r="R185" s="14">
        <v>10185</v>
      </c>
      <c r="S185" s="15">
        <v>0</v>
      </c>
      <c r="T185" s="15">
        <v>49162</v>
      </c>
      <c r="U185" s="20">
        <v>28706</v>
      </c>
      <c r="V185" s="47">
        <f>SUM(J185:U185)</f>
        <v>241622</v>
      </c>
    </row>
    <row r="186" spans="1:22" ht="15.75" customHeight="1" x14ac:dyDescent="0.25">
      <c r="A186" s="321"/>
      <c r="B186" s="307"/>
      <c r="C186" s="307"/>
      <c r="D186" s="310"/>
      <c r="E186" s="307"/>
      <c r="F186" s="307"/>
      <c r="G186" s="313"/>
      <c r="H186" s="307"/>
      <c r="I186" s="16" t="s">
        <v>111</v>
      </c>
      <c r="J186" s="26">
        <v>0</v>
      </c>
      <c r="K186" s="26">
        <v>0</v>
      </c>
      <c r="L186" s="26">
        <v>0</v>
      </c>
      <c r="M186" s="26">
        <v>0</v>
      </c>
      <c r="N186" s="26">
        <v>0</v>
      </c>
      <c r="O186" s="26">
        <v>0</v>
      </c>
      <c r="P186" s="26">
        <v>0</v>
      </c>
      <c r="Q186" s="49">
        <v>0</v>
      </c>
      <c r="R186" s="49">
        <v>0</v>
      </c>
      <c r="S186" s="26">
        <v>0</v>
      </c>
      <c r="T186" s="26">
        <v>0</v>
      </c>
      <c r="U186" s="27">
        <v>0</v>
      </c>
      <c r="V186" s="91">
        <f>SUM(J186:U186)</f>
        <v>0</v>
      </c>
    </row>
    <row r="187" spans="1:22" ht="16.5" thickBot="1" x14ac:dyDescent="0.3">
      <c r="A187" s="322"/>
      <c r="B187" s="308"/>
      <c r="C187" s="308"/>
      <c r="D187" s="311"/>
      <c r="E187" s="308"/>
      <c r="F187" s="308"/>
      <c r="G187" s="314"/>
      <c r="H187" s="308"/>
      <c r="I187" s="16" t="s">
        <v>90</v>
      </c>
      <c r="J187" s="26">
        <v>0</v>
      </c>
      <c r="K187" s="26">
        <v>0</v>
      </c>
      <c r="L187" s="26">
        <v>0</v>
      </c>
      <c r="M187" s="26">
        <v>0</v>
      </c>
      <c r="N187" s="26">
        <v>0</v>
      </c>
      <c r="O187" s="26">
        <v>0</v>
      </c>
      <c r="P187" s="26">
        <v>0</v>
      </c>
      <c r="Q187" s="49">
        <v>0</v>
      </c>
      <c r="R187" s="49">
        <v>0</v>
      </c>
      <c r="S187" s="26">
        <v>0</v>
      </c>
      <c r="T187" s="26">
        <v>0</v>
      </c>
      <c r="U187" s="27">
        <v>0</v>
      </c>
      <c r="V187" s="91">
        <f>SUM(J187:U187)</f>
        <v>0</v>
      </c>
    </row>
    <row r="188" spans="1:22" ht="16.5" thickBot="1" x14ac:dyDescent="0.3">
      <c r="A188" s="36"/>
      <c r="B188" s="37"/>
      <c r="C188" s="37"/>
      <c r="D188" s="37"/>
      <c r="E188" s="37"/>
      <c r="F188" s="37"/>
      <c r="G188" s="37"/>
      <c r="H188" s="37"/>
      <c r="I188" s="37"/>
      <c r="J188" s="59"/>
      <c r="K188" s="28"/>
      <c r="L188" s="28"/>
      <c r="M188" s="28"/>
      <c r="N188" s="28"/>
      <c r="O188" s="28"/>
      <c r="P188" s="28"/>
      <c r="Q188" s="61"/>
      <c r="R188" s="53"/>
      <c r="S188" s="28"/>
      <c r="T188" s="28"/>
      <c r="U188" s="29"/>
      <c r="V188" s="72">
        <f>SUM(V183:V187)</f>
        <v>5628121</v>
      </c>
    </row>
    <row r="189" spans="1:22" ht="16.5" customHeight="1" x14ac:dyDescent="0.25">
      <c r="A189" s="320" t="s">
        <v>127</v>
      </c>
      <c r="B189" s="312" t="s">
        <v>170</v>
      </c>
      <c r="C189" s="306" t="s">
        <v>86</v>
      </c>
      <c r="D189" s="309">
        <v>24.7</v>
      </c>
      <c r="E189" s="312" t="s">
        <v>159</v>
      </c>
      <c r="F189" s="306" t="s">
        <v>42</v>
      </c>
      <c r="G189" s="312" t="s">
        <v>155</v>
      </c>
      <c r="H189" s="306" t="s">
        <v>42</v>
      </c>
      <c r="I189" s="35" t="s">
        <v>94</v>
      </c>
      <c r="J189" s="13">
        <v>0</v>
      </c>
      <c r="K189" s="13">
        <v>0</v>
      </c>
      <c r="L189" s="13">
        <v>0</v>
      </c>
      <c r="M189" s="13">
        <v>0</v>
      </c>
      <c r="N189" s="13">
        <v>0</v>
      </c>
      <c r="O189" s="13">
        <v>0</v>
      </c>
      <c r="P189" s="13">
        <v>0</v>
      </c>
      <c r="Q189" s="12">
        <v>0</v>
      </c>
      <c r="R189" s="12">
        <v>0</v>
      </c>
      <c r="S189" s="13">
        <v>0</v>
      </c>
      <c r="T189" s="13">
        <v>0</v>
      </c>
      <c r="U189" s="21">
        <v>0</v>
      </c>
      <c r="V189" s="90">
        <f t="shared" ref="V189:V194" si="10">SUM(J189:U189)</f>
        <v>0</v>
      </c>
    </row>
    <row r="190" spans="1:22" ht="15.75" x14ac:dyDescent="0.25">
      <c r="A190" s="321"/>
      <c r="B190" s="307"/>
      <c r="C190" s="307"/>
      <c r="D190" s="310"/>
      <c r="E190" s="313"/>
      <c r="F190" s="307"/>
      <c r="G190" s="307"/>
      <c r="H190" s="307"/>
      <c r="I190" s="3" t="s">
        <v>92</v>
      </c>
      <c r="J190" s="15">
        <v>0</v>
      </c>
      <c r="K190" s="15">
        <v>32300</v>
      </c>
      <c r="L190" s="15">
        <v>0</v>
      </c>
      <c r="M190" s="15">
        <v>0</v>
      </c>
      <c r="N190" s="15">
        <v>26329</v>
      </c>
      <c r="O190" s="15">
        <v>161673</v>
      </c>
      <c r="P190" s="15">
        <v>117254</v>
      </c>
      <c r="Q190" s="14">
        <v>0</v>
      </c>
      <c r="R190" s="14">
        <v>19465</v>
      </c>
      <c r="S190" s="15">
        <v>0</v>
      </c>
      <c r="T190" s="15">
        <v>76518</v>
      </c>
      <c r="U190" s="20">
        <v>0</v>
      </c>
      <c r="V190" s="47">
        <f t="shared" si="10"/>
        <v>433539</v>
      </c>
    </row>
    <row r="191" spans="1:22" ht="15.75" x14ac:dyDescent="0.25">
      <c r="A191" s="321"/>
      <c r="B191" s="307"/>
      <c r="C191" s="307"/>
      <c r="D191" s="310"/>
      <c r="E191" s="313"/>
      <c r="F191" s="307"/>
      <c r="G191" s="307"/>
      <c r="H191" s="307"/>
      <c r="I191" s="3" t="s">
        <v>91</v>
      </c>
      <c r="J191" s="15">
        <v>44847</v>
      </c>
      <c r="K191" s="15">
        <v>48329</v>
      </c>
      <c r="L191" s="15">
        <v>62463</v>
      </c>
      <c r="M191" s="15">
        <v>56390</v>
      </c>
      <c r="N191" s="15">
        <v>62657</v>
      </c>
      <c r="O191" s="15">
        <v>34281</v>
      </c>
      <c r="P191" s="15">
        <v>57375</v>
      </c>
      <c r="Q191" s="14">
        <v>107124</v>
      </c>
      <c r="R191" s="14">
        <v>83120</v>
      </c>
      <c r="S191" s="15">
        <v>38007</v>
      </c>
      <c r="T191" s="15">
        <v>50534</v>
      </c>
      <c r="U191" s="20">
        <v>50024</v>
      </c>
      <c r="V191" s="47">
        <f t="shared" si="10"/>
        <v>695151</v>
      </c>
    </row>
    <row r="192" spans="1:22" ht="15.75" x14ac:dyDescent="0.25">
      <c r="A192" s="321"/>
      <c r="B192" s="307"/>
      <c r="C192" s="307"/>
      <c r="D192" s="310"/>
      <c r="E192" s="313"/>
      <c r="F192" s="307"/>
      <c r="G192" s="307"/>
      <c r="H192" s="307"/>
      <c r="I192" s="3" t="s">
        <v>93</v>
      </c>
      <c r="J192" s="15">
        <v>186215</v>
      </c>
      <c r="K192" s="15">
        <v>205730</v>
      </c>
      <c r="L192" s="15">
        <v>248021</v>
      </c>
      <c r="M192" s="15">
        <v>211630</v>
      </c>
      <c r="N192" s="15">
        <v>240378</v>
      </c>
      <c r="O192" s="15">
        <v>225139</v>
      </c>
      <c r="P192" s="15">
        <v>222478</v>
      </c>
      <c r="Q192" s="14">
        <v>228731</v>
      </c>
      <c r="R192" s="14">
        <v>262376</v>
      </c>
      <c r="S192" s="15">
        <v>199830</v>
      </c>
      <c r="T192" s="15">
        <v>239708</v>
      </c>
      <c r="U192" s="20">
        <v>233328</v>
      </c>
      <c r="V192" s="47">
        <f t="shared" si="10"/>
        <v>2703564</v>
      </c>
    </row>
    <row r="193" spans="1:22" ht="15.75" x14ac:dyDescent="0.25">
      <c r="A193" s="321"/>
      <c r="B193" s="307"/>
      <c r="C193" s="307"/>
      <c r="D193" s="310"/>
      <c r="E193" s="313"/>
      <c r="F193" s="307"/>
      <c r="G193" s="307"/>
      <c r="H193" s="307"/>
      <c r="I193" s="3" t="s">
        <v>90</v>
      </c>
      <c r="J193" s="15">
        <v>0</v>
      </c>
      <c r="K193" s="15">
        <v>8458</v>
      </c>
      <c r="L193" s="15">
        <v>0</v>
      </c>
      <c r="M193" s="15">
        <v>0</v>
      </c>
      <c r="N193" s="15">
        <v>0</v>
      </c>
      <c r="O193" s="15">
        <v>0</v>
      </c>
      <c r="P193" s="15">
        <v>0</v>
      </c>
      <c r="Q193" s="14">
        <v>0</v>
      </c>
      <c r="R193" s="14">
        <v>0</v>
      </c>
      <c r="S193" s="15">
        <v>0</v>
      </c>
      <c r="T193" s="15">
        <v>0</v>
      </c>
      <c r="U193" s="20">
        <v>0</v>
      </c>
      <c r="V193" s="47">
        <f t="shared" si="10"/>
        <v>8458</v>
      </c>
    </row>
    <row r="194" spans="1:22" ht="16.5" thickBot="1" x14ac:dyDescent="0.3">
      <c r="A194" s="322"/>
      <c r="B194" s="308"/>
      <c r="C194" s="308"/>
      <c r="D194" s="311"/>
      <c r="E194" s="314"/>
      <c r="F194" s="308"/>
      <c r="G194" s="308"/>
      <c r="H194" s="308"/>
      <c r="I194" s="3" t="s">
        <v>95</v>
      </c>
      <c r="J194" s="15">
        <v>0</v>
      </c>
      <c r="K194" s="15">
        <v>0</v>
      </c>
      <c r="L194" s="15">
        <v>0</v>
      </c>
      <c r="M194" s="15">
        <v>0</v>
      </c>
      <c r="N194" s="15">
        <v>0</v>
      </c>
      <c r="O194" s="15">
        <v>0</v>
      </c>
      <c r="P194" s="15">
        <v>0</v>
      </c>
      <c r="Q194" s="14">
        <v>0</v>
      </c>
      <c r="R194" s="14">
        <v>0</v>
      </c>
      <c r="S194" s="15">
        <v>0</v>
      </c>
      <c r="T194" s="15">
        <v>0</v>
      </c>
      <c r="U194" s="20">
        <v>0</v>
      </c>
      <c r="V194" s="47">
        <f t="shared" si="10"/>
        <v>0</v>
      </c>
    </row>
    <row r="195" spans="1:22" ht="16.5" thickBot="1" x14ac:dyDescent="0.3">
      <c r="A195" s="43"/>
      <c r="B195" s="37"/>
      <c r="C195" s="37"/>
      <c r="D195" s="37"/>
      <c r="E195" s="37"/>
      <c r="F195" s="37"/>
      <c r="G195" s="37"/>
      <c r="H195" s="37"/>
      <c r="I195" s="37"/>
      <c r="J195" s="59"/>
      <c r="K195" s="28"/>
      <c r="L195" s="28"/>
      <c r="M195" s="28"/>
      <c r="N195" s="28"/>
      <c r="O195" s="28"/>
      <c r="P195" s="28"/>
      <c r="Q195" s="61"/>
      <c r="R195" s="53"/>
      <c r="S195" s="28"/>
      <c r="T195" s="28"/>
      <c r="U195" s="29"/>
      <c r="V195" s="72">
        <f>SUM(V189:V194)</f>
        <v>3840712</v>
      </c>
    </row>
    <row r="196" spans="1:22" ht="15.75" x14ac:dyDescent="0.25">
      <c r="A196" s="303">
        <v>719</v>
      </c>
      <c r="B196" s="306" t="s">
        <v>55</v>
      </c>
      <c r="C196" s="306" t="s">
        <v>87</v>
      </c>
      <c r="D196" s="309">
        <v>120.3</v>
      </c>
      <c r="E196" s="306" t="s">
        <v>10</v>
      </c>
      <c r="F196" s="306" t="s">
        <v>42</v>
      </c>
      <c r="G196" s="312" t="s">
        <v>155</v>
      </c>
      <c r="H196" s="306" t="s">
        <v>42</v>
      </c>
      <c r="I196" s="35" t="s">
        <v>92</v>
      </c>
      <c r="J196" s="13">
        <v>9441</v>
      </c>
      <c r="K196" s="13">
        <v>4130</v>
      </c>
      <c r="L196" s="13">
        <v>0</v>
      </c>
      <c r="M196" s="13">
        <v>0</v>
      </c>
      <c r="N196" s="13">
        <v>5086</v>
      </c>
      <c r="O196" s="13">
        <v>13555</v>
      </c>
      <c r="P196" s="13">
        <v>714</v>
      </c>
      <c r="Q196" s="13">
        <v>10693</v>
      </c>
      <c r="R196" s="12">
        <v>14650</v>
      </c>
      <c r="S196" s="13">
        <v>23305</v>
      </c>
      <c r="T196" s="13">
        <v>5753</v>
      </c>
      <c r="U196" s="21">
        <v>0</v>
      </c>
      <c r="V196" s="90">
        <f t="shared" ref="V196:V203" si="11">SUM(J196:U196)</f>
        <v>87327</v>
      </c>
    </row>
    <row r="197" spans="1:22" ht="15.75" x14ac:dyDescent="0.25">
      <c r="A197" s="304"/>
      <c r="B197" s="307"/>
      <c r="C197" s="307"/>
      <c r="D197" s="310"/>
      <c r="E197" s="307"/>
      <c r="F197" s="307"/>
      <c r="G197" s="313"/>
      <c r="H197" s="307"/>
      <c r="I197" s="35" t="s">
        <v>98</v>
      </c>
      <c r="J197" s="13">
        <v>0</v>
      </c>
      <c r="K197" s="13">
        <v>167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2">
        <v>0</v>
      </c>
      <c r="S197" s="13">
        <v>98</v>
      </c>
      <c r="T197" s="13">
        <v>0</v>
      </c>
      <c r="U197" s="21">
        <v>0</v>
      </c>
      <c r="V197" s="90">
        <f t="shared" si="11"/>
        <v>265</v>
      </c>
    </row>
    <row r="198" spans="1:22" ht="15.75" x14ac:dyDescent="0.25">
      <c r="A198" s="304"/>
      <c r="B198" s="307"/>
      <c r="C198" s="307"/>
      <c r="D198" s="310"/>
      <c r="E198" s="307"/>
      <c r="F198" s="307"/>
      <c r="G198" s="307"/>
      <c r="H198" s="307"/>
      <c r="I198" s="3" t="s">
        <v>75</v>
      </c>
      <c r="J198" s="15">
        <v>0</v>
      </c>
      <c r="K198" s="15">
        <v>29864</v>
      </c>
      <c r="L198" s="15">
        <v>0</v>
      </c>
      <c r="M198" s="15">
        <v>0</v>
      </c>
      <c r="N198" s="15">
        <v>9754</v>
      </c>
      <c r="O198" s="15">
        <v>19378</v>
      </c>
      <c r="P198" s="15">
        <v>0</v>
      </c>
      <c r="Q198" s="15">
        <v>21502</v>
      </c>
      <c r="R198" s="14">
        <v>11885</v>
      </c>
      <c r="S198" s="15">
        <v>0</v>
      </c>
      <c r="T198" s="15">
        <v>0</v>
      </c>
      <c r="U198" s="20">
        <v>0</v>
      </c>
      <c r="V198" s="47">
        <f t="shared" si="11"/>
        <v>92383</v>
      </c>
    </row>
    <row r="199" spans="1:22" ht="15.75" x14ac:dyDescent="0.25">
      <c r="A199" s="304"/>
      <c r="B199" s="307"/>
      <c r="C199" s="307"/>
      <c r="D199" s="310"/>
      <c r="E199" s="307"/>
      <c r="F199" s="307"/>
      <c r="G199" s="307"/>
      <c r="H199" s="307"/>
      <c r="I199" s="3" t="s">
        <v>101</v>
      </c>
      <c r="J199" s="15">
        <v>0</v>
      </c>
      <c r="K199" s="15">
        <v>0</v>
      </c>
      <c r="L199" s="15">
        <v>0</v>
      </c>
      <c r="M199" s="15">
        <v>0</v>
      </c>
      <c r="N199" s="15">
        <v>0</v>
      </c>
      <c r="O199" s="15">
        <v>0</v>
      </c>
      <c r="P199" s="15">
        <v>0</v>
      </c>
      <c r="Q199" s="15">
        <v>0</v>
      </c>
      <c r="R199" s="14">
        <v>0</v>
      </c>
      <c r="S199" s="15">
        <v>0</v>
      </c>
      <c r="T199" s="15">
        <v>0</v>
      </c>
      <c r="U199" s="20">
        <v>0</v>
      </c>
      <c r="V199" s="47">
        <f t="shared" si="11"/>
        <v>0</v>
      </c>
    </row>
    <row r="200" spans="1:22" ht="15.75" x14ac:dyDescent="0.25">
      <c r="A200" s="304"/>
      <c r="B200" s="307"/>
      <c r="C200" s="307"/>
      <c r="D200" s="310"/>
      <c r="E200" s="307"/>
      <c r="F200" s="307"/>
      <c r="G200" s="307"/>
      <c r="H200" s="307"/>
      <c r="I200" s="3" t="s">
        <v>71</v>
      </c>
      <c r="J200" s="15">
        <v>0</v>
      </c>
      <c r="K200" s="15">
        <v>0</v>
      </c>
      <c r="L200" s="15">
        <v>0</v>
      </c>
      <c r="M200" s="15">
        <v>0</v>
      </c>
      <c r="N200" s="15">
        <v>0</v>
      </c>
      <c r="O200" s="15">
        <v>0</v>
      </c>
      <c r="P200" s="15">
        <v>0</v>
      </c>
      <c r="Q200" s="15">
        <v>0</v>
      </c>
      <c r="R200" s="14">
        <v>0</v>
      </c>
      <c r="S200" s="15">
        <v>0</v>
      </c>
      <c r="T200" s="15">
        <v>0</v>
      </c>
      <c r="U200" s="20">
        <v>0</v>
      </c>
      <c r="V200" s="47">
        <f t="shared" si="11"/>
        <v>0</v>
      </c>
    </row>
    <row r="201" spans="1:22" ht="15.75" x14ac:dyDescent="0.25">
      <c r="A201" s="304"/>
      <c r="B201" s="307"/>
      <c r="C201" s="307"/>
      <c r="D201" s="310"/>
      <c r="E201" s="307"/>
      <c r="F201" s="307"/>
      <c r="G201" s="307"/>
      <c r="H201" s="307"/>
      <c r="I201" s="3" t="s">
        <v>97</v>
      </c>
      <c r="J201" s="15">
        <v>225212</v>
      </c>
      <c r="K201" s="15">
        <v>165953</v>
      </c>
      <c r="L201" s="15">
        <v>171768</v>
      </c>
      <c r="M201" s="15">
        <v>239308</v>
      </c>
      <c r="N201" s="15">
        <v>182529</v>
      </c>
      <c r="O201" s="15">
        <v>143542</v>
      </c>
      <c r="P201" s="15">
        <v>198208</v>
      </c>
      <c r="Q201" s="14">
        <v>145606</v>
      </c>
      <c r="R201" s="14">
        <v>213338</v>
      </c>
      <c r="S201" s="15">
        <v>0</v>
      </c>
      <c r="T201" s="15">
        <v>147956</v>
      </c>
      <c r="U201" s="20">
        <v>201760</v>
      </c>
      <c r="V201" s="47">
        <f t="shared" si="11"/>
        <v>2035180</v>
      </c>
    </row>
    <row r="202" spans="1:22" ht="15.75" x14ac:dyDescent="0.25">
      <c r="A202" s="304"/>
      <c r="B202" s="307"/>
      <c r="C202" s="307"/>
      <c r="D202" s="310"/>
      <c r="E202" s="307"/>
      <c r="F202" s="307"/>
      <c r="G202" s="307"/>
      <c r="H202" s="307"/>
      <c r="I202" s="3" t="s">
        <v>96</v>
      </c>
      <c r="J202" s="15">
        <v>0</v>
      </c>
      <c r="K202" s="15">
        <v>0</v>
      </c>
      <c r="L202" s="15">
        <v>0</v>
      </c>
      <c r="M202" s="15">
        <v>0</v>
      </c>
      <c r="N202" s="15">
        <v>0</v>
      </c>
      <c r="O202" s="15">
        <v>0</v>
      </c>
      <c r="P202" s="15">
        <v>0</v>
      </c>
      <c r="Q202" s="14">
        <v>0</v>
      </c>
      <c r="R202" s="14">
        <v>0</v>
      </c>
      <c r="S202" s="15">
        <v>0</v>
      </c>
      <c r="T202" s="15">
        <v>0</v>
      </c>
      <c r="U202" s="20">
        <v>0</v>
      </c>
      <c r="V202" s="47">
        <f t="shared" si="11"/>
        <v>0</v>
      </c>
    </row>
    <row r="203" spans="1:22" ht="16.5" thickBot="1" x14ac:dyDescent="0.3">
      <c r="A203" s="305"/>
      <c r="B203" s="308"/>
      <c r="C203" s="308"/>
      <c r="D203" s="311"/>
      <c r="E203" s="308"/>
      <c r="F203" s="308"/>
      <c r="G203" s="308"/>
      <c r="H203" s="308"/>
      <c r="I203" s="39" t="s">
        <v>102</v>
      </c>
      <c r="J203" s="50">
        <v>6943</v>
      </c>
      <c r="K203" s="30">
        <v>0</v>
      </c>
      <c r="L203" s="30">
        <v>0</v>
      </c>
      <c r="M203" s="30">
        <v>0</v>
      </c>
      <c r="N203" s="30">
        <v>17053</v>
      </c>
      <c r="O203" s="30">
        <v>0</v>
      </c>
      <c r="P203" s="30">
        <v>4978</v>
      </c>
      <c r="Q203" s="50">
        <v>0</v>
      </c>
      <c r="R203" s="50">
        <v>0</v>
      </c>
      <c r="S203" s="30">
        <v>0</v>
      </c>
      <c r="T203" s="30">
        <v>0</v>
      </c>
      <c r="U203" s="31">
        <v>0</v>
      </c>
      <c r="V203" s="89">
        <f t="shared" si="11"/>
        <v>28974</v>
      </c>
    </row>
    <row r="204" spans="1:22" ht="16.5" thickBot="1" x14ac:dyDescent="0.3">
      <c r="A204" s="36"/>
      <c r="B204" s="37"/>
      <c r="C204" s="37"/>
      <c r="D204" s="37"/>
      <c r="E204" s="37"/>
      <c r="F204" s="37"/>
      <c r="G204" s="37"/>
      <c r="H204" s="37"/>
      <c r="I204" s="37"/>
      <c r="J204" s="59"/>
      <c r="K204" s="28"/>
      <c r="L204" s="28"/>
      <c r="M204" s="28"/>
      <c r="N204" s="28"/>
      <c r="O204" s="28"/>
      <c r="P204" s="28"/>
      <c r="Q204" s="61"/>
      <c r="R204" s="53"/>
      <c r="S204" s="28"/>
      <c r="T204" s="28"/>
      <c r="U204" s="29"/>
      <c r="V204" s="72">
        <f>SUM(V196:V203)</f>
        <v>2244129</v>
      </c>
    </row>
    <row r="205" spans="1:22" ht="16.149999999999999" customHeight="1" x14ac:dyDescent="0.25">
      <c r="A205" s="320" t="s">
        <v>128</v>
      </c>
      <c r="B205" s="312" t="s">
        <v>54</v>
      </c>
      <c r="C205" s="306" t="s">
        <v>87</v>
      </c>
      <c r="D205" s="309">
        <v>82.2</v>
      </c>
      <c r="E205" s="312" t="s">
        <v>160</v>
      </c>
      <c r="F205" s="306" t="s">
        <v>42</v>
      </c>
      <c r="G205" s="312" t="s">
        <v>158</v>
      </c>
      <c r="H205" s="306" t="s">
        <v>42</v>
      </c>
      <c r="I205" s="3" t="s">
        <v>92</v>
      </c>
      <c r="J205" s="15">
        <v>164291</v>
      </c>
      <c r="K205" s="15">
        <v>158101</v>
      </c>
      <c r="L205" s="15">
        <v>299398</v>
      </c>
      <c r="M205" s="15">
        <v>283574</v>
      </c>
      <c r="N205" s="15">
        <v>160098</v>
      </c>
      <c r="O205" s="15">
        <v>149927</v>
      </c>
      <c r="P205" s="15">
        <v>230458</v>
      </c>
      <c r="Q205" s="14">
        <v>245028</v>
      </c>
      <c r="R205" s="14">
        <v>213589</v>
      </c>
      <c r="S205" s="15">
        <v>260895</v>
      </c>
      <c r="T205" s="15">
        <v>163189</v>
      </c>
      <c r="U205" s="20">
        <v>125189</v>
      </c>
      <c r="V205" s="47">
        <f t="shared" ref="V205:V210" si="12">SUM(J205:U205)</f>
        <v>2453737</v>
      </c>
    </row>
    <row r="206" spans="1:22" ht="15.75" x14ac:dyDescent="0.25">
      <c r="A206" s="321"/>
      <c r="B206" s="307"/>
      <c r="C206" s="307"/>
      <c r="D206" s="310"/>
      <c r="E206" s="313"/>
      <c r="F206" s="307"/>
      <c r="G206" s="313"/>
      <c r="H206" s="307"/>
      <c r="I206" s="3" t="s">
        <v>98</v>
      </c>
      <c r="J206" s="15">
        <v>0</v>
      </c>
      <c r="K206" s="15">
        <v>0</v>
      </c>
      <c r="L206" s="15">
        <v>0</v>
      </c>
      <c r="M206" s="15">
        <v>0</v>
      </c>
      <c r="N206" s="15">
        <v>0</v>
      </c>
      <c r="O206" s="15">
        <v>0</v>
      </c>
      <c r="P206" s="15">
        <v>0</v>
      </c>
      <c r="Q206" s="14">
        <v>0</v>
      </c>
      <c r="R206" s="14">
        <v>0</v>
      </c>
      <c r="S206" s="15">
        <v>0</v>
      </c>
      <c r="T206" s="15">
        <v>0</v>
      </c>
      <c r="U206" s="20">
        <v>0</v>
      </c>
      <c r="V206" s="47">
        <f t="shared" si="12"/>
        <v>0</v>
      </c>
    </row>
    <row r="207" spans="1:22" ht="15.75" x14ac:dyDescent="0.25">
      <c r="A207" s="321"/>
      <c r="B207" s="307"/>
      <c r="C207" s="307"/>
      <c r="D207" s="310"/>
      <c r="E207" s="313"/>
      <c r="F207" s="307"/>
      <c r="G207" s="313"/>
      <c r="H207" s="307"/>
      <c r="I207" s="3" t="s">
        <v>91</v>
      </c>
      <c r="J207" s="15">
        <v>31214</v>
      </c>
      <c r="K207" s="15">
        <v>42870</v>
      </c>
      <c r="L207" s="15">
        <v>0</v>
      </c>
      <c r="M207" s="15">
        <v>25064</v>
      </c>
      <c r="N207" s="15">
        <v>21080</v>
      </c>
      <c r="O207" s="15">
        <v>0</v>
      </c>
      <c r="P207" s="15">
        <v>45456</v>
      </c>
      <c r="Q207" s="14">
        <v>28963</v>
      </c>
      <c r="R207" s="14">
        <v>0</v>
      </c>
      <c r="S207" s="15">
        <v>0</v>
      </c>
      <c r="T207" s="15">
        <v>33399</v>
      </c>
      <c r="U207" s="20">
        <v>11628</v>
      </c>
      <c r="V207" s="47">
        <f t="shared" si="12"/>
        <v>239674</v>
      </c>
    </row>
    <row r="208" spans="1:22" ht="15.75" x14ac:dyDescent="0.25">
      <c r="A208" s="321"/>
      <c r="B208" s="307"/>
      <c r="C208" s="307"/>
      <c r="D208" s="310"/>
      <c r="E208" s="313"/>
      <c r="F208" s="307"/>
      <c r="G208" s="313"/>
      <c r="H208" s="307"/>
      <c r="I208" s="3" t="s">
        <v>93</v>
      </c>
      <c r="J208" s="15">
        <v>105346</v>
      </c>
      <c r="K208" s="15">
        <v>108174</v>
      </c>
      <c r="L208" s="15">
        <v>171850</v>
      </c>
      <c r="M208" s="15">
        <v>154016</v>
      </c>
      <c r="N208" s="15">
        <v>180617</v>
      </c>
      <c r="O208" s="15">
        <v>178612</v>
      </c>
      <c r="P208" s="15">
        <v>232090</v>
      </c>
      <c r="Q208" s="14">
        <v>216901</v>
      </c>
      <c r="R208" s="14">
        <v>254462</v>
      </c>
      <c r="S208" s="15">
        <v>194528</v>
      </c>
      <c r="T208" s="15">
        <v>209467</v>
      </c>
      <c r="U208" s="20">
        <v>198222</v>
      </c>
      <c r="V208" s="47">
        <f t="shared" si="12"/>
        <v>2204285</v>
      </c>
    </row>
    <row r="209" spans="1:22" ht="15.75" x14ac:dyDescent="0.25">
      <c r="A209" s="321"/>
      <c r="B209" s="307"/>
      <c r="C209" s="307"/>
      <c r="D209" s="310"/>
      <c r="E209" s="313"/>
      <c r="F209" s="307"/>
      <c r="G209" s="313"/>
      <c r="H209" s="307"/>
      <c r="I209" s="16" t="s">
        <v>111</v>
      </c>
      <c r="J209" s="34">
        <v>0</v>
      </c>
      <c r="K209" s="15">
        <v>0</v>
      </c>
      <c r="L209" s="15">
        <v>0</v>
      </c>
      <c r="M209" s="15">
        <v>0</v>
      </c>
      <c r="N209" s="15">
        <v>0</v>
      </c>
      <c r="O209" s="15">
        <v>0</v>
      </c>
      <c r="P209" s="15">
        <v>0</v>
      </c>
      <c r="Q209" s="14">
        <v>0</v>
      </c>
      <c r="R209" s="14">
        <v>0</v>
      </c>
      <c r="S209" s="15">
        <v>0</v>
      </c>
      <c r="T209" s="15">
        <v>0</v>
      </c>
      <c r="U209" s="20">
        <v>0</v>
      </c>
      <c r="V209" s="47">
        <f t="shared" si="12"/>
        <v>0</v>
      </c>
    </row>
    <row r="210" spans="1:22" ht="16.5" thickBot="1" x14ac:dyDescent="0.3">
      <c r="A210" s="322"/>
      <c r="B210" s="308"/>
      <c r="C210" s="308"/>
      <c r="D210" s="311"/>
      <c r="E210" s="314"/>
      <c r="F210" s="308"/>
      <c r="G210" s="314"/>
      <c r="H210" s="308"/>
      <c r="I210" s="66" t="s">
        <v>90</v>
      </c>
      <c r="J210" s="50">
        <v>80501</v>
      </c>
      <c r="K210" s="30">
        <v>49255</v>
      </c>
      <c r="L210" s="30">
        <v>46218</v>
      </c>
      <c r="M210" s="30">
        <v>25150</v>
      </c>
      <c r="N210" s="30">
        <v>55372</v>
      </c>
      <c r="O210" s="30">
        <v>23447</v>
      </c>
      <c r="P210" s="30">
        <v>55415</v>
      </c>
      <c r="Q210" s="50">
        <v>71922</v>
      </c>
      <c r="R210" s="50">
        <v>128079</v>
      </c>
      <c r="S210" s="30">
        <v>203785</v>
      </c>
      <c r="T210" s="30">
        <v>23315</v>
      </c>
      <c r="U210" s="31">
        <v>34045</v>
      </c>
      <c r="V210" s="89">
        <f t="shared" si="12"/>
        <v>796504</v>
      </c>
    </row>
    <row r="211" spans="1:22" ht="16.5" thickBot="1" x14ac:dyDescent="0.3">
      <c r="A211" s="36"/>
      <c r="B211" s="37"/>
      <c r="C211" s="37"/>
      <c r="D211" s="37"/>
      <c r="E211" s="37"/>
      <c r="F211" s="37"/>
      <c r="G211" s="37"/>
      <c r="H211" s="37"/>
      <c r="I211" s="63"/>
      <c r="J211" s="59"/>
      <c r="K211" s="28"/>
      <c r="L211" s="28"/>
      <c r="M211" s="28"/>
      <c r="N211" s="28"/>
      <c r="O211" s="28"/>
      <c r="P211" s="28"/>
      <c r="Q211" s="61"/>
      <c r="R211" s="53"/>
      <c r="S211" s="28"/>
      <c r="T211" s="28"/>
      <c r="U211" s="29"/>
      <c r="V211" s="72">
        <f>SUM(V205:V210)</f>
        <v>5694200</v>
      </c>
    </row>
    <row r="212" spans="1:22" ht="15.75" x14ac:dyDescent="0.25">
      <c r="A212" s="320" t="s">
        <v>129</v>
      </c>
      <c r="B212" s="312" t="s">
        <v>167</v>
      </c>
      <c r="C212" s="306" t="s">
        <v>87</v>
      </c>
      <c r="D212" s="309">
        <v>152.69999999999999</v>
      </c>
      <c r="E212" s="312" t="s">
        <v>158</v>
      </c>
      <c r="F212" s="306" t="s">
        <v>42</v>
      </c>
      <c r="G212" s="312" t="s">
        <v>100</v>
      </c>
      <c r="H212" s="306" t="s">
        <v>42</v>
      </c>
      <c r="I212" s="35" t="s">
        <v>94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2">
        <v>0</v>
      </c>
      <c r="R212" s="12">
        <v>0</v>
      </c>
      <c r="S212" s="13">
        <v>0</v>
      </c>
      <c r="T212" s="13">
        <v>0</v>
      </c>
      <c r="U212" s="21">
        <v>0</v>
      </c>
      <c r="V212" s="90">
        <f t="shared" ref="V212:V219" si="13">SUM(J212:U212)</f>
        <v>0</v>
      </c>
    </row>
    <row r="213" spans="1:22" ht="15.75" x14ac:dyDescent="0.25">
      <c r="A213" s="321"/>
      <c r="B213" s="307"/>
      <c r="C213" s="307"/>
      <c r="D213" s="310"/>
      <c r="E213" s="313"/>
      <c r="F213" s="307"/>
      <c r="G213" s="307"/>
      <c r="H213" s="307"/>
      <c r="I213" s="3" t="s">
        <v>92</v>
      </c>
      <c r="J213" s="15">
        <v>102631</v>
      </c>
      <c r="K213" s="15">
        <v>178360</v>
      </c>
      <c r="L213" s="15">
        <v>160631</v>
      </c>
      <c r="M213" s="15">
        <v>193882</v>
      </c>
      <c r="N213" s="15">
        <v>203375</v>
      </c>
      <c r="O213" s="15">
        <v>216323</v>
      </c>
      <c r="P213" s="15">
        <v>194259</v>
      </c>
      <c r="Q213" s="14">
        <v>313749</v>
      </c>
      <c r="R213" s="14">
        <v>155400</v>
      </c>
      <c r="S213" s="15">
        <v>96017</v>
      </c>
      <c r="T213" s="15">
        <v>95509</v>
      </c>
      <c r="U213" s="20">
        <v>69651</v>
      </c>
      <c r="V213" s="47">
        <f t="shared" si="13"/>
        <v>1979787</v>
      </c>
    </row>
    <row r="214" spans="1:22" ht="15.75" x14ac:dyDescent="0.25">
      <c r="A214" s="321"/>
      <c r="B214" s="307"/>
      <c r="C214" s="307"/>
      <c r="D214" s="310"/>
      <c r="E214" s="313"/>
      <c r="F214" s="307"/>
      <c r="G214" s="307"/>
      <c r="H214" s="307"/>
      <c r="I214" s="3" t="s">
        <v>91</v>
      </c>
      <c r="J214" s="15">
        <v>95296</v>
      </c>
      <c r="K214" s="15">
        <v>58928</v>
      </c>
      <c r="L214" s="15">
        <v>12747</v>
      </c>
      <c r="M214" s="15">
        <v>111092</v>
      </c>
      <c r="N214" s="15">
        <v>24831</v>
      </c>
      <c r="O214" s="15">
        <v>0</v>
      </c>
      <c r="P214" s="15">
        <v>0</v>
      </c>
      <c r="Q214" s="14">
        <v>0</v>
      </c>
      <c r="R214" s="14">
        <v>0</v>
      </c>
      <c r="S214" s="15">
        <v>43167</v>
      </c>
      <c r="T214" s="15">
        <v>52478</v>
      </c>
      <c r="U214" s="20">
        <v>69343</v>
      </c>
      <c r="V214" s="47">
        <f t="shared" si="13"/>
        <v>467882</v>
      </c>
    </row>
    <row r="215" spans="1:22" ht="15.75" x14ac:dyDescent="0.25">
      <c r="A215" s="321"/>
      <c r="B215" s="307"/>
      <c r="C215" s="307"/>
      <c r="D215" s="310"/>
      <c r="E215" s="313"/>
      <c r="F215" s="307"/>
      <c r="G215" s="307"/>
      <c r="H215" s="307"/>
      <c r="I215" s="3" t="s">
        <v>70</v>
      </c>
      <c r="J215" s="15">
        <v>0</v>
      </c>
      <c r="K215" s="15">
        <v>0</v>
      </c>
      <c r="L215" s="15">
        <v>0</v>
      </c>
      <c r="M215" s="15">
        <v>0</v>
      </c>
      <c r="N215" s="15">
        <v>0</v>
      </c>
      <c r="O215" s="15">
        <v>0</v>
      </c>
      <c r="P215" s="15">
        <v>0</v>
      </c>
      <c r="Q215" s="14">
        <v>0</v>
      </c>
      <c r="R215" s="14">
        <v>0</v>
      </c>
      <c r="S215" s="15">
        <v>0</v>
      </c>
      <c r="T215" s="15">
        <v>0</v>
      </c>
      <c r="U215" s="20">
        <v>0</v>
      </c>
      <c r="V215" s="47">
        <f t="shared" si="13"/>
        <v>0</v>
      </c>
    </row>
    <row r="216" spans="1:22" ht="15.75" x14ac:dyDescent="0.25">
      <c r="A216" s="321"/>
      <c r="B216" s="307"/>
      <c r="C216" s="307"/>
      <c r="D216" s="310"/>
      <c r="E216" s="313"/>
      <c r="F216" s="307"/>
      <c r="G216" s="307"/>
      <c r="H216" s="307"/>
      <c r="I216" s="16" t="s">
        <v>93</v>
      </c>
      <c r="J216" s="34">
        <v>274</v>
      </c>
      <c r="K216" s="15">
        <v>0</v>
      </c>
      <c r="L216" s="15">
        <v>0</v>
      </c>
      <c r="M216" s="15">
        <v>0</v>
      </c>
      <c r="N216" s="15">
        <v>0</v>
      </c>
      <c r="O216" s="15">
        <v>0</v>
      </c>
      <c r="P216" s="15">
        <v>20891</v>
      </c>
      <c r="Q216" s="14">
        <v>0</v>
      </c>
      <c r="R216" s="14">
        <v>37</v>
      </c>
      <c r="S216" s="15">
        <v>0</v>
      </c>
      <c r="T216" s="15">
        <v>0</v>
      </c>
      <c r="U216" s="20">
        <v>0</v>
      </c>
      <c r="V216" s="47">
        <f t="shared" si="13"/>
        <v>21202</v>
      </c>
    </row>
    <row r="217" spans="1:22" ht="15.75" x14ac:dyDescent="0.25">
      <c r="A217" s="321"/>
      <c r="B217" s="307"/>
      <c r="C217" s="307"/>
      <c r="D217" s="310"/>
      <c r="E217" s="313"/>
      <c r="F217" s="307"/>
      <c r="G217" s="307"/>
      <c r="H217" s="307"/>
      <c r="I217" s="16" t="s">
        <v>96</v>
      </c>
      <c r="J217" s="34">
        <v>0</v>
      </c>
      <c r="K217" s="15">
        <v>0</v>
      </c>
      <c r="L217" s="15">
        <v>0</v>
      </c>
      <c r="M217" s="15">
        <v>0</v>
      </c>
      <c r="N217" s="15">
        <v>0</v>
      </c>
      <c r="O217" s="15">
        <v>0</v>
      </c>
      <c r="P217" s="15">
        <v>0</v>
      </c>
      <c r="Q217" s="14">
        <v>0</v>
      </c>
      <c r="R217" s="14">
        <v>0</v>
      </c>
      <c r="S217" s="15">
        <v>0</v>
      </c>
      <c r="T217" s="15">
        <v>0</v>
      </c>
      <c r="U217" s="20">
        <v>0</v>
      </c>
      <c r="V217" s="47">
        <f t="shared" si="13"/>
        <v>0</v>
      </c>
    </row>
    <row r="218" spans="1:22" ht="15.75" x14ac:dyDescent="0.25">
      <c r="A218" s="321"/>
      <c r="B218" s="307"/>
      <c r="C218" s="307"/>
      <c r="D218" s="310"/>
      <c r="E218" s="313"/>
      <c r="F218" s="307"/>
      <c r="G218" s="307"/>
      <c r="H218" s="307"/>
      <c r="I218" s="3" t="s">
        <v>90</v>
      </c>
      <c r="J218" s="14">
        <v>0</v>
      </c>
      <c r="K218" s="15">
        <v>0</v>
      </c>
      <c r="L218" s="15">
        <v>0</v>
      </c>
      <c r="M218" s="15">
        <v>0</v>
      </c>
      <c r="N218" s="15">
        <v>0</v>
      </c>
      <c r="O218" s="15">
        <v>20128</v>
      </c>
      <c r="P218" s="15">
        <v>0</v>
      </c>
      <c r="Q218" s="14">
        <v>0</v>
      </c>
      <c r="R218" s="14">
        <v>0</v>
      </c>
      <c r="S218" s="15">
        <v>0</v>
      </c>
      <c r="T218" s="15">
        <v>0</v>
      </c>
      <c r="U218" s="20">
        <v>0</v>
      </c>
      <c r="V218" s="47">
        <f t="shared" si="13"/>
        <v>20128</v>
      </c>
    </row>
    <row r="219" spans="1:22" ht="16.5" thickBot="1" x14ac:dyDescent="0.3">
      <c r="A219" s="322"/>
      <c r="B219" s="308"/>
      <c r="C219" s="308"/>
      <c r="D219" s="311"/>
      <c r="E219" s="314"/>
      <c r="F219" s="308"/>
      <c r="G219" s="308"/>
      <c r="H219" s="308"/>
      <c r="I219" s="70" t="s">
        <v>95</v>
      </c>
      <c r="J219" s="50">
        <v>0</v>
      </c>
      <c r="K219" s="30">
        <v>0</v>
      </c>
      <c r="L219" s="30">
        <v>0</v>
      </c>
      <c r="M219" s="30">
        <v>0</v>
      </c>
      <c r="N219" s="30">
        <v>0</v>
      </c>
      <c r="O219" s="30">
        <v>0</v>
      </c>
      <c r="P219" s="30">
        <v>0</v>
      </c>
      <c r="Q219" s="50">
        <v>0</v>
      </c>
      <c r="R219" s="50">
        <v>0</v>
      </c>
      <c r="S219" s="30">
        <v>0</v>
      </c>
      <c r="T219" s="30">
        <v>0</v>
      </c>
      <c r="U219" s="31">
        <v>0</v>
      </c>
      <c r="V219" s="89">
        <f t="shared" si="13"/>
        <v>0</v>
      </c>
    </row>
    <row r="220" spans="1:22" ht="16.5" thickBot="1" x14ac:dyDescent="0.3">
      <c r="A220" s="36"/>
      <c r="B220" s="37"/>
      <c r="C220" s="37"/>
      <c r="D220" s="37"/>
      <c r="E220" s="37"/>
      <c r="F220" s="37"/>
      <c r="G220" s="37"/>
      <c r="H220" s="37"/>
      <c r="I220" s="37"/>
      <c r="J220" s="59"/>
      <c r="K220" s="28"/>
      <c r="L220" s="28"/>
      <c r="M220" s="28"/>
      <c r="N220" s="28"/>
      <c r="O220" s="28"/>
      <c r="P220" s="28"/>
      <c r="Q220" s="61"/>
      <c r="R220" s="53"/>
      <c r="S220" s="28"/>
      <c r="T220" s="28"/>
      <c r="U220" s="29"/>
      <c r="V220" s="72">
        <f>SUM(V212:V219)</f>
        <v>2488999</v>
      </c>
    </row>
    <row r="221" spans="1:22" ht="15.75" x14ac:dyDescent="0.25">
      <c r="A221" s="304">
        <v>1366</v>
      </c>
      <c r="B221" s="307" t="s">
        <v>55</v>
      </c>
      <c r="C221" s="307" t="s">
        <v>85</v>
      </c>
      <c r="D221" s="307">
        <v>67</v>
      </c>
      <c r="E221" s="307" t="s">
        <v>10</v>
      </c>
      <c r="F221" s="307" t="s">
        <v>42</v>
      </c>
      <c r="G221" s="316" t="s">
        <v>60</v>
      </c>
      <c r="H221" s="307" t="s">
        <v>42</v>
      </c>
      <c r="I221" s="35" t="s">
        <v>92</v>
      </c>
      <c r="J221" s="13">
        <v>177880</v>
      </c>
      <c r="K221" s="13">
        <v>173862</v>
      </c>
      <c r="L221" s="13">
        <v>196797</v>
      </c>
      <c r="M221" s="13">
        <v>182719</v>
      </c>
      <c r="N221" s="13">
        <v>216164</v>
      </c>
      <c r="O221" s="13">
        <v>109504</v>
      </c>
      <c r="P221" s="13">
        <v>141697</v>
      </c>
      <c r="Q221" s="12">
        <v>192956</v>
      </c>
      <c r="R221" s="12">
        <v>137820</v>
      </c>
      <c r="S221" s="13">
        <v>130882</v>
      </c>
      <c r="T221" s="13">
        <v>160832</v>
      </c>
      <c r="U221" s="21">
        <v>143064</v>
      </c>
      <c r="V221" s="90">
        <f>SUM(J221:U221)</f>
        <v>1964177</v>
      </c>
    </row>
    <row r="222" spans="1:22" ht="15.75" x14ac:dyDescent="0.25">
      <c r="A222" s="304"/>
      <c r="B222" s="307"/>
      <c r="C222" s="307"/>
      <c r="D222" s="307"/>
      <c r="E222" s="307"/>
      <c r="F222" s="307"/>
      <c r="G222" s="316"/>
      <c r="H222" s="307"/>
      <c r="I222" s="3" t="s">
        <v>91</v>
      </c>
      <c r="J222" s="15">
        <v>0</v>
      </c>
      <c r="K222" s="15">
        <v>0</v>
      </c>
      <c r="L222" s="15">
        <v>0</v>
      </c>
      <c r="M222" s="15">
        <v>0</v>
      </c>
      <c r="N222" s="15">
        <v>0</v>
      </c>
      <c r="O222" s="15">
        <v>0</v>
      </c>
      <c r="P222" s="15">
        <v>0</v>
      </c>
      <c r="Q222" s="14">
        <v>0</v>
      </c>
      <c r="R222" s="14">
        <v>0</v>
      </c>
      <c r="S222" s="15">
        <v>0</v>
      </c>
      <c r="T222" s="15">
        <v>0</v>
      </c>
      <c r="U222" s="20">
        <v>0</v>
      </c>
      <c r="V222" s="47">
        <f>SUM(J222:U222)</f>
        <v>0</v>
      </c>
    </row>
    <row r="223" spans="1:22" ht="15.75" x14ac:dyDescent="0.25">
      <c r="A223" s="304"/>
      <c r="B223" s="307"/>
      <c r="C223" s="307"/>
      <c r="D223" s="307"/>
      <c r="E223" s="307"/>
      <c r="F223" s="307"/>
      <c r="G223" s="316"/>
      <c r="H223" s="307"/>
      <c r="I223" s="3" t="s">
        <v>93</v>
      </c>
      <c r="J223" s="15">
        <v>0</v>
      </c>
      <c r="K223" s="15">
        <v>0</v>
      </c>
      <c r="L223" s="15">
        <v>0</v>
      </c>
      <c r="M223" s="15">
        <v>0</v>
      </c>
      <c r="N223" s="15">
        <v>0</v>
      </c>
      <c r="O223" s="15">
        <v>0</v>
      </c>
      <c r="P223" s="15">
        <v>0</v>
      </c>
      <c r="Q223" s="14">
        <v>0</v>
      </c>
      <c r="R223" s="14">
        <v>0</v>
      </c>
      <c r="S223" s="15">
        <v>0</v>
      </c>
      <c r="T223" s="15">
        <v>0</v>
      </c>
      <c r="U223" s="20">
        <v>0</v>
      </c>
      <c r="V223" s="47">
        <f>SUM(J223:U223)</f>
        <v>0</v>
      </c>
    </row>
    <row r="224" spans="1:22" ht="16.5" thickBot="1" x14ac:dyDescent="0.3">
      <c r="A224" s="304"/>
      <c r="B224" s="307"/>
      <c r="C224" s="307"/>
      <c r="D224" s="307"/>
      <c r="E224" s="307"/>
      <c r="F224" s="307"/>
      <c r="G224" s="316"/>
      <c r="H224" s="307"/>
      <c r="I224" s="16" t="s">
        <v>90</v>
      </c>
      <c r="J224" s="26">
        <v>220759</v>
      </c>
      <c r="K224" s="26">
        <v>213501</v>
      </c>
      <c r="L224" s="26">
        <v>226482</v>
      </c>
      <c r="M224" s="26">
        <v>211268</v>
      </c>
      <c r="N224" s="26">
        <v>220043</v>
      </c>
      <c r="O224" s="26">
        <v>214162</v>
      </c>
      <c r="P224" s="26">
        <v>232399</v>
      </c>
      <c r="Q224" s="49">
        <v>235898</v>
      </c>
      <c r="R224" s="49">
        <v>240611</v>
      </c>
      <c r="S224" s="26">
        <v>224087</v>
      </c>
      <c r="T224" s="26">
        <v>326638</v>
      </c>
      <c r="U224" s="27">
        <v>315603</v>
      </c>
      <c r="V224" s="91">
        <f>SUM(J224:U224)</f>
        <v>2881451</v>
      </c>
    </row>
    <row r="225" spans="1:22" ht="16.5" thickBot="1" x14ac:dyDescent="0.3">
      <c r="A225" s="36"/>
      <c r="B225" s="37"/>
      <c r="C225" s="37"/>
      <c r="D225" s="37"/>
      <c r="E225" s="37"/>
      <c r="F225" s="37"/>
      <c r="G225" s="37"/>
      <c r="H225" s="37"/>
      <c r="I225" s="37"/>
      <c r="J225" s="59"/>
      <c r="K225" s="28"/>
      <c r="L225" s="28"/>
      <c r="M225" s="28"/>
      <c r="N225" s="28"/>
      <c r="O225" s="28"/>
      <c r="P225" s="28"/>
      <c r="Q225" s="61"/>
      <c r="R225" s="53"/>
      <c r="S225" s="28"/>
      <c r="T225" s="28"/>
      <c r="U225" s="29"/>
      <c r="V225" s="72">
        <f>SUM(V221:V224)</f>
        <v>4845628</v>
      </c>
    </row>
    <row r="226" spans="1:22" ht="15.75" x14ac:dyDescent="0.25">
      <c r="A226" s="303">
        <v>1367</v>
      </c>
      <c r="B226" s="312" t="s">
        <v>166</v>
      </c>
      <c r="C226" s="306" t="s">
        <v>85</v>
      </c>
      <c r="D226" s="309">
        <v>28.6</v>
      </c>
      <c r="E226" s="315" t="s">
        <v>11</v>
      </c>
      <c r="F226" s="306" t="s">
        <v>42</v>
      </c>
      <c r="G226" s="306" t="s">
        <v>60</v>
      </c>
      <c r="H226" s="306" t="s">
        <v>42</v>
      </c>
      <c r="I226" s="2" t="s">
        <v>92</v>
      </c>
      <c r="J226" s="32">
        <v>0</v>
      </c>
      <c r="K226" s="32">
        <v>0</v>
      </c>
      <c r="L226" s="32">
        <v>0</v>
      </c>
      <c r="M226" s="32">
        <v>0</v>
      </c>
      <c r="N226" s="32">
        <v>0</v>
      </c>
      <c r="O226" s="32">
        <v>0</v>
      </c>
      <c r="P226" s="32">
        <v>0</v>
      </c>
      <c r="Q226" s="52">
        <v>0</v>
      </c>
      <c r="R226" s="52">
        <v>0</v>
      </c>
      <c r="S226" s="32">
        <v>0</v>
      </c>
      <c r="T226" s="32">
        <v>0</v>
      </c>
      <c r="U226" s="33">
        <v>0</v>
      </c>
      <c r="V226" s="88">
        <f>SUM(J226:U226)</f>
        <v>0</v>
      </c>
    </row>
    <row r="227" spans="1:22" ht="15.75" x14ac:dyDescent="0.25">
      <c r="A227" s="304"/>
      <c r="B227" s="313"/>
      <c r="C227" s="307"/>
      <c r="D227" s="310"/>
      <c r="E227" s="316"/>
      <c r="F227" s="307"/>
      <c r="G227" s="307"/>
      <c r="H227" s="307"/>
      <c r="I227" s="3" t="s">
        <v>93</v>
      </c>
      <c r="J227" s="14">
        <v>0</v>
      </c>
      <c r="K227" s="15">
        <v>0</v>
      </c>
      <c r="L227" s="15">
        <v>0</v>
      </c>
      <c r="M227" s="15">
        <v>0</v>
      </c>
      <c r="N227" s="15">
        <v>0</v>
      </c>
      <c r="O227" s="15">
        <v>0</v>
      </c>
      <c r="P227" s="15">
        <v>0</v>
      </c>
      <c r="Q227" s="14">
        <v>0</v>
      </c>
      <c r="R227" s="14">
        <v>0</v>
      </c>
      <c r="S227" s="15">
        <v>0</v>
      </c>
      <c r="T227" s="15">
        <v>0</v>
      </c>
      <c r="U227" s="20">
        <v>0</v>
      </c>
      <c r="V227" s="47">
        <f>SUM(J227:U227)</f>
        <v>0</v>
      </c>
    </row>
    <row r="228" spans="1:22" ht="16.5" thickBot="1" x14ac:dyDescent="0.3">
      <c r="A228" s="305"/>
      <c r="B228" s="307"/>
      <c r="C228" s="307"/>
      <c r="D228" s="310"/>
      <c r="E228" s="316"/>
      <c r="F228" s="307"/>
      <c r="G228" s="307"/>
      <c r="H228" s="307"/>
      <c r="I228" s="39" t="s">
        <v>90</v>
      </c>
      <c r="J228" s="50">
        <v>0</v>
      </c>
      <c r="K228" s="30">
        <v>0</v>
      </c>
      <c r="L228" s="30">
        <v>0</v>
      </c>
      <c r="M228" s="30">
        <v>0</v>
      </c>
      <c r="N228" s="30">
        <v>0</v>
      </c>
      <c r="O228" s="30">
        <v>0</v>
      </c>
      <c r="P228" s="30">
        <v>0</v>
      </c>
      <c r="Q228" s="50">
        <v>0</v>
      </c>
      <c r="R228" s="50">
        <v>0</v>
      </c>
      <c r="S228" s="30">
        <v>0</v>
      </c>
      <c r="T228" s="30">
        <v>0</v>
      </c>
      <c r="U228" s="31">
        <v>0</v>
      </c>
      <c r="V228" s="89">
        <f>SUM(J228:U228)</f>
        <v>0</v>
      </c>
    </row>
    <row r="229" spans="1:22" ht="16.5" thickBot="1" x14ac:dyDescent="0.3">
      <c r="A229" s="43"/>
      <c r="B229" s="37"/>
      <c r="C229" s="37"/>
      <c r="D229" s="37"/>
      <c r="E229" s="37"/>
      <c r="F229" s="37"/>
      <c r="G229" s="37"/>
      <c r="H229" s="37"/>
      <c r="I229" s="37"/>
      <c r="J229" s="59"/>
      <c r="K229" s="28"/>
      <c r="L229" s="28"/>
      <c r="M229" s="28"/>
      <c r="N229" s="28"/>
      <c r="O229" s="28"/>
      <c r="P229" s="28"/>
      <c r="Q229" s="61"/>
      <c r="R229" s="53"/>
      <c r="S229" s="28"/>
      <c r="T229" s="28"/>
      <c r="U229" s="29"/>
      <c r="V229" s="72">
        <f>SUM(V226:V228)</f>
        <v>0</v>
      </c>
    </row>
    <row r="230" spans="1:22" ht="15.75" x14ac:dyDescent="0.25">
      <c r="A230" s="304">
        <v>1368</v>
      </c>
      <c r="B230" s="313" t="s">
        <v>165</v>
      </c>
      <c r="C230" s="307" t="s">
        <v>85</v>
      </c>
      <c r="D230" s="307">
        <v>29</v>
      </c>
      <c r="E230" s="316" t="s">
        <v>60</v>
      </c>
      <c r="F230" s="307" t="s">
        <v>42</v>
      </c>
      <c r="G230" s="313" t="s">
        <v>161</v>
      </c>
      <c r="H230" s="307" t="s">
        <v>42</v>
      </c>
      <c r="I230" s="35" t="s">
        <v>92</v>
      </c>
      <c r="J230" s="13">
        <v>103148</v>
      </c>
      <c r="K230" s="13">
        <v>106988</v>
      </c>
      <c r="L230" s="13">
        <v>133151</v>
      </c>
      <c r="M230" s="13">
        <v>124607</v>
      </c>
      <c r="N230" s="13">
        <v>137782</v>
      </c>
      <c r="O230" s="13">
        <v>109504</v>
      </c>
      <c r="P230" s="13">
        <v>130258</v>
      </c>
      <c r="Q230" s="13">
        <v>131349</v>
      </c>
      <c r="R230" s="12">
        <v>137820</v>
      </c>
      <c r="S230" s="13">
        <v>130882</v>
      </c>
      <c r="T230" s="13">
        <v>147956</v>
      </c>
      <c r="U230" s="21">
        <v>120740</v>
      </c>
      <c r="V230" s="90">
        <f>SUM(J230:U230)</f>
        <v>1514185</v>
      </c>
    </row>
    <row r="231" spans="1:22" ht="15.75" x14ac:dyDescent="0.25">
      <c r="A231" s="304"/>
      <c r="B231" s="307"/>
      <c r="C231" s="307"/>
      <c r="D231" s="307"/>
      <c r="E231" s="316"/>
      <c r="F231" s="307"/>
      <c r="G231" s="307"/>
      <c r="H231" s="307"/>
      <c r="I231" s="3" t="s">
        <v>91</v>
      </c>
      <c r="J231" s="15">
        <v>0</v>
      </c>
      <c r="K231" s="15">
        <v>0</v>
      </c>
      <c r="L231" s="15">
        <v>0</v>
      </c>
      <c r="M231" s="15">
        <v>0</v>
      </c>
      <c r="N231" s="15">
        <v>0</v>
      </c>
      <c r="O231" s="15">
        <v>0</v>
      </c>
      <c r="P231" s="15">
        <v>0</v>
      </c>
      <c r="Q231" s="15">
        <v>0</v>
      </c>
      <c r="R231" s="14">
        <v>0</v>
      </c>
      <c r="S231" s="15">
        <v>0</v>
      </c>
      <c r="T231" s="15">
        <v>0</v>
      </c>
      <c r="U231" s="20">
        <v>0</v>
      </c>
      <c r="V231" s="47">
        <f>SUM(J231:U231)</f>
        <v>0</v>
      </c>
    </row>
    <row r="232" spans="1:22" ht="15.75" x14ac:dyDescent="0.25">
      <c r="A232" s="304"/>
      <c r="B232" s="307"/>
      <c r="C232" s="307"/>
      <c r="D232" s="307"/>
      <c r="E232" s="82"/>
      <c r="F232" s="307"/>
      <c r="G232" s="307"/>
      <c r="H232" s="307"/>
      <c r="I232" s="16" t="s">
        <v>93</v>
      </c>
      <c r="J232" s="26">
        <v>0</v>
      </c>
      <c r="K232" s="26">
        <v>0</v>
      </c>
      <c r="L232" s="26">
        <v>0</v>
      </c>
      <c r="M232" s="26">
        <v>0</v>
      </c>
      <c r="N232" s="26">
        <v>0</v>
      </c>
      <c r="O232" s="26">
        <v>0</v>
      </c>
      <c r="P232" s="26">
        <v>0</v>
      </c>
      <c r="Q232" s="26">
        <v>0</v>
      </c>
      <c r="R232" s="49">
        <v>0</v>
      </c>
      <c r="S232" s="26">
        <v>0</v>
      </c>
      <c r="T232" s="26">
        <v>0</v>
      </c>
      <c r="U232" s="27">
        <v>0</v>
      </c>
      <c r="V232" s="91">
        <f>SUM(J232:U232)</f>
        <v>0</v>
      </c>
    </row>
    <row r="233" spans="1:22" ht="16.5" thickBot="1" x14ac:dyDescent="0.3">
      <c r="A233" s="305"/>
      <c r="B233" s="308"/>
      <c r="C233" s="308"/>
      <c r="D233" s="308"/>
      <c r="E233" s="22"/>
      <c r="F233" s="308"/>
      <c r="G233" s="308"/>
      <c r="H233" s="308"/>
      <c r="I233" s="16" t="s">
        <v>90</v>
      </c>
      <c r="J233" s="24">
        <v>224141</v>
      </c>
      <c r="K233" s="24">
        <v>211514</v>
      </c>
      <c r="L233" s="24">
        <v>213575</v>
      </c>
      <c r="M233" s="24">
        <v>216539</v>
      </c>
      <c r="N233" s="24">
        <v>212888</v>
      </c>
      <c r="O233" s="24">
        <v>221483</v>
      </c>
      <c r="P233" s="24">
        <v>228824</v>
      </c>
      <c r="Q233" s="24">
        <v>220075</v>
      </c>
      <c r="R233" s="23">
        <v>235029</v>
      </c>
      <c r="S233" s="24">
        <v>225220</v>
      </c>
      <c r="T233" s="24">
        <v>219506</v>
      </c>
      <c r="U233" s="25">
        <v>257095</v>
      </c>
      <c r="V233" s="93">
        <f>SUM(J233:U233)</f>
        <v>2685889</v>
      </c>
    </row>
    <row r="234" spans="1:22" ht="16.5" thickBot="1" x14ac:dyDescent="0.3">
      <c r="A234" s="43"/>
      <c r="B234" s="37"/>
      <c r="C234" s="37"/>
      <c r="D234" s="37"/>
      <c r="E234" s="37"/>
      <c r="F234" s="37"/>
      <c r="G234" s="37"/>
      <c r="H234" s="37"/>
      <c r="I234" s="37"/>
      <c r="J234" s="59"/>
      <c r="K234" s="28"/>
      <c r="L234" s="28"/>
      <c r="M234" s="28"/>
      <c r="N234" s="28"/>
      <c r="O234" s="28"/>
      <c r="P234" s="28"/>
      <c r="Q234" s="61"/>
      <c r="R234" s="53"/>
      <c r="S234" s="28"/>
      <c r="T234" s="28"/>
      <c r="U234" s="29"/>
      <c r="V234" s="72">
        <f>SUM(V230:V233)</f>
        <v>4200074</v>
      </c>
    </row>
    <row r="235" spans="1:22" ht="15.75" x14ac:dyDescent="0.25">
      <c r="A235" s="303">
        <v>2069</v>
      </c>
      <c r="B235" s="306" t="s">
        <v>131</v>
      </c>
      <c r="C235" s="306" t="s">
        <v>83</v>
      </c>
      <c r="D235" s="309">
        <v>278.75</v>
      </c>
      <c r="E235" s="315" t="s">
        <v>132</v>
      </c>
      <c r="F235" s="306" t="s">
        <v>133</v>
      </c>
      <c r="G235" s="312" t="s">
        <v>162</v>
      </c>
      <c r="H235" s="306" t="s">
        <v>133</v>
      </c>
      <c r="I235" s="3" t="s">
        <v>103</v>
      </c>
      <c r="J235" s="65">
        <v>0</v>
      </c>
      <c r="K235" s="32">
        <v>0</v>
      </c>
      <c r="L235" s="32">
        <v>0</v>
      </c>
      <c r="M235" s="32">
        <v>0</v>
      </c>
      <c r="N235" s="32">
        <v>0</v>
      </c>
      <c r="O235" s="32">
        <v>0</v>
      </c>
      <c r="P235" s="32">
        <v>0</v>
      </c>
      <c r="Q235" s="52">
        <v>0</v>
      </c>
      <c r="R235" s="52">
        <v>0</v>
      </c>
      <c r="S235" s="32">
        <v>0</v>
      </c>
      <c r="T235" s="32">
        <v>0</v>
      </c>
      <c r="U235" s="33">
        <v>0</v>
      </c>
      <c r="V235" s="88">
        <f>SUM(J235:U235)</f>
        <v>0</v>
      </c>
    </row>
    <row r="236" spans="1:22" ht="16.5" thickBot="1" x14ac:dyDescent="0.3">
      <c r="A236" s="305"/>
      <c r="B236" s="308"/>
      <c r="C236" s="308"/>
      <c r="D236" s="311"/>
      <c r="E236" s="317"/>
      <c r="F236" s="308"/>
      <c r="G236" s="314"/>
      <c r="H236" s="308"/>
      <c r="I236" s="16"/>
      <c r="J236" s="50"/>
      <c r="K236" s="30"/>
      <c r="L236" s="30"/>
      <c r="M236" s="30"/>
      <c r="N236" s="30"/>
      <c r="O236" s="30"/>
      <c r="P236" s="30"/>
      <c r="Q236" s="50"/>
      <c r="R236" s="50"/>
      <c r="S236" s="30"/>
      <c r="T236" s="30"/>
      <c r="U236" s="31"/>
      <c r="V236" s="89"/>
    </row>
    <row r="237" spans="1:22" ht="16.5" thickBot="1" x14ac:dyDescent="0.3">
      <c r="A237" s="43"/>
      <c r="B237" s="37"/>
      <c r="C237" s="37"/>
      <c r="D237" s="37"/>
      <c r="E237" s="37"/>
      <c r="F237" s="37"/>
      <c r="G237" s="37"/>
      <c r="H237" s="37"/>
      <c r="I237" s="37"/>
      <c r="J237" s="59"/>
      <c r="K237" s="81"/>
      <c r="L237" s="28"/>
      <c r="M237" s="28"/>
      <c r="N237" s="28"/>
      <c r="O237" s="28"/>
      <c r="P237" s="28"/>
      <c r="Q237" s="61"/>
      <c r="R237" s="53"/>
      <c r="S237" s="28"/>
      <c r="T237" s="28"/>
      <c r="U237" s="29"/>
      <c r="V237" s="72">
        <f>SUM(V235:V236)</f>
        <v>0</v>
      </c>
    </row>
    <row r="238" spans="1:22" ht="16.5" thickBot="1" x14ac:dyDescent="0.3">
      <c r="A238" s="73"/>
      <c r="B238" s="74"/>
      <c r="C238" s="74"/>
      <c r="D238" s="74"/>
      <c r="E238" s="74"/>
      <c r="F238" s="74"/>
      <c r="G238" s="74"/>
      <c r="H238" s="75"/>
      <c r="I238" s="75"/>
      <c r="J238" s="76"/>
      <c r="K238" s="76"/>
      <c r="L238" s="76"/>
      <c r="M238" s="76"/>
      <c r="N238" s="76"/>
      <c r="O238" s="76"/>
      <c r="P238" s="76"/>
      <c r="Q238" s="76"/>
      <c r="R238" s="76"/>
      <c r="S238" s="76"/>
      <c r="T238" s="76"/>
      <c r="U238" s="76"/>
      <c r="V238" s="72">
        <f>V237+V234+V229+V225+V220+V211+V204+V195+V188+V182+V175+V166+V160+V153+V145+V140+V131+V124+V119+V111+V103+V91+V86+V81+V75+V72+V70+V68+V63+V59+V54+V44+V38+V36+V33+V29+V26+V24+V18+V12</f>
        <v>76737810</v>
      </c>
    </row>
    <row r="241" spans="1:1" x14ac:dyDescent="0.2">
      <c r="A241" s="6" t="s">
        <v>135</v>
      </c>
    </row>
    <row r="242" spans="1:1" x14ac:dyDescent="0.2">
      <c r="A242" s="6" t="s">
        <v>121</v>
      </c>
    </row>
    <row r="243" spans="1:1" x14ac:dyDescent="0.2">
      <c r="A243" s="6" t="s">
        <v>122</v>
      </c>
    </row>
    <row r="244" spans="1:1" x14ac:dyDescent="0.2">
      <c r="A244" s="68" t="s">
        <v>109</v>
      </c>
    </row>
    <row r="245" spans="1:1" x14ac:dyDescent="0.2">
      <c r="A245" s="68" t="s">
        <v>120</v>
      </c>
    </row>
    <row r="246" spans="1:1" x14ac:dyDescent="0.2">
      <c r="A246" s="68" t="s">
        <v>118</v>
      </c>
    </row>
    <row r="247" spans="1:1" x14ac:dyDescent="0.2">
      <c r="A247" s="68" t="s">
        <v>130</v>
      </c>
    </row>
    <row r="248" spans="1:1" x14ac:dyDescent="0.2">
      <c r="A248" s="68" t="s">
        <v>108</v>
      </c>
    </row>
    <row r="249" spans="1:1" x14ac:dyDescent="0.2">
      <c r="A249" s="68" t="s">
        <v>117</v>
      </c>
    </row>
    <row r="250" spans="1:1" x14ac:dyDescent="0.2">
      <c r="A250" s="68" t="s">
        <v>124</v>
      </c>
    </row>
    <row r="251" spans="1:1" x14ac:dyDescent="0.2">
      <c r="A251" s="68" t="s">
        <v>116</v>
      </c>
    </row>
    <row r="252" spans="1:1" x14ac:dyDescent="0.2">
      <c r="A252" s="68" t="s">
        <v>107</v>
      </c>
    </row>
    <row r="253" spans="1:1" x14ac:dyDescent="0.2">
      <c r="A253" s="68" t="s">
        <v>119</v>
      </c>
    </row>
    <row r="254" spans="1:1" x14ac:dyDescent="0.2">
      <c r="A254" s="68" t="s">
        <v>110</v>
      </c>
    </row>
  </sheetData>
  <sheetProtection selectLockedCells="1" selectUnlockedCells="1"/>
  <mergeCells count="288">
    <mergeCell ref="H60:H62"/>
    <mergeCell ref="A30:A32"/>
    <mergeCell ref="B30:B32"/>
    <mergeCell ref="C30:C32"/>
    <mergeCell ref="D30:D32"/>
    <mergeCell ref="A64:A67"/>
    <mergeCell ref="B64:B67"/>
    <mergeCell ref="C64:C67"/>
    <mergeCell ref="D64:D67"/>
    <mergeCell ref="E64:E67"/>
    <mergeCell ref="C39:C43"/>
    <mergeCell ref="H45:H53"/>
    <mergeCell ref="H39:H43"/>
    <mergeCell ref="H30:H32"/>
    <mergeCell ref="H64:H67"/>
    <mergeCell ref="H55:H58"/>
    <mergeCell ref="G55:G58"/>
    <mergeCell ref="D60:D62"/>
    <mergeCell ref="E60:E62"/>
    <mergeCell ref="F60:F62"/>
    <mergeCell ref="G60:G62"/>
    <mergeCell ref="F64:F67"/>
    <mergeCell ref="G64:G67"/>
    <mergeCell ref="C45:C53"/>
    <mergeCell ref="A92:A102"/>
    <mergeCell ref="A112:A118"/>
    <mergeCell ref="B112:B118"/>
    <mergeCell ref="A120:A123"/>
    <mergeCell ref="A104:A110"/>
    <mergeCell ref="C76:C80"/>
    <mergeCell ref="F76:F80"/>
    <mergeCell ref="H146:H152"/>
    <mergeCell ref="H132:H139"/>
    <mergeCell ref="D132:D139"/>
    <mergeCell ref="G132:G139"/>
    <mergeCell ref="E132:E139"/>
    <mergeCell ref="F132:F139"/>
    <mergeCell ref="E87:E90"/>
    <mergeCell ref="G92:G102"/>
    <mergeCell ref="F120:F123"/>
    <mergeCell ref="E120:E123"/>
    <mergeCell ref="G87:G90"/>
    <mergeCell ref="E125:E130"/>
    <mergeCell ref="D120:D123"/>
    <mergeCell ref="A132:A139"/>
    <mergeCell ref="B125:B130"/>
    <mergeCell ref="A146:A152"/>
    <mergeCell ref="B87:B90"/>
    <mergeCell ref="E13:E17"/>
    <mergeCell ref="F13:F17"/>
    <mergeCell ref="G13:G17"/>
    <mergeCell ref="E39:E43"/>
    <mergeCell ref="F39:F43"/>
    <mergeCell ref="G39:G43"/>
    <mergeCell ref="E30:E32"/>
    <mergeCell ref="F30:F32"/>
    <mergeCell ref="G30:G32"/>
    <mergeCell ref="C60:C62"/>
    <mergeCell ref="F125:F130"/>
    <mergeCell ref="E141:E144"/>
    <mergeCell ref="E112:E118"/>
    <mergeCell ref="F112:F118"/>
    <mergeCell ref="E82:E85"/>
    <mergeCell ref="C73:C74"/>
    <mergeCell ref="D82:D85"/>
    <mergeCell ref="F87:F90"/>
    <mergeCell ref="D76:D80"/>
    <mergeCell ref="E73:E74"/>
    <mergeCell ref="G221:G224"/>
    <mergeCell ref="H221:H224"/>
    <mergeCell ref="D221:D224"/>
    <mergeCell ref="E221:E224"/>
    <mergeCell ref="F221:F224"/>
    <mergeCell ref="H212:H219"/>
    <mergeCell ref="D167:D174"/>
    <mergeCell ref="E167:E174"/>
    <mergeCell ref="F167:F174"/>
    <mergeCell ref="F212:F219"/>
    <mergeCell ref="G212:G219"/>
    <mergeCell ref="D212:D219"/>
    <mergeCell ref="F196:F203"/>
    <mergeCell ref="D176:D181"/>
    <mergeCell ref="H205:H210"/>
    <mergeCell ref="F189:F194"/>
    <mergeCell ref="G189:G194"/>
    <mergeCell ref="H189:H194"/>
    <mergeCell ref="G196:G203"/>
    <mergeCell ref="F205:F210"/>
    <mergeCell ref="H196:H203"/>
    <mergeCell ref="E196:E203"/>
    <mergeCell ref="H183:H187"/>
    <mergeCell ref="E183:E187"/>
    <mergeCell ref="H161:H165"/>
    <mergeCell ref="H167:H174"/>
    <mergeCell ref="E146:E152"/>
    <mergeCell ref="A87:A90"/>
    <mergeCell ref="D13:D17"/>
    <mergeCell ref="D39:D43"/>
    <mergeCell ref="H13:H17"/>
    <mergeCell ref="D45:D53"/>
    <mergeCell ref="E55:E58"/>
    <mergeCell ref="D55:D58"/>
    <mergeCell ref="C55:C58"/>
    <mergeCell ref="C112:C118"/>
    <mergeCell ref="D112:D118"/>
    <mergeCell ref="E19:E23"/>
    <mergeCell ref="C13:C17"/>
    <mergeCell ref="E45:E53"/>
    <mergeCell ref="F45:F53"/>
    <mergeCell ref="C92:C102"/>
    <mergeCell ref="D92:D102"/>
    <mergeCell ref="G73:G74"/>
    <mergeCell ref="G45:G53"/>
    <mergeCell ref="E92:E102"/>
    <mergeCell ref="F55:F58"/>
    <mergeCell ref="F73:F74"/>
    <mergeCell ref="A45:A53"/>
    <mergeCell ref="B45:B53"/>
    <mergeCell ref="B76:B80"/>
    <mergeCell ref="A55:A58"/>
    <mergeCell ref="A13:A17"/>
    <mergeCell ref="B13:B17"/>
    <mergeCell ref="B7:B11"/>
    <mergeCell ref="B73:B74"/>
    <mergeCell ref="A82:A85"/>
    <mergeCell ref="A39:A43"/>
    <mergeCell ref="B39:B43"/>
    <mergeCell ref="B55:B58"/>
    <mergeCell ref="A60:A62"/>
    <mergeCell ref="B60:B62"/>
    <mergeCell ref="A73:A74"/>
    <mergeCell ref="A76:A80"/>
    <mergeCell ref="I5:I6"/>
    <mergeCell ref="E5:E6"/>
    <mergeCell ref="G5:G6"/>
    <mergeCell ref="F5:F6"/>
    <mergeCell ref="H5:H6"/>
    <mergeCell ref="H7:H11"/>
    <mergeCell ref="B5:D5"/>
    <mergeCell ref="A5:A6"/>
    <mergeCell ref="A7:A11"/>
    <mergeCell ref="D7:D11"/>
    <mergeCell ref="E7:E11"/>
    <mergeCell ref="F7:F11"/>
    <mergeCell ref="G7:G11"/>
    <mergeCell ref="B92:B102"/>
    <mergeCell ref="C87:C90"/>
    <mergeCell ref="B82:B85"/>
    <mergeCell ref="C82:C85"/>
    <mergeCell ref="C120:C123"/>
    <mergeCell ref="F92:F102"/>
    <mergeCell ref="J5:U5"/>
    <mergeCell ref="A34:A35"/>
    <mergeCell ref="B34:B35"/>
    <mergeCell ref="C34:C35"/>
    <mergeCell ref="D34:D35"/>
    <mergeCell ref="E34:E35"/>
    <mergeCell ref="F34:F35"/>
    <mergeCell ref="G34:G35"/>
    <mergeCell ref="H34:H35"/>
    <mergeCell ref="F19:F23"/>
    <mergeCell ref="G19:G23"/>
    <mergeCell ref="H19:H23"/>
    <mergeCell ref="A19:A23"/>
    <mergeCell ref="B19:B23"/>
    <mergeCell ref="C19:C23"/>
    <mergeCell ref="D19:D23"/>
    <mergeCell ref="C7:C11"/>
    <mergeCell ref="H92:H102"/>
    <mergeCell ref="H73:H74"/>
    <mergeCell ref="H76:H80"/>
    <mergeCell ref="G82:G85"/>
    <mergeCell ref="H82:H85"/>
    <mergeCell ref="E76:E80"/>
    <mergeCell ref="G76:G80"/>
    <mergeCell ref="D87:D90"/>
    <mergeCell ref="D73:D74"/>
    <mergeCell ref="H87:H90"/>
    <mergeCell ref="F82:F85"/>
    <mergeCell ref="E212:E219"/>
    <mergeCell ref="A230:A233"/>
    <mergeCell ref="A221:A224"/>
    <mergeCell ref="B221:B224"/>
    <mergeCell ref="A226:A228"/>
    <mergeCell ref="B226:B228"/>
    <mergeCell ref="A189:A194"/>
    <mergeCell ref="B196:B203"/>
    <mergeCell ref="B183:B187"/>
    <mergeCell ref="C183:C187"/>
    <mergeCell ref="D183:D187"/>
    <mergeCell ref="D230:D233"/>
    <mergeCell ref="C230:C233"/>
    <mergeCell ref="A212:A219"/>
    <mergeCell ref="B212:B219"/>
    <mergeCell ref="D196:D203"/>
    <mergeCell ref="E189:E194"/>
    <mergeCell ref="B230:B233"/>
    <mergeCell ref="C221:C224"/>
    <mergeCell ref="C189:C194"/>
    <mergeCell ref="E205:E210"/>
    <mergeCell ref="B189:B194"/>
    <mergeCell ref="G167:G174"/>
    <mergeCell ref="G154:G159"/>
    <mergeCell ref="B146:B152"/>
    <mergeCell ref="C146:C152"/>
    <mergeCell ref="F146:F152"/>
    <mergeCell ref="D146:D152"/>
    <mergeCell ref="A154:A159"/>
    <mergeCell ref="B154:B159"/>
    <mergeCell ref="D154:D159"/>
    <mergeCell ref="B161:B165"/>
    <mergeCell ref="A161:A165"/>
    <mergeCell ref="C161:C165"/>
    <mergeCell ref="C167:C174"/>
    <mergeCell ref="G146:G152"/>
    <mergeCell ref="F161:F165"/>
    <mergeCell ref="E161:E165"/>
    <mergeCell ref="G161:G165"/>
    <mergeCell ref="A167:A174"/>
    <mergeCell ref="B167:B174"/>
    <mergeCell ref="F154:F159"/>
    <mergeCell ref="E154:E159"/>
    <mergeCell ref="A176:A181"/>
    <mergeCell ref="D189:D194"/>
    <mergeCell ref="C212:C219"/>
    <mergeCell ref="A205:A210"/>
    <mergeCell ref="B205:B210"/>
    <mergeCell ref="C205:C210"/>
    <mergeCell ref="C196:C203"/>
    <mergeCell ref="A196:A203"/>
    <mergeCell ref="D125:D130"/>
    <mergeCell ref="D205:D210"/>
    <mergeCell ref="B176:B181"/>
    <mergeCell ref="C176:C181"/>
    <mergeCell ref="C154:C159"/>
    <mergeCell ref="D161:D165"/>
    <mergeCell ref="D141:D144"/>
    <mergeCell ref="A183:A187"/>
    <mergeCell ref="A125:A130"/>
    <mergeCell ref="A141:A144"/>
    <mergeCell ref="G205:G210"/>
    <mergeCell ref="G125:G130"/>
    <mergeCell ref="H154:H159"/>
    <mergeCell ref="E104:E110"/>
    <mergeCell ref="F104:F110"/>
    <mergeCell ref="G104:G110"/>
    <mergeCell ref="H104:H110"/>
    <mergeCell ref="B104:B110"/>
    <mergeCell ref="C104:C110"/>
    <mergeCell ref="D104:D110"/>
    <mergeCell ref="G112:G118"/>
    <mergeCell ref="C141:C144"/>
    <mergeCell ref="B132:B139"/>
    <mergeCell ref="C132:C139"/>
    <mergeCell ref="B120:B123"/>
    <mergeCell ref="H125:H130"/>
    <mergeCell ref="B141:B144"/>
    <mergeCell ref="F141:F144"/>
    <mergeCell ref="G141:G144"/>
    <mergeCell ref="H141:H144"/>
    <mergeCell ref="C125:C130"/>
    <mergeCell ref="H112:H118"/>
    <mergeCell ref="G120:G123"/>
    <mergeCell ref="H120:H123"/>
    <mergeCell ref="F183:F187"/>
    <mergeCell ref="G183:G187"/>
    <mergeCell ref="E176:E181"/>
    <mergeCell ref="F176:F181"/>
    <mergeCell ref="G176:G181"/>
    <mergeCell ref="H176:H181"/>
    <mergeCell ref="A235:A236"/>
    <mergeCell ref="B235:B236"/>
    <mergeCell ref="C235:C236"/>
    <mergeCell ref="D235:D236"/>
    <mergeCell ref="E235:E236"/>
    <mergeCell ref="F235:F236"/>
    <mergeCell ref="G235:G236"/>
    <mergeCell ref="H235:H236"/>
    <mergeCell ref="G226:G228"/>
    <mergeCell ref="H226:H228"/>
    <mergeCell ref="C226:C228"/>
    <mergeCell ref="D226:D228"/>
    <mergeCell ref="E226:E228"/>
    <mergeCell ref="F226:F228"/>
    <mergeCell ref="H230:H233"/>
    <mergeCell ref="E230:E231"/>
    <mergeCell ref="F230:F233"/>
    <mergeCell ref="G230:G233"/>
  </mergeCells>
  <phoneticPr fontId="0" type="noConversion"/>
  <printOptions horizontalCentered="1"/>
  <pageMargins left="0.19685039370078741" right="0.19685039370078741" top="0.39370078740157483" bottom="0.39370078740157483" header="0.51181102362204722" footer="0.51181102362204722"/>
  <pageSetup paperSize="9" scale="63" orientation="portrait" r:id="rId1"/>
  <headerFooter alignWithMargins="0">
    <oddFooter>&amp;C&amp;P/&amp;N_x000D_&amp;1#&amp;"Arial Black"&amp;11&amp;K737373 PÚBLICA</oddFooter>
  </headerFooter>
  <rowBreaks count="3" manualBreakCount="3">
    <brk id="81" max="21" man="1"/>
    <brk id="153" max="21" man="1"/>
    <brk id="220" max="21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Planilha15"/>
  <dimension ref="A1:V256"/>
  <sheetViews>
    <sheetView zoomScale="70" zoomScaleNormal="70" workbookViewId="0">
      <pane xSplit="9" topLeftCell="J1" activePane="topRight" state="frozen"/>
      <selection pane="topRight" activeCell="U73" sqref="U73"/>
    </sheetView>
  </sheetViews>
  <sheetFormatPr defaultRowHeight="12.75" x14ac:dyDescent="0.2"/>
  <cols>
    <col min="1" max="1" width="10.5703125" style="4" bestFit="1" customWidth="1"/>
    <col min="2" max="2" width="13.28515625" style="4" customWidth="1"/>
    <col min="3" max="3" width="12.140625" style="4" customWidth="1"/>
    <col min="4" max="4" width="5.42578125" style="4" customWidth="1"/>
    <col min="5" max="5" width="20.85546875" style="4" customWidth="1"/>
    <col min="6" max="6" width="4.7109375" style="4" customWidth="1"/>
    <col min="7" max="7" width="21.85546875" style="4" customWidth="1"/>
    <col min="8" max="8" width="4.7109375" style="5" bestFit="1" customWidth="1"/>
    <col min="9" max="9" width="29.85546875" style="5" customWidth="1"/>
    <col min="10" max="21" width="13.28515625" customWidth="1"/>
    <col min="22" max="22" width="15.28515625" customWidth="1"/>
  </cols>
  <sheetData>
    <row r="1" spans="1:22" ht="21" customHeight="1" x14ac:dyDescent="0.25">
      <c r="A1" s="7" t="s">
        <v>136</v>
      </c>
    </row>
    <row r="2" spans="1:22" ht="15.75" customHeight="1" x14ac:dyDescent="0.2"/>
    <row r="3" spans="1:22" ht="15.75" customHeight="1" x14ac:dyDescent="0.25">
      <c r="A3" s="7" t="str">
        <f>'Mov por Produto 2013'!A3</f>
        <v>Em atendimento à Portaria ANP nº 035/2012 de 13/11/2012</v>
      </c>
    </row>
    <row r="4" spans="1:22" ht="15.75" customHeight="1" thickBot="1" x14ac:dyDescent="0.25"/>
    <row r="5" spans="1:22" ht="21" customHeight="1" thickBot="1" x14ac:dyDescent="0.3">
      <c r="A5" s="329" t="s">
        <v>61</v>
      </c>
      <c r="B5" s="336" t="s">
        <v>0</v>
      </c>
      <c r="C5" s="337"/>
      <c r="D5" s="338"/>
      <c r="E5" s="333" t="s">
        <v>72</v>
      </c>
      <c r="F5" s="335" t="s">
        <v>29</v>
      </c>
      <c r="G5" s="333" t="s">
        <v>72</v>
      </c>
      <c r="H5" s="335" t="s">
        <v>29</v>
      </c>
      <c r="I5" s="331" t="s">
        <v>1</v>
      </c>
      <c r="J5" s="336">
        <v>2014</v>
      </c>
      <c r="K5" s="337"/>
      <c r="L5" s="337"/>
      <c r="M5" s="337"/>
      <c r="N5" s="337"/>
      <c r="O5" s="337"/>
      <c r="P5" s="337"/>
      <c r="Q5" s="337"/>
      <c r="R5" s="337"/>
      <c r="S5" s="337"/>
      <c r="T5" s="337"/>
      <c r="U5" s="338"/>
      <c r="V5" s="8" t="s">
        <v>62</v>
      </c>
    </row>
    <row r="6" spans="1:22" ht="21.75" customHeight="1" thickBot="1" x14ac:dyDescent="0.25">
      <c r="A6" s="330"/>
      <c r="B6" s="1" t="s">
        <v>28</v>
      </c>
      <c r="C6" s="18" t="s">
        <v>78</v>
      </c>
      <c r="D6" s="18" t="s">
        <v>76</v>
      </c>
      <c r="E6" s="334"/>
      <c r="F6" s="334"/>
      <c r="G6" s="334"/>
      <c r="H6" s="334"/>
      <c r="I6" s="332"/>
      <c r="J6" s="94">
        <v>1</v>
      </c>
      <c r="K6" s="94">
        <v>2</v>
      </c>
      <c r="L6" s="94">
        <v>3</v>
      </c>
      <c r="M6" s="94">
        <v>4</v>
      </c>
      <c r="N6" s="94">
        <v>5</v>
      </c>
      <c r="O6" s="95">
        <v>6</v>
      </c>
      <c r="P6" s="94">
        <v>7</v>
      </c>
      <c r="Q6" s="94">
        <v>8</v>
      </c>
      <c r="R6" s="94">
        <v>9</v>
      </c>
      <c r="S6" s="95">
        <v>10</v>
      </c>
      <c r="T6" s="94">
        <v>11</v>
      </c>
      <c r="U6" s="96">
        <v>12</v>
      </c>
      <c r="V6" s="97">
        <v>2014</v>
      </c>
    </row>
    <row r="7" spans="1:22" ht="15.75" x14ac:dyDescent="0.25">
      <c r="A7" s="303">
        <v>480</v>
      </c>
      <c r="B7" s="306" t="s">
        <v>32</v>
      </c>
      <c r="C7" s="306" t="s">
        <v>77</v>
      </c>
      <c r="D7" s="306">
        <v>75</v>
      </c>
      <c r="E7" s="306" t="s">
        <v>64</v>
      </c>
      <c r="F7" s="306" t="s">
        <v>31</v>
      </c>
      <c r="G7" s="306" t="s">
        <v>140</v>
      </c>
      <c r="H7" s="306" t="s">
        <v>31</v>
      </c>
      <c r="I7" s="3" t="s">
        <v>92</v>
      </c>
      <c r="J7" s="15">
        <v>35357</v>
      </c>
      <c r="K7" s="15">
        <v>36519</v>
      </c>
      <c r="L7" s="15">
        <v>31843</v>
      </c>
      <c r="M7" s="15">
        <v>31274</v>
      </c>
      <c r="N7" s="15">
        <v>40375</v>
      </c>
      <c r="O7" s="15">
        <v>39855</v>
      </c>
      <c r="P7" s="15">
        <v>34183</v>
      </c>
      <c r="Q7" s="32">
        <v>43915</v>
      </c>
      <c r="R7" s="52">
        <v>37591</v>
      </c>
      <c r="S7" s="32">
        <v>44348</v>
      </c>
      <c r="T7" s="32">
        <v>37357</v>
      </c>
      <c r="U7" s="33">
        <v>39873</v>
      </c>
      <c r="V7" s="88">
        <f>SUM(J7:U7)</f>
        <v>452490</v>
      </c>
    </row>
    <row r="8" spans="1:22" ht="15.75" customHeight="1" x14ac:dyDescent="0.25">
      <c r="A8" s="304"/>
      <c r="B8" s="307"/>
      <c r="C8" s="307"/>
      <c r="D8" s="307"/>
      <c r="E8" s="307"/>
      <c r="F8" s="307"/>
      <c r="G8" s="307"/>
      <c r="H8" s="307"/>
      <c r="I8" s="3" t="s">
        <v>103</v>
      </c>
      <c r="J8" s="15">
        <v>14924</v>
      </c>
      <c r="K8" s="15">
        <v>13364</v>
      </c>
      <c r="L8" s="15">
        <v>6347</v>
      </c>
      <c r="M8" s="15">
        <v>14688</v>
      </c>
      <c r="N8" s="15">
        <v>16222</v>
      </c>
      <c r="O8" s="15">
        <v>12521</v>
      </c>
      <c r="P8" s="15">
        <v>17034</v>
      </c>
      <c r="Q8" s="15">
        <v>15186</v>
      </c>
      <c r="R8" s="14">
        <v>15662</v>
      </c>
      <c r="S8" s="15">
        <v>13572</v>
      </c>
      <c r="T8" s="15">
        <v>15165</v>
      </c>
      <c r="U8" s="20">
        <v>15802</v>
      </c>
      <c r="V8" s="47">
        <f>SUM(J8:U8)</f>
        <v>170487</v>
      </c>
    </row>
    <row r="9" spans="1:22" ht="15.75" x14ac:dyDescent="0.25">
      <c r="A9" s="304"/>
      <c r="B9" s="307"/>
      <c r="C9" s="307"/>
      <c r="D9" s="307"/>
      <c r="E9" s="307"/>
      <c r="F9" s="307"/>
      <c r="G9" s="307"/>
      <c r="H9" s="307"/>
      <c r="I9" s="3" t="s">
        <v>91</v>
      </c>
      <c r="J9" s="15">
        <v>21320</v>
      </c>
      <c r="K9" s="15">
        <v>20336</v>
      </c>
      <c r="L9" s="15">
        <v>19666</v>
      </c>
      <c r="M9" s="15">
        <v>19264</v>
      </c>
      <c r="N9" s="15">
        <v>18950</v>
      </c>
      <c r="O9" s="15">
        <v>17190</v>
      </c>
      <c r="P9" s="15">
        <v>21661</v>
      </c>
      <c r="Q9" s="15">
        <v>20025</v>
      </c>
      <c r="R9" s="14">
        <v>19519</v>
      </c>
      <c r="S9" s="15">
        <v>20076</v>
      </c>
      <c r="T9" s="15">
        <v>18500</v>
      </c>
      <c r="U9" s="20">
        <v>22296</v>
      </c>
      <c r="V9" s="47">
        <f>SUM(J9:U9)</f>
        <v>238803</v>
      </c>
    </row>
    <row r="10" spans="1:22" ht="15.75" x14ac:dyDescent="0.25">
      <c r="A10" s="304"/>
      <c r="B10" s="307"/>
      <c r="C10" s="307"/>
      <c r="D10" s="307"/>
      <c r="E10" s="307"/>
      <c r="F10" s="307"/>
      <c r="G10" s="307"/>
      <c r="H10" s="307"/>
      <c r="I10" s="3" t="s">
        <v>90</v>
      </c>
      <c r="J10" s="34">
        <v>0</v>
      </c>
      <c r="K10" s="15">
        <v>0</v>
      </c>
      <c r="L10" s="15">
        <v>0</v>
      </c>
      <c r="M10" s="15">
        <v>0</v>
      </c>
      <c r="N10" s="15">
        <v>0</v>
      </c>
      <c r="O10" s="15">
        <v>0</v>
      </c>
      <c r="P10" s="15">
        <v>0</v>
      </c>
      <c r="Q10" s="15">
        <v>0</v>
      </c>
      <c r="R10" s="14">
        <v>0</v>
      </c>
      <c r="S10" s="15">
        <v>0</v>
      </c>
      <c r="T10" s="15">
        <v>0</v>
      </c>
      <c r="U10" s="20">
        <v>0</v>
      </c>
      <c r="V10" s="47">
        <f>SUM(J10:U10)</f>
        <v>0</v>
      </c>
    </row>
    <row r="11" spans="1:22" ht="16.5" thickBot="1" x14ac:dyDescent="0.3">
      <c r="A11" s="305"/>
      <c r="B11" s="308"/>
      <c r="C11" s="308"/>
      <c r="D11" s="308"/>
      <c r="E11" s="308"/>
      <c r="F11" s="308"/>
      <c r="G11" s="308"/>
      <c r="H11" s="308"/>
      <c r="I11" s="39" t="s">
        <v>95</v>
      </c>
      <c r="J11" s="30">
        <v>0</v>
      </c>
      <c r="K11" s="30">
        <v>0</v>
      </c>
      <c r="L11" s="30">
        <v>0</v>
      </c>
      <c r="M11" s="30">
        <v>0</v>
      </c>
      <c r="N11" s="30">
        <v>0</v>
      </c>
      <c r="O11" s="30">
        <v>0</v>
      </c>
      <c r="P11" s="30">
        <v>0</v>
      </c>
      <c r="Q11" s="30">
        <v>0</v>
      </c>
      <c r="R11" s="50">
        <v>0</v>
      </c>
      <c r="S11" s="30">
        <v>0</v>
      </c>
      <c r="T11" s="30">
        <v>0</v>
      </c>
      <c r="U11" s="31">
        <v>0</v>
      </c>
      <c r="V11" s="89">
        <f>SUM(J11:U11)</f>
        <v>0</v>
      </c>
    </row>
    <row r="12" spans="1:22" ht="16.5" thickBot="1" x14ac:dyDescent="0.3">
      <c r="A12" s="36"/>
      <c r="B12" s="37"/>
      <c r="C12" s="37"/>
      <c r="D12" s="37"/>
      <c r="E12" s="37"/>
      <c r="F12" s="37"/>
      <c r="G12" s="37"/>
      <c r="H12" s="37"/>
      <c r="I12" s="37"/>
      <c r="J12" s="59"/>
      <c r="K12" s="28"/>
      <c r="L12" s="28"/>
      <c r="M12" s="28"/>
      <c r="N12" s="28"/>
      <c r="O12" s="28"/>
      <c r="P12" s="28"/>
      <c r="Q12" s="61"/>
      <c r="R12" s="53"/>
      <c r="S12" s="28"/>
      <c r="T12" s="28"/>
      <c r="U12" s="29"/>
      <c r="V12" s="72">
        <f>SUM(V7:V11)</f>
        <v>861780</v>
      </c>
    </row>
    <row r="13" spans="1:22" ht="15.75" x14ac:dyDescent="0.25">
      <c r="A13" s="303">
        <v>481</v>
      </c>
      <c r="B13" s="306" t="s">
        <v>32</v>
      </c>
      <c r="C13" s="306" t="s">
        <v>77</v>
      </c>
      <c r="D13" s="306">
        <v>94</v>
      </c>
      <c r="E13" s="306" t="s">
        <v>64</v>
      </c>
      <c r="F13" s="306" t="s">
        <v>31</v>
      </c>
      <c r="G13" s="306" t="s">
        <v>141</v>
      </c>
      <c r="H13" s="306" t="s">
        <v>31</v>
      </c>
      <c r="I13" s="35" t="s">
        <v>92</v>
      </c>
      <c r="J13" s="13">
        <v>19519</v>
      </c>
      <c r="K13" s="13">
        <v>20830</v>
      </c>
      <c r="L13" s="13">
        <v>18202</v>
      </c>
      <c r="M13" s="13">
        <v>17554</v>
      </c>
      <c r="N13" s="13">
        <v>24983</v>
      </c>
      <c r="O13" s="13">
        <v>19745</v>
      </c>
      <c r="P13" s="13">
        <v>17995</v>
      </c>
      <c r="Q13" s="12">
        <v>21872</v>
      </c>
      <c r="R13" s="12">
        <v>20616</v>
      </c>
      <c r="S13" s="13">
        <v>22110</v>
      </c>
      <c r="T13" s="13">
        <v>20547</v>
      </c>
      <c r="U13" s="21">
        <v>22292</v>
      </c>
      <c r="V13" s="90">
        <f>SUM(J13:U13)</f>
        <v>246265</v>
      </c>
    </row>
    <row r="14" spans="1:22" ht="15.75" customHeight="1" x14ac:dyDescent="0.25">
      <c r="A14" s="304"/>
      <c r="B14" s="307"/>
      <c r="C14" s="307"/>
      <c r="D14" s="307"/>
      <c r="E14" s="307"/>
      <c r="F14" s="307"/>
      <c r="G14" s="307"/>
      <c r="H14" s="307"/>
      <c r="I14" s="3" t="s">
        <v>103</v>
      </c>
      <c r="J14" s="34">
        <v>4683</v>
      </c>
      <c r="K14" s="15">
        <v>7792</v>
      </c>
      <c r="L14" s="15">
        <v>5334</v>
      </c>
      <c r="M14" s="15">
        <v>4187</v>
      </c>
      <c r="N14" s="15">
        <v>5825</v>
      </c>
      <c r="O14" s="15">
        <v>5447</v>
      </c>
      <c r="P14" s="15">
        <v>6704</v>
      </c>
      <c r="Q14" s="14">
        <v>6535</v>
      </c>
      <c r="R14" s="14">
        <v>6215</v>
      </c>
      <c r="S14" s="15">
        <v>6067</v>
      </c>
      <c r="T14" s="15">
        <v>4184</v>
      </c>
      <c r="U14" s="20">
        <v>5482</v>
      </c>
      <c r="V14" s="47">
        <f>SUM(J14:U14)</f>
        <v>68455</v>
      </c>
    </row>
    <row r="15" spans="1:22" ht="15.75" x14ac:dyDescent="0.25">
      <c r="A15" s="304"/>
      <c r="B15" s="307"/>
      <c r="C15" s="307"/>
      <c r="D15" s="307"/>
      <c r="E15" s="307"/>
      <c r="F15" s="307"/>
      <c r="G15" s="307"/>
      <c r="H15" s="307"/>
      <c r="I15" s="3" t="s">
        <v>91</v>
      </c>
      <c r="J15" s="34">
        <v>18781</v>
      </c>
      <c r="K15" s="15">
        <v>19165</v>
      </c>
      <c r="L15" s="15">
        <v>19429</v>
      </c>
      <c r="M15" s="15">
        <v>15275</v>
      </c>
      <c r="N15" s="15">
        <v>19255</v>
      </c>
      <c r="O15" s="15">
        <v>15276</v>
      </c>
      <c r="P15" s="15">
        <v>18005</v>
      </c>
      <c r="Q15" s="14">
        <v>18058</v>
      </c>
      <c r="R15" s="14">
        <v>16029</v>
      </c>
      <c r="S15" s="15">
        <v>20424</v>
      </c>
      <c r="T15" s="15">
        <v>15734</v>
      </c>
      <c r="U15" s="20">
        <v>21707</v>
      </c>
      <c r="V15" s="47">
        <f>SUM(J15:U15)</f>
        <v>217138</v>
      </c>
    </row>
    <row r="16" spans="1:22" ht="15.75" x14ac:dyDescent="0.25">
      <c r="A16" s="304"/>
      <c r="B16" s="307"/>
      <c r="C16" s="307"/>
      <c r="D16" s="307"/>
      <c r="E16" s="307"/>
      <c r="F16" s="307"/>
      <c r="G16" s="307"/>
      <c r="H16" s="307"/>
      <c r="I16" s="3" t="s">
        <v>90</v>
      </c>
      <c r="J16" s="34">
        <v>0</v>
      </c>
      <c r="K16" s="15">
        <v>0</v>
      </c>
      <c r="L16" s="15">
        <v>0</v>
      </c>
      <c r="M16" s="15">
        <v>0</v>
      </c>
      <c r="N16" s="15">
        <v>0</v>
      </c>
      <c r="O16" s="15">
        <v>0</v>
      </c>
      <c r="P16" s="15">
        <v>0</v>
      </c>
      <c r="Q16" s="15">
        <v>0</v>
      </c>
      <c r="R16" s="14">
        <v>0</v>
      </c>
      <c r="S16" s="15">
        <v>0</v>
      </c>
      <c r="T16" s="15">
        <v>0</v>
      </c>
      <c r="U16" s="20">
        <v>0</v>
      </c>
      <c r="V16" s="47">
        <f>SUM(J16:U16)</f>
        <v>0</v>
      </c>
    </row>
    <row r="17" spans="1:22" ht="16.5" thickBot="1" x14ac:dyDescent="0.3">
      <c r="A17" s="305"/>
      <c r="B17" s="308"/>
      <c r="C17" s="308"/>
      <c r="D17" s="308"/>
      <c r="E17" s="308"/>
      <c r="F17" s="308"/>
      <c r="G17" s="308"/>
      <c r="H17" s="308"/>
      <c r="I17" s="39" t="s">
        <v>95</v>
      </c>
      <c r="J17" s="50">
        <v>0</v>
      </c>
      <c r="K17" s="30">
        <v>0</v>
      </c>
      <c r="L17" s="30">
        <v>0</v>
      </c>
      <c r="M17" s="30">
        <v>0</v>
      </c>
      <c r="N17" s="30">
        <v>0</v>
      </c>
      <c r="O17" s="30">
        <v>0</v>
      </c>
      <c r="P17" s="30">
        <v>0</v>
      </c>
      <c r="Q17" s="50">
        <v>0</v>
      </c>
      <c r="R17" s="50">
        <v>0</v>
      </c>
      <c r="S17" s="30">
        <v>0</v>
      </c>
      <c r="T17" s="30">
        <v>0</v>
      </c>
      <c r="U17" s="31">
        <v>0</v>
      </c>
      <c r="V17" s="89">
        <f>SUM(J17:U17)</f>
        <v>0</v>
      </c>
    </row>
    <row r="18" spans="1:22" ht="16.5" thickBot="1" x14ac:dyDescent="0.3">
      <c r="A18" s="36"/>
      <c r="B18" s="37"/>
      <c r="C18" s="37"/>
      <c r="D18" s="37"/>
      <c r="E18" s="37"/>
      <c r="F18" s="37"/>
      <c r="G18" s="37"/>
      <c r="H18" s="37"/>
      <c r="I18" s="37"/>
      <c r="J18" s="59"/>
      <c r="K18" s="28"/>
      <c r="L18" s="28"/>
      <c r="M18" s="28"/>
      <c r="N18" s="28"/>
      <c r="O18" s="28"/>
      <c r="P18" s="28"/>
      <c r="Q18" s="61"/>
      <c r="R18" s="53"/>
      <c r="S18" s="28"/>
      <c r="T18" s="28"/>
      <c r="U18" s="29"/>
      <c r="V18" s="72">
        <f>SUM(V13:V17)</f>
        <v>531858</v>
      </c>
    </row>
    <row r="19" spans="1:22" ht="16.149999999999999" customHeight="1" x14ac:dyDescent="0.25">
      <c r="A19" s="303">
        <v>482</v>
      </c>
      <c r="B19" s="306" t="s">
        <v>32</v>
      </c>
      <c r="C19" s="306" t="s">
        <v>79</v>
      </c>
      <c r="D19" s="306">
        <v>225</v>
      </c>
      <c r="E19" s="312" t="s">
        <v>142</v>
      </c>
      <c r="F19" s="306" t="s">
        <v>31</v>
      </c>
      <c r="G19" s="306" t="s">
        <v>64</v>
      </c>
      <c r="H19" s="306" t="s">
        <v>31</v>
      </c>
      <c r="I19" s="35" t="s">
        <v>92</v>
      </c>
      <c r="J19" s="13">
        <v>54876</v>
      </c>
      <c r="K19" s="13">
        <v>57349</v>
      </c>
      <c r="L19" s="13">
        <v>50045</v>
      </c>
      <c r="M19" s="13">
        <v>48828</v>
      </c>
      <c r="N19" s="13">
        <v>65358</v>
      </c>
      <c r="O19" s="13">
        <v>59600</v>
      </c>
      <c r="P19" s="13">
        <v>52178</v>
      </c>
      <c r="Q19" s="12">
        <v>65787</v>
      </c>
      <c r="R19" s="12">
        <v>58207</v>
      </c>
      <c r="S19" s="13">
        <v>66458</v>
      </c>
      <c r="T19" s="13">
        <v>57904</v>
      </c>
      <c r="U19" s="21">
        <v>62165</v>
      </c>
      <c r="V19" s="90">
        <f>SUM(J19:U19)</f>
        <v>698755</v>
      </c>
    </row>
    <row r="20" spans="1:22" ht="16.149999999999999" customHeight="1" x14ac:dyDescent="0.25">
      <c r="A20" s="304"/>
      <c r="B20" s="307"/>
      <c r="C20" s="307"/>
      <c r="D20" s="307"/>
      <c r="E20" s="313"/>
      <c r="F20" s="307"/>
      <c r="G20" s="307"/>
      <c r="H20" s="307"/>
      <c r="I20" s="3" t="s">
        <v>103</v>
      </c>
      <c r="J20" s="15">
        <v>19607</v>
      </c>
      <c r="K20" s="15">
        <v>21156</v>
      </c>
      <c r="L20" s="15">
        <v>21681</v>
      </c>
      <c r="M20" s="15">
        <v>18875</v>
      </c>
      <c r="N20" s="15">
        <v>22047</v>
      </c>
      <c r="O20" s="15">
        <v>17968</v>
      </c>
      <c r="P20" s="15">
        <v>23738</v>
      </c>
      <c r="Q20" s="14">
        <v>21721</v>
      </c>
      <c r="R20" s="14">
        <v>21877</v>
      </c>
      <c r="S20" s="15">
        <v>19639</v>
      </c>
      <c r="T20" s="15">
        <v>19349</v>
      </c>
      <c r="U20" s="20">
        <v>21284</v>
      </c>
      <c r="V20" s="47">
        <f>SUM(J20:U20)</f>
        <v>248942</v>
      </c>
    </row>
    <row r="21" spans="1:22" ht="16.149999999999999" customHeight="1" x14ac:dyDescent="0.25">
      <c r="A21" s="304"/>
      <c r="B21" s="307"/>
      <c r="C21" s="307"/>
      <c r="D21" s="307"/>
      <c r="E21" s="313"/>
      <c r="F21" s="307"/>
      <c r="G21" s="307"/>
      <c r="H21" s="307"/>
      <c r="I21" s="3" t="s">
        <v>91</v>
      </c>
      <c r="J21" s="15">
        <v>40101</v>
      </c>
      <c r="K21" s="15">
        <v>39501</v>
      </c>
      <c r="L21" s="15">
        <v>39095</v>
      </c>
      <c r="M21" s="15">
        <v>34539</v>
      </c>
      <c r="N21" s="15">
        <v>38205</v>
      </c>
      <c r="O21" s="15">
        <v>32466</v>
      </c>
      <c r="P21" s="15">
        <v>39666</v>
      </c>
      <c r="Q21" s="14">
        <v>38083</v>
      </c>
      <c r="R21" s="14">
        <v>35548</v>
      </c>
      <c r="S21" s="15">
        <v>40500</v>
      </c>
      <c r="T21" s="15">
        <v>34234</v>
      </c>
      <c r="U21" s="20">
        <v>44003</v>
      </c>
      <c r="V21" s="47">
        <f>SUM(J21:U21)</f>
        <v>455941</v>
      </c>
    </row>
    <row r="22" spans="1:22" ht="16.149999999999999" customHeight="1" x14ac:dyDescent="0.25">
      <c r="A22" s="304"/>
      <c r="B22" s="307"/>
      <c r="C22" s="307"/>
      <c r="D22" s="307"/>
      <c r="E22" s="313"/>
      <c r="F22" s="307"/>
      <c r="G22" s="307"/>
      <c r="H22" s="307"/>
      <c r="I22" s="3" t="s">
        <v>90</v>
      </c>
      <c r="J22" s="34">
        <v>0</v>
      </c>
      <c r="K22" s="15">
        <v>0</v>
      </c>
      <c r="L22" s="15">
        <v>0</v>
      </c>
      <c r="M22" s="15">
        <v>0</v>
      </c>
      <c r="N22" s="15">
        <v>0</v>
      </c>
      <c r="O22" s="15">
        <v>0</v>
      </c>
      <c r="P22" s="15">
        <v>0</v>
      </c>
      <c r="Q22" s="15">
        <v>0</v>
      </c>
      <c r="R22" s="14">
        <v>0</v>
      </c>
      <c r="S22" s="15">
        <v>0</v>
      </c>
      <c r="T22" s="15">
        <v>0</v>
      </c>
      <c r="U22" s="20">
        <v>0</v>
      </c>
      <c r="V22" s="47">
        <f>SUM(J22:U22)</f>
        <v>0</v>
      </c>
    </row>
    <row r="23" spans="1:22" ht="16.149999999999999" customHeight="1" thickBot="1" x14ac:dyDescent="0.3">
      <c r="A23" s="305"/>
      <c r="B23" s="308"/>
      <c r="C23" s="308"/>
      <c r="D23" s="308"/>
      <c r="E23" s="314"/>
      <c r="F23" s="308"/>
      <c r="G23" s="308"/>
      <c r="H23" s="308"/>
      <c r="I23" s="39" t="s">
        <v>95</v>
      </c>
      <c r="J23" s="30">
        <v>0</v>
      </c>
      <c r="K23" s="30">
        <v>0</v>
      </c>
      <c r="L23" s="30">
        <v>0</v>
      </c>
      <c r="M23" s="30">
        <v>0</v>
      </c>
      <c r="N23" s="30">
        <v>0</v>
      </c>
      <c r="O23" s="30">
        <v>0</v>
      </c>
      <c r="P23" s="30">
        <v>0</v>
      </c>
      <c r="Q23" s="62">
        <v>0</v>
      </c>
      <c r="R23" s="50">
        <v>0</v>
      </c>
      <c r="S23" s="30">
        <v>0</v>
      </c>
      <c r="T23" s="30">
        <v>0</v>
      </c>
      <c r="U23" s="31">
        <v>0</v>
      </c>
      <c r="V23" s="89">
        <f>SUM(J23:U23)</f>
        <v>0</v>
      </c>
    </row>
    <row r="24" spans="1:22" ht="16.5" thickBot="1" x14ac:dyDescent="0.3">
      <c r="A24" s="36"/>
      <c r="B24" s="37"/>
      <c r="C24" s="37"/>
      <c r="D24" s="37"/>
      <c r="E24" s="37"/>
      <c r="F24" s="37"/>
      <c r="G24" s="37"/>
      <c r="H24" s="37"/>
      <c r="I24" s="37"/>
      <c r="J24" s="59"/>
      <c r="K24" s="28"/>
      <c r="L24" s="28"/>
      <c r="M24" s="28"/>
      <c r="N24" s="28"/>
      <c r="O24" s="28"/>
      <c r="P24" s="28"/>
      <c r="Q24" s="61"/>
      <c r="R24" s="53"/>
      <c r="S24" s="28"/>
      <c r="T24" s="28"/>
      <c r="U24" s="29"/>
      <c r="V24" s="72">
        <f>SUM(V19:V23)</f>
        <v>1403638</v>
      </c>
    </row>
    <row r="25" spans="1:22" ht="16.5" customHeight="1" thickBot="1" x14ac:dyDescent="0.3">
      <c r="A25" s="38">
        <v>500</v>
      </c>
      <c r="B25" s="39" t="s">
        <v>30</v>
      </c>
      <c r="C25" s="39" t="s">
        <v>80</v>
      </c>
      <c r="D25" s="39">
        <v>36</v>
      </c>
      <c r="E25" s="39" t="s">
        <v>20</v>
      </c>
      <c r="F25" s="39" t="s">
        <v>31</v>
      </c>
      <c r="G25" s="39" t="s">
        <v>138</v>
      </c>
      <c r="H25" s="39" t="s">
        <v>31</v>
      </c>
      <c r="I25" s="39" t="s">
        <v>93</v>
      </c>
      <c r="J25" s="60">
        <v>174361</v>
      </c>
      <c r="K25" s="30">
        <v>113081</v>
      </c>
      <c r="L25" s="30">
        <v>114015</v>
      </c>
      <c r="M25" s="30">
        <v>145968</v>
      </c>
      <c r="N25" s="30">
        <v>72387</v>
      </c>
      <c r="O25" s="30">
        <v>63757</v>
      </c>
      <c r="P25" s="30">
        <v>79218</v>
      </c>
      <c r="Q25" s="23">
        <v>56352</v>
      </c>
      <c r="R25" s="50">
        <v>82964</v>
      </c>
      <c r="S25" s="30">
        <v>72025</v>
      </c>
      <c r="T25" s="30">
        <v>119552</v>
      </c>
      <c r="U25" s="31">
        <v>147732</v>
      </c>
      <c r="V25" s="89">
        <f>SUM(J25:U25)</f>
        <v>1241412</v>
      </c>
    </row>
    <row r="26" spans="1:22" ht="16.5" thickBot="1" x14ac:dyDescent="0.3">
      <c r="A26" s="40"/>
      <c r="B26" s="37"/>
      <c r="C26" s="37"/>
      <c r="D26" s="37"/>
      <c r="E26" s="37"/>
      <c r="F26" s="37"/>
      <c r="G26" s="37"/>
      <c r="H26" s="37"/>
      <c r="I26" s="37"/>
      <c r="J26" s="59"/>
      <c r="K26" s="28"/>
      <c r="L26" s="28"/>
      <c r="M26" s="28"/>
      <c r="N26" s="28"/>
      <c r="O26" s="28"/>
      <c r="P26" s="28"/>
      <c r="Q26" s="61"/>
      <c r="R26" s="53"/>
      <c r="S26" s="28"/>
      <c r="T26" s="28"/>
      <c r="U26" s="29"/>
      <c r="V26" s="72">
        <f>SUM(V25)</f>
        <v>1241412</v>
      </c>
    </row>
    <row r="27" spans="1:22" ht="15.75" x14ac:dyDescent="0.25">
      <c r="A27" s="69">
        <v>501</v>
      </c>
      <c r="B27" s="67" t="s">
        <v>30</v>
      </c>
      <c r="C27" s="67" t="s">
        <v>81</v>
      </c>
      <c r="D27" s="67">
        <v>36</v>
      </c>
      <c r="E27" s="67" t="s">
        <v>20</v>
      </c>
      <c r="F27" s="67" t="s">
        <v>31</v>
      </c>
      <c r="G27" s="67" t="s">
        <v>139</v>
      </c>
      <c r="H27" s="67" t="s">
        <v>31</v>
      </c>
      <c r="I27" s="35" t="s">
        <v>98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14">
        <v>0</v>
      </c>
      <c r="R27" s="12">
        <v>0</v>
      </c>
      <c r="S27" s="13">
        <v>0</v>
      </c>
      <c r="T27" s="13">
        <v>0</v>
      </c>
      <c r="U27" s="21">
        <v>0</v>
      </c>
      <c r="V27" s="90">
        <f>SUM(J27:U27)</f>
        <v>0</v>
      </c>
    </row>
    <row r="28" spans="1:22" ht="16.5" thickBot="1" x14ac:dyDescent="0.3">
      <c r="A28" s="83"/>
      <c r="B28" s="57"/>
      <c r="C28" s="57"/>
      <c r="D28" s="57"/>
      <c r="E28" s="57"/>
      <c r="F28" s="57"/>
      <c r="G28" s="57"/>
      <c r="H28" s="57"/>
      <c r="I28" s="39" t="s">
        <v>97</v>
      </c>
      <c r="J28" s="50">
        <v>58651</v>
      </c>
      <c r="K28" s="30">
        <v>76814</v>
      </c>
      <c r="L28" s="30">
        <v>83467</v>
      </c>
      <c r="M28" s="30">
        <v>84927</v>
      </c>
      <c r="N28" s="30">
        <v>71332</v>
      </c>
      <c r="O28" s="30">
        <v>58463</v>
      </c>
      <c r="P28" s="30">
        <v>69590</v>
      </c>
      <c r="Q28" s="50">
        <v>109098</v>
      </c>
      <c r="R28" s="50">
        <v>107034</v>
      </c>
      <c r="S28" s="30">
        <v>97933</v>
      </c>
      <c r="T28" s="30">
        <v>108309</v>
      </c>
      <c r="U28" s="31">
        <v>37798</v>
      </c>
      <c r="V28" s="90">
        <f>SUM(J28:U28)</f>
        <v>963416</v>
      </c>
    </row>
    <row r="29" spans="1:22" ht="16.5" thickBot="1" x14ac:dyDescent="0.3">
      <c r="A29" s="40"/>
      <c r="B29" s="37"/>
      <c r="C29" s="37"/>
      <c r="D29" s="37"/>
      <c r="E29" s="37"/>
      <c r="F29" s="37"/>
      <c r="G29" s="37"/>
      <c r="H29" s="37"/>
      <c r="I29" s="37"/>
      <c r="J29" s="59"/>
      <c r="K29" s="28"/>
      <c r="L29" s="28"/>
      <c r="M29" s="28"/>
      <c r="N29" s="28"/>
      <c r="O29" s="28"/>
      <c r="P29" s="28"/>
      <c r="Q29" s="61"/>
      <c r="R29" s="53"/>
      <c r="S29" s="28"/>
      <c r="T29" s="28"/>
      <c r="U29" s="29"/>
      <c r="V29" s="72">
        <f>SUM(V27:V28)</f>
        <v>963416</v>
      </c>
    </row>
    <row r="30" spans="1:22" ht="16.5" customHeight="1" x14ac:dyDescent="0.25">
      <c r="A30" s="303">
        <v>502</v>
      </c>
      <c r="B30" s="306" t="s">
        <v>30</v>
      </c>
      <c r="C30" s="306" t="s">
        <v>77</v>
      </c>
      <c r="D30" s="306">
        <v>36</v>
      </c>
      <c r="E30" s="306" t="s">
        <v>138</v>
      </c>
      <c r="F30" s="306" t="s">
        <v>31</v>
      </c>
      <c r="G30" s="306" t="s">
        <v>20</v>
      </c>
      <c r="H30" s="306" t="s">
        <v>31</v>
      </c>
      <c r="I30" s="2" t="s">
        <v>92</v>
      </c>
      <c r="J30" s="65">
        <v>0</v>
      </c>
      <c r="K30" s="32">
        <v>0</v>
      </c>
      <c r="L30" s="32">
        <v>0</v>
      </c>
      <c r="M30" s="32">
        <v>0</v>
      </c>
      <c r="N30" s="32">
        <v>0</v>
      </c>
      <c r="O30" s="32">
        <v>0</v>
      </c>
      <c r="P30" s="32">
        <v>0</v>
      </c>
      <c r="Q30" s="52">
        <v>0</v>
      </c>
      <c r="R30" s="52">
        <v>0</v>
      </c>
      <c r="S30" s="32">
        <v>0</v>
      </c>
      <c r="T30" s="32">
        <v>0</v>
      </c>
      <c r="U30" s="33">
        <v>0</v>
      </c>
      <c r="V30" s="88">
        <f>SUM(J30:U30)</f>
        <v>0</v>
      </c>
    </row>
    <row r="31" spans="1:22" ht="16.5" customHeight="1" x14ac:dyDescent="0.25">
      <c r="A31" s="304"/>
      <c r="B31" s="307"/>
      <c r="C31" s="307"/>
      <c r="D31" s="307"/>
      <c r="E31" s="307"/>
      <c r="F31" s="307"/>
      <c r="G31" s="307"/>
      <c r="H31" s="307"/>
      <c r="I31" s="35" t="s">
        <v>93</v>
      </c>
      <c r="J31" s="98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2">
        <v>0</v>
      </c>
      <c r="R31" s="12">
        <v>0</v>
      </c>
      <c r="S31" s="15">
        <v>0</v>
      </c>
      <c r="T31" s="15">
        <v>0</v>
      </c>
      <c r="U31" s="20">
        <v>0</v>
      </c>
      <c r="V31" s="47">
        <f>SUM(J31:U31)</f>
        <v>0</v>
      </c>
    </row>
    <row r="32" spans="1:22" ht="16.5" customHeight="1" thickBot="1" x14ac:dyDescent="0.3">
      <c r="A32" s="305"/>
      <c r="B32" s="308"/>
      <c r="C32" s="308"/>
      <c r="D32" s="308"/>
      <c r="E32" s="308"/>
      <c r="F32" s="308"/>
      <c r="G32" s="308"/>
      <c r="H32" s="308"/>
      <c r="I32" s="39" t="s">
        <v>171</v>
      </c>
      <c r="J32" s="50">
        <v>0</v>
      </c>
      <c r="K32" s="30">
        <v>0</v>
      </c>
      <c r="L32" s="30">
        <v>0</v>
      </c>
      <c r="M32" s="30">
        <v>0</v>
      </c>
      <c r="N32" s="30">
        <v>0</v>
      </c>
      <c r="O32" s="30">
        <v>0</v>
      </c>
      <c r="P32" s="30">
        <v>0</v>
      </c>
      <c r="Q32" s="62">
        <v>0</v>
      </c>
      <c r="R32" s="50">
        <v>0</v>
      </c>
      <c r="S32" s="30">
        <v>0</v>
      </c>
      <c r="T32" s="30">
        <v>0</v>
      </c>
      <c r="U32" s="31">
        <v>0</v>
      </c>
      <c r="V32" s="89">
        <f>SUM(J32:U32)</f>
        <v>0</v>
      </c>
    </row>
    <row r="33" spans="1:22" ht="16.5" thickBot="1" x14ac:dyDescent="0.3">
      <c r="A33" s="40"/>
      <c r="B33" s="37"/>
      <c r="C33" s="37"/>
      <c r="D33" s="37"/>
      <c r="E33" s="37"/>
      <c r="F33" s="37"/>
      <c r="G33" s="37"/>
      <c r="H33" s="37"/>
      <c r="I33" s="37"/>
      <c r="J33" s="59"/>
      <c r="K33" s="28"/>
      <c r="L33" s="28"/>
      <c r="M33" s="28"/>
      <c r="N33" s="28"/>
      <c r="O33" s="28"/>
      <c r="P33" s="28"/>
      <c r="Q33" s="61"/>
      <c r="R33" s="53"/>
      <c r="S33" s="28"/>
      <c r="T33" s="28"/>
      <c r="U33" s="29"/>
      <c r="V33" s="72">
        <f>SUM(V30:V32)</f>
        <v>0</v>
      </c>
    </row>
    <row r="34" spans="1:22" ht="15.75" x14ac:dyDescent="0.25">
      <c r="A34" s="303">
        <v>525</v>
      </c>
      <c r="B34" s="306" t="s">
        <v>33</v>
      </c>
      <c r="C34" s="306" t="s">
        <v>81</v>
      </c>
      <c r="D34" s="306">
        <v>15</v>
      </c>
      <c r="E34" s="306" t="s">
        <v>143</v>
      </c>
      <c r="F34" s="306" t="s">
        <v>34</v>
      </c>
      <c r="G34" s="306" t="s">
        <v>25</v>
      </c>
      <c r="H34" s="306" t="s">
        <v>34</v>
      </c>
      <c r="I34" s="56" t="s">
        <v>92</v>
      </c>
      <c r="J34" s="65">
        <v>110387</v>
      </c>
      <c r="K34" s="32">
        <v>142373</v>
      </c>
      <c r="L34" s="32">
        <v>145526</v>
      </c>
      <c r="M34" s="32">
        <v>144060</v>
      </c>
      <c r="N34" s="32">
        <v>147490</v>
      </c>
      <c r="O34" s="32">
        <v>130266</v>
      </c>
      <c r="P34" s="32">
        <v>144453</v>
      </c>
      <c r="Q34" s="52">
        <v>151925</v>
      </c>
      <c r="R34" s="52">
        <v>175290</v>
      </c>
      <c r="S34" s="32">
        <v>180223</v>
      </c>
      <c r="T34" s="32">
        <v>159109</v>
      </c>
      <c r="U34" s="33">
        <v>110160</v>
      </c>
      <c r="V34" s="88">
        <f>SUM(J34:U34)</f>
        <v>1741262</v>
      </c>
    </row>
    <row r="35" spans="1:22" ht="16.5" thickBot="1" x14ac:dyDescent="0.3">
      <c r="A35" s="305"/>
      <c r="B35" s="308"/>
      <c r="C35" s="308"/>
      <c r="D35" s="308"/>
      <c r="E35" s="308"/>
      <c r="F35" s="308"/>
      <c r="G35" s="308"/>
      <c r="H35" s="308"/>
      <c r="I35" s="3" t="s">
        <v>103</v>
      </c>
      <c r="J35" s="50">
        <v>0</v>
      </c>
      <c r="K35" s="30">
        <v>0</v>
      </c>
      <c r="L35" s="30">
        <v>0</v>
      </c>
      <c r="M35" s="30">
        <v>0</v>
      </c>
      <c r="N35" s="30">
        <v>0</v>
      </c>
      <c r="O35" s="30">
        <v>0</v>
      </c>
      <c r="P35" s="30">
        <v>0</v>
      </c>
      <c r="Q35" s="62">
        <v>0</v>
      </c>
      <c r="R35" s="50">
        <v>0</v>
      </c>
      <c r="S35" s="30">
        <v>0</v>
      </c>
      <c r="T35" s="30">
        <v>0</v>
      </c>
      <c r="U35" s="31">
        <v>0</v>
      </c>
      <c r="V35" s="89">
        <f>SUM(J35:U35)</f>
        <v>0</v>
      </c>
    </row>
    <row r="36" spans="1:22" ht="16.5" thickBot="1" x14ac:dyDescent="0.3">
      <c r="A36" s="40"/>
      <c r="B36" s="37"/>
      <c r="C36" s="37"/>
      <c r="D36" s="37"/>
      <c r="E36" s="37"/>
      <c r="F36" s="37"/>
      <c r="G36" s="37"/>
      <c r="H36" s="37"/>
      <c r="I36" s="37"/>
      <c r="J36" s="59"/>
      <c r="K36" s="28"/>
      <c r="L36" s="28"/>
      <c r="M36" s="28"/>
      <c r="N36" s="28"/>
      <c r="O36" s="28"/>
      <c r="P36" s="28"/>
      <c r="Q36" s="61"/>
      <c r="R36" s="53"/>
      <c r="S36" s="28"/>
      <c r="T36" s="28"/>
      <c r="U36" s="29"/>
      <c r="V36" s="72">
        <f>SUM(V34:V35)</f>
        <v>1741262</v>
      </c>
    </row>
    <row r="37" spans="1:22" ht="16.5" thickBot="1" x14ac:dyDescent="0.3">
      <c r="A37" s="38">
        <v>526</v>
      </c>
      <c r="B37" s="39" t="s">
        <v>33</v>
      </c>
      <c r="C37" s="39" t="s">
        <v>82</v>
      </c>
      <c r="D37" s="39">
        <v>15</v>
      </c>
      <c r="E37" s="39" t="s">
        <v>143</v>
      </c>
      <c r="F37" s="39" t="s">
        <v>34</v>
      </c>
      <c r="G37" s="39" t="s">
        <v>25</v>
      </c>
      <c r="H37" s="39" t="s">
        <v>34</v>
      </c>
      <c r="I37" s="39" t="s">
        <v>91</v>
      </c>
      <c r="J37" s="30">
        <v>90166</v>
      </c>
      <c r="K37" s="30">
        <v>85204</v>
      </c>
      <c r="L37" s="30">
        <v>87679</v>
      </c>
      <c r="M37" s="30">
        <v>94881</v>
      </c>
      <c r="N37" s="30">
        <v>97024</v>
      </c>
      <c r="O37" s="30">
        <v>95172</v>
      </c>
      <c r="P37" s="30">
        <v>97240</v>
      </c>
      <c r="Q37" s="23">
        <v>94577</v>
      </c>
      <c r="R37" s="50">
        <v>102506</v>
      </c>
      <c r="S37" s="30">
        <v>105694</v>
      </c>
      <c r="T37" s="30">
        <v>97510</v>
      </c>
      <c r="U37" s="31">
        <v>89612</v>
      </c>
      <c r="V37" s="89">
        <f>SUM(J37:U37)</f>
        <v>1137265</v>
      </c>
    </row>
    <row r="38" spans="1:22" ht="16.5" thickBot="1" x14ac:dyDescent="0.3">
      <c r="A38" s="36"/>
      <c r="B38" s="37"/>
      <c r="C38" s="37"/>
      <c r="D38" s="37"/>
      <c r="E38" s="37"/>
      <c r="F38" s="37"/>
      <c r="G38" s="37"/>
      <c r="H38" s="37"/>
      <c r="I38" s="37"/>
      <c r="J38" s="59"/>
      <c r="K38" s="28"/>
      <c r="L38" s="28"/>
      <c r="M38" s="28"/>
      <c r="N38" s="28"/>
      <c r="O38" s="28"/>
      <c r="P38" s="28"/>
      <c r="Q38" s="61"/>
      <c r="R38" s="53"/>
      <c r="S38" s="28"/>
      <c r="T38" s="28"/>
      <c r="U38" s="29"/>
      <c r="V38" s="72">
        <f>SUM(V37)</f>
        <v>1137265</v>
      </c>
    </row>
    <row r="39" spans="1:22" ht="15.75" x14ac:dyDescent="0.25">
      <c r="A39" s="303">
        <v>537</v>
      </c>
      <c r="B39" s="306" t="s">
        <v>35</v>
      </c>
      <c r="C39" s="306" t="s">
        <v>83</v>
      </c>
      <c r="D39" s="309">
        <v>363.9</v>
      </c>
      <c r="E39" s="306" t="s">
        <v>16</v>
      </c>
      <c r="F39" s="306" t="s">
        <v>36</v>
      </c>
      <c r="G39" s="312" t="s">
        <v>144</v>
      </c>
      <c r="H39" s="306" t="s">
        <v>37</v>
      </c>
      <c r="I39" s="35" t="s">
        <v>92</v>
      </c>
      <c r="J39" s="13">
        <v>47803</v>
      </c>
      <c r="K39" s="13">
        <v>0</v>
      </c>
      <c r="L39" s="13">
        <v>0</v>
      </c>
      <c r="M39" s="13">
        <v>0</v>
      </c>
      <c r="N39" s="13">
        <v>0</v>
      </c>
      <c r="O39" s="13">
        <v>0</v>
      </c>
      <c r="P39" s="13">
        <v>0</v>
      </c>
      <c r="Q39" s="14">
        <v>0</v>
      </c>
      <c r="R39" s="12">
        <v>0</v>
      </c>
      <c r="S39" s="13">
        <v>0</v>
      </c>
      <c r="T39" s="13">
        <v>0</v>
      </c>
      <c r="U39" s="21">
        <v>0</v>
      </c>
      <c r="V39" s="90">
        <f>SUM(J39:U39)</f>
        <v>47803</v>
      </c>
    </row>
    <row r="40" spans="1:22" ht="15.75" x14ac:dyDescent="0.25">
      <c r="A40" s="304"/>
      <c r="B40" s="307"/>
      <c r="C40" s="307"/>
      <c r="D40" s="310"/>
      <c r="E40" s="307"/>
      <c r="F40" s="307"/>
      <c r="G40" s="313"/>
      <c r="H40" s="307"/>
      <c r="I40" s="3" t="s">
        <v>98</v>
      </c>
      <c r="J40" s="13">
        <v>0</v>
      </c>
      <c r="K40" s="13">
        <v>0</v>
      </c>
      <c r="L40" s="13">
        <v>0</v>
      </c>
      <c r="M40" s="13">
        <v>0</v>
      </c>
      <c r="N40" s="13">
        <v>0</v>
      </c>
      <c r="O40" s="13">
        <v>0</v>
      </c>
      <c r="P40" s="13">
        <v>0</v>
      </c>
      <c r="Q40" s="14">
        <v>0</v>
      </c>
      <c r="R40" s="12">
        <v>0</v>
      </c>
      <c r="S40" s="13">
        <v>0</v>
      </c>
      <c r="T40" s="13">
        <v>0</v>
      </c>
      <c r="U40" s="21">
        <v>0</v>
      </c>
      <c r="V40" s="90">
        <f>SUM(J40:U40)</f>
        <v>0</v>
      </c>
    </row>
    <row r="41" spans="1:22" ht="15.75" x14ac:dyDescent="0.25">
      <c r="A41" s="304"/>
      <c r="B41" s="307"/>
      <c r="C41" s="307"/>
      <c r="D41" s="310"/>
      <c r="E41" s="307"/>
      <c r="F41" s="307"/>
      <c r="G41" s="313"/>
      <c r="H41" s="307"/>
      <c r="I41" s="35" t="s">
        <v>91</v>
      </c>
      <c r="J41" s="13">
        <v>14164</v>
      </c>
      <c r="K41" s="13">
        <v>0</v>
      </c>
      <c r="L41" s="13">
        <v>4584</v>
      </c>
      <c r="M41" s="13">
        <v>934</v>
      </c>
      <c r="N41" s="13">
        <v>0</v>
      </c>
      <c r="O41" s="13">
        <v>0</v>
      </c>
      <c r="P41" s="13">
        <v>0</v>
      </c>
      <c r="Q41" s="14">
        <v>0</v>
      </c>
      <c r="R41" s="12">
        <v>0</v>
      </c>
      <c r="S41" s="13">
        <v>0</v>
      </c>
      <c r="T41" s="13">
        <v>0</v>
      </c>
      <c r="U41" s="21">
        <v>55400</v>
      </c>
      <c r="V41" s="90">
        <f>SUM(J41:U41)</f>
        <v>75082</v>
      </c>
    </row>
    <row r="42" spans="1:22" ht="15.75" x14ac:dyDescent="0.25">
      <c r="A42" s="304"/>
      <c r="B42" s="307"/>
      <c r="C42" s="307"/>
      <c r="D42" s="310"/>
      <c r="E42" s="307"/>
      <c r="F42" s="307"/>
      <c r="G42" s="307"/>
      <c r="H42" s="307"/>
      <c r="I42" s="3" t="s">
        <v>69</v>
      </c>
      <c r="J42" s="15">
        <v>0</v>
      </c>
      <c r="K42" s="15">
        <v>0</v>
      </c>
      <c r="L42" s="15">
        <v>0</v>
      </c>
      <c r="M42" s="15">
        <v>0</v>
      </c>
      <c r="N42" s="15">
        <v>0</v>
      </c>
      <c r="O42" s="15">
        <v>0</v>
      </c>
      <c r="P42" s="15">
        <v>0</v>
      </c>
      <c r="Q42" s="14">
        <v>0</v>
      </c>
      <c r="R42" s="14">
        <v>0</v>
      </c>
      <c r="S42" s="15">
        <v>0</v>
      </c>
      <c r="T42" s="15">
        <v>0</v>
      </c>
      <c r="U42" s="20">
        <v>0</v>
      </c>
      <c r="V42" s="47">
        <f>SUM(J42:U42)</f>
        <v>0</v>
      </c>
    </row>
    <row r="43" spans="1:22" ht="16.5" thickBot="1" x14ac:dyDescent="0.3">
      <c r="A43" s="305"/>
      <c r="B43" s="308"/>
      <c r="C43" s="308"/>
      <c r="D43" s="311"/>
      <c r="E43" s="308"/>
      <c r="F43" s="308"/>
      <c r="G43" s="308"/>
      <c r="H43" s="308"/>
      <c r="I43" s="16" t="s">
        <v>93</v>
      </c>
      <c r="J43" s="26">
        <v>0</v>
      </c>
      <c r="K43" s="26">
        <v>0</v>
      </c>
      <c r="L43" s="26">
        <v>0</v>
      </c>
      <c r="M43" s="26">
        <v>0</v>
      </c>
      <c r="N43" s="26">
        <v>0</v>
      </c>
      <c r="O43" s="26">
        <v>0</v>
      </c>
      <c r="P43" s="26">
        <v>0</v>
      </c>
      <c r="Q43" s="23">
        <v>0</v>
      </c>
      <c r="R43" s="49">
        <v>0</v>
      </c>
      <c r="S43" s="26">
        <v>0</v>
      </c>
      <c r="T43" s="26">
        <v>0</v>
      </c>
      <c r="U43" s="27">
        <v>0</v>
      </c>
      <c r="V43" s="91">
        <f>SUM(J43:U43)</f>
        <v>0</v>
      </c>
    </row>
    <row r="44" spans="1:22" ht="16.5" thickBot="1" x14ac:dyDescent="0.3">
      <c r="A44" s="36"/>
      <c r="B44" s="37"/>
      <c r="C44" s="37"/>
      <c r="D44" s="37"/>
      <c r="E44" s="37"/>
      <c r="F44" s="37"/>
      <c r="G44" s="37"/>
      <c r="H44" s="37"/>
      <c r="I44" s="37"/>
      <c r="J44" s="59"/>
      <c r="K44" s="28"/>
      <c r="L44" s="28"/>
      <c r="M44" s="28"/>
      <c r="N44" s="28"/>
      <c r="O44" s="28"/>
      <c r="P44" s="28"/>
      <c r="Q44" s="61"/>
      <c r="R44" s="53"/>
      <c r="S44" s="28"/>
      <c r="T44" s="28"/>
      <c r="U44" s="29"/>
      <c r="V44" s="72">
        <f>SUM(V39:V43)</f>
        <v>122885</v>
      </c>
    </row>
    <row r="45" spans="1:22" ht="15.75" x14ac:dyDescent="0.25">
      <c r="A45" s="304">
        <v>541</v>
      </c>
      <c r="B45" s="307" t="s">
        <v>41</v>
      </c>
      <c r="C45" s="307" t="s">
        <v>81</v>
      </c>
      <c r="D45" s="307">
        <v>93</v>
      </c>
      <c r="E45" s="307" t="s">
        <v>7</v>
      </c>
      <c r="F45" s="307" t="s">
        <v>39</v>
      </c>
      <c r="G45" s="307" t="s">
        <v>145</v>
      </c>
      <c r="H45" s="307" t="s">
        <v>39</v>
      </c>
      <c r="I45" s="35" t="s">
        <v>94</v>
      </c>
      <c r="J45" s="13">
        <v>0</v>
      </c>
      <c r="K45" s="13">
        <v>3404</v>
      </c>
      <c r="L45" s="13">
        <v>2028</v>
      </c>
      <c r="M45" s="13">
        <v>2396</v>
      </c>
      <c r="N45" s="13">
        <v>1814</v>
      </c>
      <c r="O45" s="13">
        <v>1799</v>
      </c>
      <c r="P45" s="13">
        <v>2009</v>
      </c>
      <c r="Q45" s="14">
        <v>2018</v>
      </c>
      <c r="R45" s="12">
        <v>20149</v>
      </c>
      <c r="S45" s="13">
        <v>2018</v>
      </c>
      <c r="T45" s="13">
        <v>2038</v>
      </c>
      <c r="U45" s="21">
        <v>0</v>
      </c>
      <c r="V45" s="90">
        <f t="shared" ref="V45:V53" si="0">SUM(J45:U45)</f>
        <v>39673</v>
      </c>
    </row>
    <row r="46" spans="1:22" ht="15.75" x14ac:dyDescent="0.25">
      <c r="A46" s="304"/>
      <c r="B46" s="307"/>
      <c r="C46" s="307"/>
      <c r="D46" s="307"/>
      <c r="E46" s="307"/>
      <c r="F46" s="307"/>
      <c r="G46" s="307"/>
      <c r="H46" s="307"/>
      <c r="I46" s="3" t="s">
        <v>92</v>
      </c>
      <c r="J46" s="15">
        <v>79899</v>
      </c>
      <c r="K46" s="15">
        <v>46402</v>
      </c>
      <c r="L46" s="15">
        <v>58026</v>
      </c>
      <c r="M46" s="15">
        <v>70654</v>
      </c>
      <c r="N46" s="15">
        <v>33953</v>
      </c>
      <c r="O46" s="15">
        <v>54784</v>
      </c>
      <c r="P46" s="15">
        <v>53961</v>
      </c>
      <c r="Q46" s="14">
        <v>77342</v>
      </c>
      <c r="R46" s="14">
        <v>60139</v>
      </c>
      <c r="S46" s="15">
        <v>38054</v>
      </c>
      <c r="T46" s="15">
        <v>4365</v>
      </c>
      <c r="U46" s="20">
        <v>62897</v>
      </c>
      <c r="V46" s="47">
        <f t="shared" si="0"/>
        <v>640476</v>
      </c>
    </row>
    <row r="47" spans="1:22" ht="15.75" x14ac:dyDescent="0.25">
      <c r="A47" s="304"/>
      <c r="B47" s="307"/>
      <c r="C47" s="307"/>
      <c r="D47" s="307"/>
      <c r="E47" s="307"/>
      <c r="F47" s="307"/>
      <c r="G47" s="307"/>
      <c r="H47" s="307"/>
      <c r="I47" s="3" t="s">
        <v>98</v>
      </c>
      <c r="J47" s="15">
        <v>0</v>
      </c>
      <c r="K47" s="15">
        <v>0</v>
      </c>
      <c r="L47" s="15">
        <v>0</v>
      </c>
      <c r="M47" s="15">
        <v>0</v>
      </c>
      <c r="N47" s="15">
        <v>0</v>
      </c>
      <c r="O47" s="15">
        <v>0</v>
      </c>
      <c r="P47" s="15">
        <v>0</v>
      </c>
      <c r="Q47" s="14">
        <v>0</v>
      </c>
      <c r="R47" s="14">
        <v>0</v>
      </c>
      <c r="S47" s="15">
        <v>0</v>
      </c>
      <c r="T47" s="15">
        <v>0</v>
      </c>
      <c r="U47" s="20">
        <v>0</v>
      </c>
      <c r="V47" s="47">
        <f t="shared" si="0"/>
        <v>0</v>
      </c>
    </row>
    <row r="48" spans="1:22" ht="15.75" x14ac:dyDescent="0.25">
      <c r="A48" s="304"/>
      <c r="B48" s="307"/>
      <c r="C48" s="307"/>
      <c r="D48" s="307"/>
      <c r="E48" s="307"/>
      <c r="F48" s="307"/>
      <c r="G48" s="307"/>
      <c r="H48" s="307"/>
      <c r="I48" s="3" t="s">
        <v>103</v>
      </c>
      <c r="J48" s="15">
        <v>11298</v>
      </c>
      <c r="K48" s="15">
        <v>37327</v>
      </c>
      <c r="L48" s="15">
        <v>32064</v>
      </c>
      <c r="M48" s="15">
        <v>28416</v>
      </c>
      <c r="N48" s="15">
        <v>33857</v>
      </c>
      <c r="O48" s="15">
        <v>34465</v>
      </c>
      <c r="P48" s="15">
        <v>34873</v>
      </c>
      <c r="Q48" s="14">
        <v>46107</v>
      </c>
      <c r="R48" s="14">
        <v>37395</v>
      </c>
      <c r="S48" s="15">
        <v>46438</v>
      </c>
      <c r="T48" s="15">
        <v>41317</v>
      </c>
      <c r="U48" s="20">
        <v>44569</v>
      </c>
      <c r="V48" s="47">
        <f t="shared" si="0"/>
        <v>428126</v>
      </c>
    </row>
    <row r="49" spans="1:22" ht="15.75" x14ac:dyDescent="0.25">
      <c r="A49" s="304"/>
      <c r="B49" s="307"/>
      <c r="C49" s="307"/>
      <c r="D49" s="307"/>
      <c r="E49" s="307"/>
      <c r="F49" s="307"/>
      <c r="G49" s="307"/>
      <c r="H49" s="307"/>
      <c r="I49" s="3" t="s">
        <v>91</v>
      </c>
      <c r="J49" s="15">
        <v>50229</v>
      </c>
      <c r="K49" s="15">
        <v>4534</v>
      </c>
      <c r="L49" s="15">
        <v>77</v>
      </c>
      <c r="M49" s="15">
        <v>24796</v>
      </c>
      <c r="N49" s="15">
        <v>0</v>
      </c>
      <c r="O49" s="15">
        <v>0</v>
      </c>
      <c r="P49" s="15">
        <v>0</v>
      </c>
      <c r="Q49" s="14">
        <v>0</v>
      </c>
      <c r="R49" s="14">
        <v>0</v>
      </c>
      <c r="S49" s="15">
        <v>0</v>
      </c>
      <c r="T49" s="15">
        <v>32</v>
      </c>
      <c r="U49" s="20">
        <v>88937</v>
      </c>
      <c r="V49" s="47">
        <f t="shared" si="0"/>
        <v>168605</v>
      </c>
    </row>
    <row r="50" spans="1:22" ht="15.75" x14ac:dyDescent="0.25">
      <c r="A50" s="304"/>
      <c r="B50" s="307"/>
      <c r="C50" s="307"/>
      <c r="D50" s="307"/>
      <c r="E50" s="307"/>
      <c r="F50" s="307"/>
      <c r="G50" s="307"/>
      <c r="H50" s="307"/>
      <c r="I50" s="3" t="s">
        <v>69</v>
      </c>
      <c r="J50" s="15">
        <v>0</v>
      </c>
      <c r="K50" s="15">
        <v>0</v>
      </c>
      <c r="L50" s="15">
        <v>0</v>
      </c>
      <c r="M50" s="15">
        <v>0</v>
      </c>
      <c r="N50" s="15">
        <v>0</v>
      </c>
      <c r="O50" s="15">
        <v>0</v>
      </c>
      <c r="P50" s="15">
        <v>0</v>
      </c>
      <c r="Q50" s="14">
        <v>0</v>
      </c>
      <c r="R50" s="14">
        <v>0</v>
      </c>
      <c r="S50" s="15">
        <v>0</v>
      </c>
      <c r="T50" s="15">
        <v>0</v>
      </c>
      <c r="U50" s="20">
        <v>0</v>
      </c>
      <c r="V50" s="47">
        <f t="shared" si="0"/>
        <v>0</v>
      </c>
    </row>
    <row r="51" spans="1:22" ht="15.75" x14ac:dyDescent="0.25">
      <c r="A51" s="304"/>
      <c r="B51" s="307"/>
      <c r="C51" s="307"/>
      <c r="D51" s="307"/>
      <c r="E51" s="307"/>
      <c r="F51" s="307"/>
      <c r="G51" s="307"/>
      <c r="H51" s="307"/>
      <c r="I51" s="3" t="s">
        <v>70</v>
      </c>
      <c r="J51" s="15">
        <v>3819</v>
      </c>
      <c r="K51" s="15">
        <v>8413</v>
      </c>
      <c r="L51" s="15">
        <v>3914</v>
      </c>
      <c r="M51" s="15">
        <v>3880</v>
      </c>
      <c r="N51" s="15">
        <v>8009</v>
      </c>
      <c r="O51" s="15">
        <v>7836</v>
      </c>
      <c r="P51" s="15">
        <v>3993</v>
      </c>
      <c r="Q51" s="14">
        <v>4529</v>
      </c>
      <c r="R51" s="14">
        <v>8164</v>
      </c>
      <c r="S51" s="15">
        <v>4219</v>
      </c>
      <c r="T51" s="15">
        <v>7994</v>
      </c>
      <c r="U51" s="20">
        <v>0</v>
      </c>
      <c r="V51" s="47">
        <f t="shared" si="0"/>
        <v>64770</v>
      </c>
    </row>
    <row r="52" spans="1:22" ht="15.75" x14ac:dyDescent="0.25">
      <c r="A52" s="304"/>
      <c r="B52" s="307"/>
      <c r="C52" s="307"/>
      <c r="D52" s="307"/>
      <c r="E52" s="307"/>
      <c r="F52" s="307"/>
      <c r="G52" s="307"/>
      <c r="H52" s="307"/>
      <c r="I52" s="3" t="s">
        <v>93</v>
      </c>
      <c r="J52" s="15">
        <v>30133</v>
      </c>
      <c r="K52" s="15">
        <v>50591</v>
      </c>
      <c r="L52" s="15">
        <v>64197</v>
      </c>
      <c r="M52" s="15">
        <v>52671</v>
      </c>
      <c r="N52" s="15">
        <v>75966</v>
      </c>
      <c r="O52" s="15">
        <v>69423</v>
      </c>
      <c r="P52" s="15">
        <v>45647</v>
      </c>
      <c r="Q52" s="14">
        <v>72096</v>
      </c>
      <c r="R52" s="14">
        <v>49754</v>
      </c>
      <c r="S52" s="15">
        <v>44610</v>
      </c>
      <c r="T52" s="15">
        <v>51214</v>
      </c>
      <c r="U52" s="20">
        <v>17742</v>
      </c>
      <c r="V52" s="47">
        <f t="shared" si="0"/>
        <v>624044</v>
      </c>
    </row>
    <row r="53" spans="1:22" ht="16.5" thickBot="1" x14ac:dyDescent="0.3">
      <c r="A53" s="304"/>
      <c r="B53" s="307"/>
      <c r="C53" s="307"/>
      <c r="D53" s="307"/>
      <c r="E53" s="307"/>
      <c r="F53" s="307"/>
      <c r="G53" s="307"/>
      <c r="H53" s="307"/>
      <c r="I53" s="16" t="s">
        <v>95</v>
      </c>
      <c r="J53" s="26">
        <v>0</v>
      </c>
      <c r="K53" s="26">
        <v>0</v>
      </c>
      <c r="L53" s="26">
        <v>0</v>
      </c>
      <c r="M53" s="26">
        <v>0</v>
      </c>
      <c r="N53" s="26">
        <v>0</v>
      </c>
      <c r="O53" s="26">
        <v>0</v>
      </c>
      <c r="P53" s="26">
        <v>0</v>
      </c>
      <c r="Q53" s="23">
        <v>0</v>
      </c>
      <c r="R53" s="49">
        <v>0</v>
      </c>
      <c r="S53" s="26">
        <v>0</v>
      </c>
      <c r="T53" s="26">
        <v>0</v>
      </c>
      <c r="U53" s="27">
        <v>0</v>
      </c>
      <c r="V53" s="91">
        <f t="shared" si="0"/>
        <v>0</v>
      </c>
    </row>
    <row r="54" spans="1:22" ht="16.5" thickBot="1" x14ac:dyDescent="0.3">
      <c r="A54" s="36"/>
      <c r="B54" s="37"/>
      <c r="C54" s="37"/>
      <c r="D54" s="37"/>
      <c r="E54" s="37"/>
      <c r="F54" s="37"/>
      <c r="G54" s="37"/>
      <c r="H54" s="37"/>
      <c r="I54" s="37"/>
      <c r="J54" s="59"/>
      <c r="K54" s="28"/>
      <c r="L54" s="28"/>
      <c r="M54" s="28"/>
      <c r="N54" s="28"/>
      <c r="O54" s="28"/>
      <c r="P54" s="28"/>
      <c r="Q54" s="61"/>
      <c r="R54" s="53"/>
      <c r="S54" s="28"/>
      <c r="T54" s="28"/>
      <c r="U54" s="29"/>
      <c r="V54" s="72">
        <f>SUM(V45:V53)</f>
        <v>1965694</v>
      </c>
    </row>
    <row r="55" spans="1:22" ht="15.75" x14ac:dyDescent="0.25">
      <c r="A55" s="304">
        <v>542</v>
      </c>
      <c r="B55" s="307" t="s">
        <v>38</v>
      </c>
      <c r="C55" s="307" t="s">
        <v>79</v>
      </c>
      <c r="D55" s="307">
        <v>200</v>
      </c>
      <c r="E55" s="307" t="s">
        <v>7</v>
      </c>
      <c r="F55" s="307" t="s">
        <v>39</v>
      </c>
      <c r="G55" s="307" t="s">
        <v>146</v>
      </c>
      <c r="H55" s="307" t="s">
        <v>40</v>
      </c>
      <c r="I55" s="35" t="s">
        <v>94</v>
      </c>
      <c r="J55" s="13">
        <v>17376</v>
      </c>
      <c r="K55" s="13">
        <v>23271</v>
      </c>
      <c r="L55" s="13">
        <v>24542</v>
      </c>
      <c r="M55" s="13">
        <v>28276</v>
      </c>
      <c r="N55" s="13">
        <v>25936</v>
      </c>
      <c r="O55" s="13">
        <v>25656</v>
      </c>
      <c r="P55" s="13">
        <v>20700</v>
      </c>
      <c r="Q55" s="14">
        <v>25367</v>
      </c>
      <c r="R55" s="12">
        <v>26029</v>
      </c>
      <c r="S55" s="13">
        <v>23307</v>
      </c>
      <c r="T55" s="13">
        <v>22094</v>
      </c>
      <c r="U55" s="21">
        <v>26392</v>
      </c>
      <c r="V55" s="90">
        <f>SUM(J55:U55)</f>
        <v>288946</v>
      </c>
    </row>
    <row r="56" spans="1:22" ht="15.75" x14ac:dyDescent="0.25">
      <c r="A56" s="304"/>
      <c r="B56" s="307"/>
      <c r="C56" s="307"/>
      <c r="D56" s="307"/>
      <c r="E56" s="307"/>
      <c r="F56" s="307"/>
      <c r="G56" s="307"/>
      <c r="H56" s="307"/>
      <c r="I56" s="3" t="s">
        <v>92</v>
      </c>
      <c r="J56" s="15">
        <v>67692</v>
      </c>
      <c r="K56" s="15">
        <v>64800</v>
      </c>
      <c r="L56" s="15">
        <v>68857</v>
      </c>
      <c r="M56" s="15">
        <v>81417</v>
      </c>
      <c r="N56" s="15">
        <v>82603</v>
      </c>
      <c r="O56" s="15">
        <v>80300</v>
      </c>
      <c r="P56" s="15">
        <v>82607</v>
      </c>
      <c r="Q56" s="14">
        <v>91569</v>
      </c>
      <c r="R56" s="14">
        <v>85965</v>
      </c>
      <c r="S56" s="15">
        <v>102037</v>
      </c>
      <c r="T56" s="15">
        <v>80372</v>
      </c>
      <c r="U56" s="20">
        <v>68776</v>
      </c>
      <c r="V56" s="47">
        <f>SUM(J56:U56)</f>
        <v>956995</v>
      </c>
    </row>
    <row r="57" spans="1:22" ht="15.75" x14ac:dyDescent="0.25">
      <c r="A57" s="304"/>
      <c r="B57" s="307"/>
      <c r="C57" s="307"/>
      <c r="D57" s="307"/>
      <c r="E57" s="307"/>
      <c r="F57" s="307"/>
      <c r="G57" s="307"/>
      <c r="H57" s="307"/>
      <c r="I57" s="3" t="s">
        <v>103</v>
      </c>
      <c r="J57" s="15">
        <v>3098</v>
      </c>
      <c r="K57" s="15">
        <v>5205</v>
      </c>
      <c r="L57" s="15">
        <v>1371</v>
      </c>
      <c r="M57" s="15">
        <v>0</v>
      </c>
      <c r="N57" s="15">
        <v>7057</v>
      </c>
      <c r="O57" s="15">
        <v>4100</v>
      </c>
      <c r="P57" s="15">
        <v>6408</v>
      </c>
      <c r="Q57" s="14">
        <v>5851</v>
      </c>
      <c r="R57" s="14">
        <v>7168</v>
      </c>
      <c r="S57" s="15">
        <v>6401</v>
      </c>
      <c r="T57" s="15">
        <v>6038</v>
      </c>
      <c r="U57" s="20">
        <v>6230</v>
      </c>
      <c r="V57" s="47">
        <f>SUM(J57:U57)</f>
        <v>58927</v>
      </c>
    </row>
    <row r="58" spans="1:22" ht="16.5" thickBot="1" x14ac:dyDescent="0.3">
      <c r="A58" s="304"/>
      <c r="B58" s="307"/>
      <c r="C58" s="307"/>
      <c r="D58" s="307"/>
      <c r="E58" s="307"/>
      <c r="F58" s="307"/>
      <c r="G58" s="307"/>
      <c r="H58" s="307"/>
      <c r="I58" s="16" t="s">
        <v>91</v>
      </c>
      <c r="J58" s="26">
        <v>112835</v>
      </c>
      <c r="K58" s="26">
        <v>98871</v>
      </c>
      <c r="L58" s="26">
        <v>102010</v>
      </c>
      <c r="M58" s="26">
        <v>97421</v>
      </c>
      <c r="N58" s="26">
        <v>102112</v>
      </c>
      <c r="O58" s="26">
        <v>95141</v>
      </c>
      <c r="P58" s="26">
        <v>99397</v>
      </c>
      <c r="Q58" s="23">
        <v>102899</v>
      </c>
      <c r="R58" s="49">
        <v>101611</v>
      </c>
      <c r="S58" s="26">
        <v>90592</v>
      </c>
      <c r="T58" s="26">
        <v>94948</v>
      </c>
      <c r="U58" s="27">
        <v>111580</v>
      </c>
      <c r="V58" s="91">
        <f>SUM(J58:U58)</f>
        <v>1209417</v>
      </c>
    </row>
    <row r="59" spans="1:22" ht="16.5" thickBot="1" x14ac:dyDescent="0.3">
      <c r="A59" s="36"/>
      <c r="B59" s="37"/>
      <c r="C59" s="37"/>
      <c r="D59" s="37"/>
      <c r="E59" s="37"/>
      <c r="F59" s="37"/>
      <c r="G59" s="37"/>
      <c r="H59" s="37"/>
      <c r="I59" s="37"/>
      <c r="J59" s="59"/>
      <c r="K59" s="28"/>
      <c r="L59" s="28"/>
      <c r="M59" s="28"/>
      <c r="N59" s="28"/>
      <c r="O59" s="28"/>
      <c r="P59" s="28"/>
      <c r="Q59" s="61"/>
      <c r="R59" s="53"/>
      <c r="S59" s="28"/>
      <c r="T59" s="28"/>
      <c r="U59" s="29"/>
      <c r="V59" s="72">
        <f>SUM(V55:V58)</f>
        <v>2514285</v>
      </c>
    </row>
    <row r="60" spans="1:22" ht="15.75" x14ac:dyDescent="0.25">
      <c r="A60" s="303">
        <v>554</v>
      </c>
      <c r="B60" s="306" t="s">
        <v>43</v>
      </c>
      <c r="C60" s="306" t="s">
        <v>79</v>
      </c>
      <c r="D60" s="306">
        <v>58</v>
      </c>
      <c r="E60" s="306" t="s">
        <v>147</v>
      </c>
      <c r="F60" s="306" t="s">
        <v>37</v>
      </c>
      <c r="G60" s="312" t="s">
        <v>148</v>
      </c>
      <c r="H60" s="306" t="s">
        <v>37</v>
      </c>
      <c r="I60" s="3" t="s">
        <v>94</v>
      </c>
      <c r="J60" s="15">
        <v>807</v>
      </c>
      <c r="K60" s="15">
        <v>1894</v>
      </c>
      <c r="L60" s="15">
        <v>1734</v>
      </c>
      <c r="M60" s="15">
        <v>1490</v>
      </c>
      <c r="N60" s="15">
        <v>1458</v>
      </c>
      <c r="O60" s="15">
        <v>1305</v>
      </c>
      <c r="P60" s="15">
        <v>2187</v>
      </c>
      <c r="Q60" s="14">
        <v>0</v>
      </c>
      <c r="R60" s="14">
        <v>2027</v>
      </c>
      <c r="S60" s="15">
        <v>1984</v>
      </c>
      <c r="T60" s="15">
        <v>1001</v>
      </c>
      <c r="U60" s="20">
        <v>2758</v>
      </c>
      <c r="V60" s="47">
        <f>SUM(J60:U60)</f>
        <v>18645</v>
      </c>
    </row>
    <row r="61" spans="1:22" ht="15.75" x14ac:dyDescent="0.25">
      <c r="A61" s="304"/>
      <c r="B61" s="307"/>
      <c r="C61" s="307"/>
      <c r="D61" s="307"/>
      <c r="E61" s="307"/>
      <c r="F61" s="307"/>
      <c r="G61" s="313"/>
      <c r="H61" s="307"/>
      <c r="I61" s="16" t="s">
        <v>92</v>
      </c>
      <c r="J61" s="26">
        <v>13553</v>
      </c>
      <c r="K61" s="26">
        <v>5800</v>
      </c>
      <c r="L61" s="26">
        <v>16059</v>
      </c>
      <c r="M61" s="26">
        <v>19114</v>
      </c>
      <c r="N61" s="26">
        <v>15244</v>
      </c>
      <c r="O61" s="26">
        <v>12941</v>
      </c>
      <c r="P61" s="26">
        <v>12152</v>
      </c>
      <c r="Q61" s="49">
        <v>28101</v>
      </c>
      <c r="R61" s="49">
        <v>15806</v>
      </c>
      <c r="S61" s="26">
        <v>12887</v>
      </c>
      <c r="T61" s="26">
        <v>21138</v>
      </c>
      <c r="U61" s="27">
        <v>19624</v>
      </c>
      <c r="V61" s="91">
        <f>SUM(J61:U61)</f>
        <v>192419</v>
      </c>
    </row>
    <row r="62" spans="1:22" ht="16.5" thickBot="1" x14ac:dyDescent="0.3">
      <c r="A62" s="305"/>
      <c r="B62" s="308"/>
      <c r="C62" s="308"/>
      <c r="D62" s="308"/>
      <c r="E62" s="308"/>
      <c r="F62" s="308"/>
      <c r="G62" s="308"/>
      <c r="H62" s="308"/>
      <c r="I62" s="16" t="s">
        <v>91</v>
      </c>
      <c r="J62" s="26">
        <v>15715</v>
      </c>
      <c r="K62" s="26">
        <v>12265</v>
      </c>
      <c r="L62" s="26">
        <v>14138</v>
      </c>
      <c r="M62" s="26">
        <v>16388</v>
      </c>
      <c r="N62" s="26">
        <v>12128</v>
      </c>
      <c r="O62" s="26">
        <v>11572</v>
      </c>
      <c r="P62" s="26">
        <v>22203</v>
      </c>
      <c r="Q62" s="23">
        <v>10100</v>
      </c>
      <c r="R62" s="49">
        <v>16340</v>
      </c>
      <c r="S62" s="26">
        <v>20706</v>
      </c>
      <c r="T62" s="26">
        <v>9720</v>
      </c>
      <c r="U62" s="27">
        <v>16646</v>
      </c>
      <c r="V62" s="91">
        <f>SUM(J62:U62)</f>
        <v>177921</v>
      </c>
    </row>
    <row r="63" spans="1:22" ht="16.5" thickBot="1" x14ac:dyDescent="0.3">
      <c r="A63" s="36"/>
      <c r="B63" s="37"/>
      <c r="C63" s="37"/>
      <c r="D63" s="37"/>
      <c r="E63" s="37"/>
      <c r="F63" s="37"/>
      <c r="G63" s="37"/>
      <c r="H63" s="37"/>
      <c r="I63" s="37"/>
      <c r="J63" s="59"/>
      <c r="K63" s="28"/>
      <c r="L63" s="28"/>
      <c r="M63" s="28"/>
      <c r="N63" s="28"/>
      <c r="O63" s="28"/>
      <c r="P63" s="28"/>
      <c r="Q63" s="61"/>
      <c r="R63" s="53"/>
      <c r="S63" s="28"/>
      <c r="T63" s="28"/>
      <c r="U63" s="29"/>
      <c r="V63" s="72">
        <f>SUM(V60:V62)</f>
        <v>388985</v>
      </c>
    </row>
    <row r="64" spans="1:22" ht="15.75" x14ac:dyDescent="0.25">
      <c r="A64" s="303">
        <v>560</v>
      </c>
      <c r="B64" s="306" t="s">
        <v>15</v>
      </c>
      <c r="C64" s="306" t="s">
        <v>77</v>
      </c>
      <c r="D64" s="309">
        <v>17.899999999999999</v>
      </c>
      <c r="E64" s="306" t="s">
        <v>149</v>
      </c>
      <c r="F64" s="306" t="s">
        <v>37</v>
      </c>
      <c r="G64" s="306" t="s">
        <v>9</v>
      </c>
      <c r="H64" s="306" t="s">
        <v>37</v>
      </c>
      <c r="I64" s="35" t="s">
        <v>163</v>
      </c>
      <c r="J64" s="13">
        <v>0</v>
      </c>
      <c r="K64" s="13">
        <v>0</v>
      </c>
      <c r="L64" s="13">
        <v>0</v>
      </c>
      <c r="M64" s="13">
        <v>0</v>
      </c>
      <c r="N64" s="13">
        <v>0</v>
      </c>
      <c r="O64" s="13">
        <v>0</v>
      </c>
      <c r="P64" s="13">
        <v>0</v>
      </c>
      <c r="Q64" s="14">
        <v>0</v>
      </c>
      <c r="R64" s="12">
        <v>0</v>
      </c>
      <c r="S64" s="13">
        <v>0</v>
      </c>
      <c r="T64" s="13">
        <v>0</v>
      </c>
      <c r="U64" s="21">
        <v>0</v>
      </c>
      <c r="V64" s="90">
        <f>SUM(J64:U64)</f>
        <v>0</v>
      </c>
    </row>
    <row r="65" spans="1:22" ht="15.75" x14ac:dyDescent="0.25">
      <c r="A65" s="304"/>
      <c r="B65" s="307"/>
      <c r="C65" s="307"/>
      <c r="D65" s="310"/>
      <c r="E65" s="307"/>
      <c r="F65" s="307"/>
      <c r="G65" s="307"/>
      <c r="H65" s="307"/>
      <c r="I65" s="3" t="s">
        <v>103</v>
      </c>
      <c r="J65" s="14">
        <v>18953</v>
      </c>
      <c r="K65" s="15">
        <v>20380</v>
      </c>
      <c r="L65" s="15">
        <v>16773</v>
      </c>
      <c r="M65" s="15">
        <v>16376</v>
      </c>
      <c r="N65" s="15">
        <v>34715</v>
      </c>
      <c r="O65" s="15">
        <v>12702</v>
      </c>
      <c r="P65" s="15">
        <v>34531</v>
      </c>
      <c r="Q65" s="14">
        <v>50430</v>
      </c>
      <c r="R65" s="14">
        <v>36960</v>
      </c>
      <c r="S65" s="15">
        <v>39772</v>
      </c>
      <c r="T65" s="15">
        <v>15303</v>
      </c>
      <c r="U65" s="20">
        <v>22737</v>
      </c>
      <c r="V65" s="47">
        <f>SUM(J65:U65)</f>
        <v>319632</v>
      </c>
    </row>
    <row r="66" spans="1:22" ht="15.75" x14ac:dyDescent="0.25">
      <c r="A66" s="304"/>
      <c r="B66" s="307"/>
      <c r="C66" s="307"/>
      <c r="D66" s="310"/>
      <c r="E66" s="307"/>
      <c r="F66" s="307"/>
      <c r="G66" s="307"/>
      <c r="H66" s="307"/>
      <c r="I66" s="3" t="s">
        <v>172</v>
      </c>
      <c r="J66" s="14">
        <v>2425</v>
      </c>
      <c r="K66" s="15">
        <v>6455</v>
      </c>
      <c r="L66" s="15">
        <v>8858</v>
      </c>
      <c r="M66" s="15">
        <v>2005</v>
      </c>
      <c r="N66" s="15">
        <v>5179</v>
      </c>
      <c r="O66" s="15">
        <v>3136</v>
      </c>
      <c r="P66" s="15">
        <v>3192</v>
      </c>
      <c r="Q66" s="14">
        <v>5547</v>
      </c>
      <c r="R66" s="14">
        <v>0</v>
      </c>
      <c r="S66" s="15">
        <v>1312</v>
      </c>
      <c r="T66" s="15">
        <v>13122</v>
      </c>
      <c r="U66" s="20">
        <v>7937</v>
      </c>
      <c r="V66" s="47">
        <f>SUM(J66:U66)</f>
        <v>59168</v>
      </c>
    </row>
    <row r="67" spans="1:22" ht="16.5" thickBot="1" x14ac:dyDescent="0.3">
      <c r="A67" s="305"/>
      <c r="B67" s="308"/>
      <c r="C67" s="308"/>
      <c r="D67" s="311"/>
      <c r="E67" s="308"/>
      <c r="F67" s="308"/>
      <c r="G67" s="308"/>
      <c r="H67" s="308"/>
      <c r="I67" s="39" t="s">
        <v>164</v>
      </c>
      <c r="J67" s="50">
        <v>0</v>
      </c>
      <c r="K67" s="30">
        <v>0</v>
      </c>
      <c r="L67" s="30">
        <v>0</v>
      </c>
      <c r="M67" s="30">
        <v>0</v>
      </c>
      <c r="N67" s="30">
        <v>0</v>
      </c>
      <c r="O67" s="30">
        <v>0</v>
      </c>
      <c r="P67" s="30">
        <v>0</v>
      </c>
      <c r="Q67" s="50">
        <v>0</v>
      </c>
      <c r="R67" s="50">
        <v>0</v>
      </c>
      <c r="S67" s="30">
        <v>0</v>
      </c>
      <c r="T67" s="30">
        <v>0</v>
      </c>
      <c r="U67" s="31">
        <v>0</v>
      </c>
      <c r="V67" s="89">
        <f>SUM(J67:U67)</f>
        <v>0</v>
      </c>
    </row>
    <row r="68" spans="1:22" ht="16.5" thickBot="1" x14ac:dyDescent="0.3">
      <c r="A68" s="36"/>
      <c r="B68" s="37"/>
      <c r="C68" s="37"/>
      <c r="D68" s="37"/>
      <c r="E68" s="37"/>
      <c r="F68" s="37"/>
      <c r="G68" s="37"/>
      <c r="H68" s="37"/>
      <c r="I68" s="37"/>
      <c r="J68" s="59"/>
      <c r="K68" s="28"/>
      <c r="L68" s="28"/>
      <c r="M68" s="28"/>
      <c r="N68" s="28"/>
      <c r="O68" s="28"/>
      <c r="P68" s="28"/>
      <c r="Q68" s="61"/>
      <c r="R68" s="53"/>
      <c r="S68" s="28"/>
      <c r="T68" s="28"/>
      <c r="U68" s="29"/>
      <c r="V68" s="72">
        <f>SUM(V64:V67)</f>
        <v>378800</v>
      </c>
    </row>
    <row r="69" spans="1:22" s="127" customFormat="1" ht="15.75" x14ac:dyDescent="0.25">
      <c r="A69" s="343">
        <v>596</v>
      </c>
      <c r="B69" s="347" t="s">
        <v>217</v>
      </c>
      <c r="C69" s="347" t="s">
        <v>84</v>
      </c>
      <c r="D69" s="347">
        <v>26</v>
      </c>
      <c r="E69" s="347" t="s">
        <v>216</v>
      </c>
      <c r="F69" s="347" t="s">
        <v>45</v>
      </c>
      <c r="G69" s="347" t="s">
        <v>18</v>
      </c>
      <c r="H69" s="347" t="s">
        <v>45</v>
      </c>
      <c r="I69" s="151" t="s">
        <v>91</v>
      </c>
      <c r="J69" s="178">
        <v>13333</v>
      </c>
      <c r="K69" s="179">
        <v>13136</v>
      </c>
      <c r="L69" s="179">
        <v>11637</v>
      </c>
      <c r="M69" s="179">
        <v>9463</v>
      </c>
      <c r="N69" s="179">
        <v>13901</v>
      </c>
      <c r="O69" s="179">
        <v>6809</v>
      </c>
      <c r="P69" s="179">
        <v>6749</v>
      </c>
      <c r="Q69" s="14">
        <v>3287</v>
      </c>
      <c r="R69" s="159">
        <v>3417</v>
      </c>
      <c r="S69" s="159">
        <v>3047</v>
      </c>
      <c r="T69" s="159">
        <v>22881</v>
      </c>
      <c r="U69" s="180">
        <v>20074</v>
      </c>
      <c r="V69" s="158">
        <f>SUM(J69:U69)</f>
        <v>127734</v>
      </c>
    </row>
    <row r="70" spans="1:22" s="127" customFormat="1" ht="16.5" thickBot="1" x14ac:dyDescent="0.25">
      <c r="A70" s="344"/>
      <c r="B70" s="348"/>
      <c r="C70" s="348"/>
      <c r="D70" s="348"/>
      <c r="E70" s="348"/>
      <c r="F70" s="348"/>
      <c r="G70" s="348"/>
      <c r="H70" s="348"/>
      <c r="I70" s="113" t="s">
        <v>93</v>
      </c>
      <c r="J70" s="155">
        <v>0</v>
      </c>
      <c r="K70" s="155">
        <v>0</v>
      </c>
      <c r="L70" s="155">
        <v>0</v>
      </c>
      <c r="M70" s="155">
        <v>0</v>
      </c>
      <c r="N70" s="155">
        <v>0</v>
      </c>
      <c r="O70" s="155">
        <v>0</v>
      </c>
      <c r="P70" s="155">
        <v>0</v>
      </c>
      <c r="Q70" s="150">
        <v>0</v>
      </c>
      <c r="R70" s="150">
        <v>0</v>
      </c>
      <c r="S70" s="150">
        <v>0</v>
      </c>
      <c r="T70" s="150">
        <v>0</v>
      </c>
      <c r="U70" s="157">
        <v>0</v>
      </c>
      <c r="V70" s="158">
        <f>SUM(J70:U70)</f>
        <v>0</v>
      </c>
    </row>
    <row r="71" spans="1:22" ht="16.5" thickBot="1" x14ac:dyDescent="0.3">
      <c r="A71" s="36"/>
      <c r="B71" s="37"/>
      <c r="C71" s="37"/>
      <c r="D71" s="37"/>
      <c r="E71" s="37"/>
      <c r="F71" s="37"/>
      <c r="G71" s="37"/>
      <c r="H71" s="37"/>
      <c r="I71" s="37"/>
      <c r="J71" s="59"/>
      <c r="K71" s="28"/>
      <c r="L71" s="28"/>
      <c r="M71" s="28"/>
      <c r="N71" s="28"/>
      <c r="O71" s="28"/>
      <c r="P71" s="28"/>
      <c r="Q71" s="61"/>
      <c r="R71" s="53"/>
      <c r="S71" s="28"/>
      <c r="T71" s="28"/>
      <c r="U71" s="29"/>
      <c r="V71" s="72">
        <f>SUM(V69:V70)</f>
        <v>127734</v>
      </c>
    </row>
    <row r="72" spans="1:22" s="127" customFormat="1" ht="15.75" x14ac:dyDescent="0.2">
      <c r="A72" s="343">
        <v>597</v>
      </c>
      <c r="B72" s="345" t="s">
        <v>218</v>
      </c>
      <c r="C72" s="347" t="s">
        <v>79</v>
      </c>
      <c r="D72" s="347">
        <v>26</v>
      </c>
      <c r="E72" s="347" t="s">
        <v>18</v>
      </c>
      <c r="F72" s="347" t="s">
        <v>45</v>
      </c>
      <c r="G72" s="347" t="s">
        <v>216</v>
      </c>
      <c r="H72" s="347" t="s">
        <v>45</v>
      </c>
      <c r="I72" s="151" t="s">
        <v>164</v>
      </c>
      <c r="J72" s="159">
        <v>21466</v>
      </c>
      <c r="K72" s="160">
        <v>15399</v>
      </c>
      <c r="L72" s="160">
        <v>17955</v>
      </c>
      <c r="M72" s="160">
        <v>19672</v>
      </c>
      <c r="N72" s="160">
        <v>19690</v>
      </c>
      <c r="O72" s="160">
        <v>19534</v>
      </c>
      <c r="P72" s="160">
        <v>19081</v>
      </c>
      <c r="Q72" s="175">
        <v>5023</v>
      </c>
      <c r="R72" s="159">
        <v>17873</v>
      </c>
      <c r="S72" s="160">
        <v>18980</v>
      </c>
      <c r="T72" s="160">
        <v>18783</v>
      </c>
      <c r="U72" s="161">
        <v>19666</v>
      </c>
      <c r="V72" s="181">
        <f>SUM(J72:U72)</f>
        <v>213122</v>
      </c>
    </row>
    <row r="73" spans="1:22" s="127" customFormat="1" ht="16.5" thickBot="1" x14ac:dyDescent="0.25">
      <c r="A73" s="344"/>
      <c r="B73" s="346"/>
      <c r="C73" s="348"/>
      <c r="D73" s="348"/>
      <c r="E73" s="348"/>
      <c r="F73" s="348"/>
      <c r="G73" s="348"/>
      <c r="H73" s="348"/>
      <c r="I73" s="113" t="s">
        <v>93</v>
      </c>
      <c r="J73" s="122">
        <v>0</v>
      </c>
      <c r="K73" s="122">
        <v>0</v>
      </c>
      <c r="L73" s="122">
        <v>0</v>
      </c>
      <c r="M73" s="122">
        <v>0</v>
      </c>
      <c r="N73" s="122">
        <v>0</v>
      </c>
      <c r="O73" s="122">
        <v>0</v>
      </c>
      <c r="P73" s="122">
        <v>0</v>
      </c>
      <c r="Q73" s="150">
        <v>0</v>
      </c>
      <c r="R73" s="124">
        <v>0</v>
      </c>
      <c r="S73" s="122">
        <v>0</v>
      </c>
      <c r="T73" s="122">
        <v>0</v>
      </c>
      <c r="U73" s="125">
        <v>0</v>
      </c>
      <c r="V73" s="126">
        <f>SUM(J73:U73)</f>
        <v>0</v>
      </c>
    </row>
    <row r="74" spans="1:22" ht="16.5" thickBot="1" x14ac:dyDescent="0.3">
      <c r="A74" s="36"/>
      <c r="B74" s="37"/>
      <c r="C74" s="37"/>
      <c r="D74" s="37"/>
      <c r="E74" s="37"/>
      <c r="F74" s="37"/>
      <c r="G74" s="37"/>
      <c r="H74" s="37"/>
      <c r="I74" s="37"/>
      <c r="J74" s="59"/>
      <c r="K74" s="28"/>
      <c r="L74" s="28"/>
      <c r="M74" s="28"/>
      <c r="N74" s="28"/>
      <c r="O74" s="28"/>
      <c r="P74" s="28"/>
      <c r="Q74" s="61"/>
      <c r="R74" s="53"/>
      <c r="S74" s="28"/>
      <c r="T74" s="28"/>
      <c r="U74" s="29"/>
      <c r="V74" s="72">
        <f>SUM(V72:V73)</f>
        <v>213122</v>
      </c>
    </row>
    <row r="75" spans="1:22" ht="15.75" x14ac:dyDescent="0.25">
      <c r="A75" s="304">
        <v>598</v>
      </c>
      <c r="B75" s="307" t="s">
        <v>46</v>
      </c>
      <c r="C75" s="307" t="s">
        <v>84</v>
      </c>
      <c r="D75" s="307">
        <v>16</v>
      </c>
      <c r="E75" s="307" t="s">
        <v>18</v>
      </c>
      <c r="F75" s="307" t="s">
        <v>45</v>
      </c>
      <c r="G75" s="307" t="s">
        <v>150</v>
      </c>
      <c r="H75" s="307" t="s">
        <v>45</v>
      </c>
      <c r="I75" s="35" t="s">
        <v>92</v>
      </c>
      <c r="J75" s="13">
        <v>26371</v>
      </c>
      <c r="K75" s="13">
        <v>25949</v>
      </c>
      <c r="L75" s="13">
        <v>26903</v>
      </c>
      <c r="M75" s="13">
        <v>21475</v>
      </c>
      <c r="N75" s="13">
        <v>21707</v>
      </c>
      <c r="O75" s="13">
        <v>18837</v>
      </c>
      <c r="P75" s="13">
        <v>22934</v>
      </c>
      <c r="Q75" s="14">
        <v>27310</v>
      </c>
      <c r="R75" s="12">
        <v>13448</v>
      </c>
      <c r="S75" s="13">
        <v>5978</v>
      </c>
      <c r="T75" s="13">
        <v>519</v>
      </c>
      <c r="U75" s="21">
        <v>24863</v>
      </c>
      <c r="V75" s="90">
        <f>SUM(J75:U75)</f>
        <v>236294</v>
      </c>
    </row>
    <row r="76" spans="1:22" ht="16.5" thickBot="1" x14ac:dyDescent="0.3">
      <c r="A76" s="304"/>
      <c r="B76" s="307"/>
      <c r="C76" s="307"/>
      <c r="D76" s="307"/>
      <c r="E76" s="307"/>
      <c r="F76" s="307"/>
      <c r="G76" s="307"/>
      <c r="H76" s="307"/>
      <c r="I76" s="16" t="s">
        <v>98</v>
      </c>
      <c r="J76" s="26">
        <v>0</v>
      </c>
      <c r="K76" s="26">
        <v>0</v>
      </c>
      <c r="L76" s="26">
        <v>0</v>
      </c>
      <c r="M76" s="26">
        <v>0</v>
      </c>
      <c r="N76" s="26">
        <v>0</v>
      </c>
      <c r="O76" s="26">
        <v>0</v>
      </c>
      <c r="P76" s="26">
        <v>0</v>
      </c>
      <c r="Q76" s="23">
        <v>0</v>
      </c>
      <c r="R76" s="49">
        <v>0</v>
      </c>
      <c r="S76" s="26">
        <v>0</v>
      </c>
      <c r="T76" s="26">
        <v>0</v>
      </c>
      <c r="U76" s="27">
        <v>0</v>
      </c>
      <c r="V76" s="91">
        <f>SUM(J76:U76)</f>
        <v>0</v>
      </c>
    </row>
    <row r="77" spans="1:22" ht="16.5" thickBot="1" x14ac:dyDescent="0.3">
      <c r="A77" s="36"/>
      <c r="B77" s="37"/>
      <c r="C77" s="37"/>
      <c r="D77" s="37"/>
      <c r="E77" s="37"/>
      <c r="F77" s="37"/>
      <c r="G77" s="37"/>
      <c r="H77" s="37"/>
      <c r="I77" s="37"/>
      <c r="J77" s="59"/>
      <c r="K77" s="28"/>
      <c r="L77" s="28"/>
      <c r="M77" s="28"/>
      <c r="N77" s="28"/>
      <c r="O77" s="28"/>
      <c r="P77" s="28"/>
      <c r="Q77" s="61"/>
      <c r="R77" s="53"/>
      <c r="S77" s="28"/>
      <c r="T77" s="28"/>
      <c r="U77" s="29"/>
      <c r="V77" s="72">
        <f>SUM(V75:V76)</f>
        <v>236294</v>
      </c>
    </row>
    <row r="78" spans="1:22" ht="15.75" x14ac:dyDescent="0.25">
      <c r="A78" s="304">
        <v>608</v>
      </c>
      <c r="B78" s="307" t="s">
        <v>47</v>
      </c>
      <c r="C78" s="307" t="s">
        <v>85</v>
      </c>
      <c r="D78" s="307">
        <v>98</v>
      </c>
      <c r="E78" s="307" t="s">
        <v>151</v>
      </c>
      <c r="F78" s="307" t="s">
        <v>45</v>
      </c>
      <c r="G78" s="307" t="s">
        <v>18</v>
      </c>
      <c r="H78" s="307" t="s">
        <v>45</v>
      </c>
      <c r="I78" s="35" t="s">
        <v>94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4">
        <v>0</v>
      </c>
      <c r="R78" s="32">
        <v>0</v>
      </c>
      <c r="S78" s="32">
        <v>0</v>
      </c>
      <c r="T78" s="32">
        <v>0</v>
      </c>
      <c r="U78" s="21">
        <v>0</v>
      </c>
      <c r="V78" s="90">
        <f>SUM(J78:U78)</f>
        <v>0</v>
      </c>
    </row>
    <row r="79" spans="1:22" ht="15.75" x14ac:dyDescent="0.25">
      <c r="A79" s="304"/>
      <c r="B79" s="307"/>
      <c r="C79" s="307"/>
      <c r="D79" s="307"/>
      <c r="E79" s="307"/>
      <c r="F79" s="307"/>
      <c r="G79" s="307"/>
      <c r="H79" s="307"/>
      <c r="I79" s="35" t="s">
        <v>92</v>
      </c>
      <c r="J79" s="13">
        <v>174974</v>
      </c>
      <c r="K79" s="13">
        <v>141631</v>
      </c>
      <c r="L79" s="13">
        <v>127954</v>
      </c>
      <c r="M79" s="13">
        <v>70144</v>
      </c>
      <c r="N79" s="13">
        <v>32831</v>
      </c>
      <c r="O79" s="13">
        <v>125458</v>
      </c>
      <c r="P79" s="13">
        <v>154003</v>
      </c>
      <c r="Q79" s="14">
        <v>165034</v>
      </c>
      <c r="R79" s="13">
        <v>86031</v>
      </c>
      <c r="S79" s="13">
        <v>70921</v>
      </c>
      <c r="T79" s="13">
        <v>17349</v>
      </c>
      <c r="U79" s="21">
        <v>99581</v>
      </c>
      <c r="V79" s="90">
        <f>SUM(J79:U79)</f>
        <v>1265911</v>
      </c>
    </row>
    <row r="80" spans="1:22" ht="15.75" x14ac:dyDescent="0.25">
      <c r="A80" s="304"/>
      <c r="B80" s="307"/>
      <c r="C80" s="307"/>
      <c r="D80" s="307"/>
      <c r="E80" s="307"/>
      <c r="F80" s="307"/>
      <c r="G80" s="307"/>
      <c r="H80" s="307"/>
      <c r="I80" s="3" t="s">
        <v>91</v>
      </c>
      <c r="J80" s="15">
        <v>0</v>
      </c>
      <c r="K80" s="15">
        <v>0</v>
      </c>
      <c r="L80" s="15">
        <v>0</v>
      </c>
      <c r="M80" s="15">
        <v>0</v>
      </c>
      <c r="N80" s="15">
        <v>0</v>
      </c>
      <c r="O80" s="15">
        <v>0</v>
      </c>
      <c r="P80" s="15">
        <v>0</v>
      </c>
      <c r="Q80" s="14">
        <v>0</v>
      </c>
      <c r="R80" s="15">
        <v>0</v>
      </c>
      <c r="S80" s="15">
        <v>0</v>
      </c>
      <c r="T80" s="15">
        <v>0</v>
      </c>
      <c r="U80" s="20">
        <v>0</v>
      </c>
      <c r="V80" s="47">
        <f>SUM(J80:U80)</f>
        <v>0</v>
      </c>
    </row>
    <row r="81" spans="1:22" ht="15.75" x14ac:dyDescent="0.25">
      <c r="A81" s="304"/>
      <c r="B81" s="307"/>
      <c r="C81" s="307"/>
      <c r="D81" s="307"/>
      <c r="E81" s="307"/>
      <c r="F81" s="307"/>
      <c r="G81" s="307"/>
      <c r="H81" s="307"/>
      <c r="I81" s="3" t="s">
        <v>93</v>
      </c>
      <c r="J81" s="15">
        <v>0</v>
      </c>
      <c r="K81" s="15">
        <v>0</v>
      </c>
      <c r="L81" s="15">
        <v>0</v>
      </c>
      <c r="M81" s="15">
        <v>0</v>
      </c>
      <c r="N81" s="15">
        <v>0</v>
      </c>
      <c r="O81" s="15">
        <v>0</v>
      </c>
      <c r="P81" s="15">
        <v>0</v>
      </c>
      <c r="Q81" s="14">
        <v>0</v>
      </c>
      <c r="R81" s="15">
        <v>0</v>
      </c>
      <c r="S81" s="15">
        <v>0</v>
      </c>
      <c r="T81" s="15">
        <v>0</v>
      </c>
      <c r="U81" s="20">
        <v>0</v>
      </c>
      <c r="V81" s="47">
        <f>SUM(J81:U81)</f>
        <v>0</v>
      </c>
    </row>
    <row r="82" spans="1:22" ht="16.5" thickBot="1" x14ac:dyDescent="0.3">
      <c r="A82" s="304"/>
      <c r="B82" s="307"/>
      <c r="C82" s="307"/>
      <c r="D82" s="307"/>
      <c r="E82" s="307"/>
      <c r="F82" s="307"/>
      <c r="G82" s="307"/>
      <c r="H82" s="307"/>
      <c r="I82" s="16" t="s">
        <v>96</v>
      </c>
      <c r="J82" s="26">
        <v>0</v>
      </c>
      <c r="K82" s="26">
        <v>0</v>
      </c>
      <c r="L82" s="26">
        <v>0</v>
      </c>
      <c r="M82" s="26">
        <v>0</v>
      </c>
      <c r="N82" s="26">
        <v>0</v>
      </c>
      <c r="O82" s="26">
        <v>0</v>
      </c>
      <c r="P82" s="26">
        <v>0</v>
      </c>
      <c r="Q82" s="23">
        <v>0</v>
      </c>
      <c r="R82" s="24">
        <v>0</v>
      </c>
      <c r="S82" s="24">
        <v>0</v>
      </c>
      <c r="T82" s="24">
        <v>0</v>
      </c>
      <c r="U82" s="27">
        <v>0</v>
      </c>
      <c r="V82" s="91">
        <f>SUM(J82:U82)</f>
        <v>0</v>
      </c>
    </row>
    <row r="83" spans="1:22" ht="16.5" thickBot="1" x14ac:dyDescent="0.3">
      <c r="A83" s="36"/>
      <c r="B83" s="37"/>
      <c r="C83" s="37"/>
      <c r="D83" s="37"/>
      <c r="E83" s="37"/>
      <c r="F83" s="37"/>
      <c r="G83" s="37"/>
      <c r="H83" s="37"/>
      <c r="I83" s="37"/>
      <c r="J83" s="59"/>
      <c r="K83" s="28"/>
      <c r="L83" s="28"/>
      <c r="M83" s="28"/>
      <c r="N83" s="28"/>
      <c r="O83" s="28"/>
      <c r="P83" s="28"/>
      <c r="Q83" s="61"/>
      <c r="R83" s="53"/>
      <c r="S83" s="28"/>
      <c r="T83" s="28"/>
      <c r="U83" s="29"/>
      <c r="V83" s="72">
        <f>SUM(V78:V82)</f>
        <v>1265911</v>
      </c>
    </row>
    <row r="84" spans="1:22" ht="15.75" x14ac:dyDescent="0.25">
      <c r="A84" s="303">
        <v>611</v>
      </c>
      <c r="B84" s="306" t="s">
        <v>38</v>
      </c>
      <c r="C84" s="306" t="s">
        <v>77</v>
      </c>
      <c r="D84" s="306">
        <v>66</v>
      </c>
      <c r="E84" s="306" t="s">
        <v>146</v>
      </c>
      <c r="F84" s="306" t="s">
        <v>40</v>
      </c>
      <c r="G84" s="312" t="s">
        <v>152</v>
      </c>
      <c r="H84" s="306" t="s">
        <v>40</v>
      </c>
      <c r="I84" s="35" t="s">
        <v>94</v>
      </c>
      <c r="J84" s="13">
        <v>5492</v>
      </c>
      <c r="K84" s="13">
        <v>9504</v>
      </c>
      <c r="L84" s="13">
        <v>10012</v>
      </c>
      <c r="M84" s="13">
        <v>8344</v>
      </c>
      <c r="N84" s="13">
        <v>7172</v>
      </c>
      <c r="O84" s="13">
        <v>8392</v>
      </c>
      <c r="P84" s="13">
        <v>6399</v>
      </c>
      <c r="Q84" s="14">
        <v>6470</v>
      </c>
      <c r="R84" s="12">
        <v>7860</v>
      </c>
      <c r="S84" s="13">
        <v>8447</v>
      </c>
      <c r="T84" s="13">
        <v>7906</v>
      </c>
      <c r="U84" s="21">
        <v>10737</v>
      </c>
      <c r="V84" s="90">
        <f>SUM(J84:U84)</f>
        <v>96735</v>
      </c>
    </row>
    <row r="85" spans="1:22" ht="15.75" x14ac:dyDescent="0.25">
      <c r="A85" s="304"/>
      <c r="B85" s="307"/>
      <c r="C85" s="307"/>
      <c r="D85" s="307"/>
      <c r="E85" s="307"/>
      <c r="F85" s="307"/>
      <c r="G85" s="313"/>
      <c r="H85" s="307"/>
      <c r="I85" s="3" t="s">
        <v>92</v>
      </c>
      <c r="J85" s="15">
        <v>6443</v>
      </c>
      <c r="K85" s="15">
        <v>5660</v>
      </c>
      <c r="L85" s="15">
        <v>8388</v>
      </c>
      <c r="M85" s="15">
        <v>8297</v>
      </c>
      <c r="N85" s="15">
        <v>11012</v>
      </c>
      <c r="O85" s="15">
        <v>12706</v>
      </c>
      <c r="P85" s="15">
        <v>5491</v>
      </c>
      <c r="Q85" s="14">
        <v>10239</v>
      </c>
      <c r="R85" s="14">
        <v>13198</v>
      </c>
      <c r="S85" s="15">
        <v>13437</v>
      </c>
      <c r="T85" s="15">
        <v>11779</v>
      </c>
      <c r="U85" s="20">
        <v>9052</v>
      </c>
      <c r="V85" s="47">
        <f>SUM(J85:U85)</f>
        <v>115702</v>
      </c>
    </row>
    <row r="86" spans="1:22" ht="15.75" x14ac:dyDescent="0.25">
      <c r="A86" s="304"/>
      <c r="B86" s="307"/>
      <c r="C86" s="307"/>
      <c r="D86" s="307"/>
      <c r="E86" s="307"/>
      <c r="F86" s="307"/>
      <c r="G86" s="313"/>
      <c r="H86" s="307"/>
      <c r="I86" s="3" t="s">
        <v>91</v>
      </c>
      <c r="J86" s="15">
        <v>32436</v>
      </c>
      <c r="K86" s="15">
        <v>20188</v>
      </c>
      <c r="L86" s="15">
        <v>29603</v>
      </c>
      <c r="M86" s="15">
        <v>18611</v>
      </c>
      <c r="N86" s="15">
        <v>24436</v>
      </c>
      <c r="O86" s="15">
        <v>20720</v>
      </c>
      <c r="P86" s="15">
        <v>22585</v>
      </c>
      <c r="Q86" s="14">
        <v>25333</v>
      </c>
      <c r="R86" s="14">
        <v>22741</v>
      </c>
      <c r="S86" s="15">
        <v>23267</v>
      </c>
      <c r="T86" s="15">
        <v>22318</v>
      </c>
      <c r="U86" s="20">
        <v>22557</v>
      </c>
      <c r="V86" s="47">
        <f>SUM(J86:U86)</f>
        <v>284795</v>
      </c>
    </row>
    <row r="87" spans="1:22" ht="16.5" thickBot="1" x14ac:dyDescent="0.3">
      <c r="A87" s="305"/>
      <c r="B87" s="308"/>
      <c r="C87" s="308"/>
      <c r="D87" s="308"/>
      <c r="E87" s="308"/>
      <c r="F87" s="308"/>
      <c r="G87" s="314"/>
      <c r="H87" s="308"/>
      <c r="I87" s="39" t="s">
        <v>95</v>
      </c>
      <c r="J87" s="50">
        <v>0</v>
      </c>
      <c r="K87" s="30">
        <v>0</v>
      </c>
      <c r="L87" s="30">
        <v>0</v>
      </c>
      <c r="M87" s="30">
        <v>0</v>
      </c>
      <c r="N87" s="30">
        <v>0</v>
      </c>
      <c r="O87" s="30">
        <v>0</v>
      </c>
      <c r="P87" s="30">
        <v>0</v>
      </c>
      <c r="Q87" s="62">
        <v>0</v>
      </c>
      <c r="R87" s="50">
        <v>0</v>
      </c>
      <c r="S87" s="30">
        <v>0</v>
      </c>
      <c r="T87" s="30">
        <v>0</v>
      </c>
      <c r="U87" s="31">
        <v>0</v>
      </c>
      <c r="V87" s="89">
        <f>SUM(J87:U87)</f>
        <v>0</v>
      </c>
    </row>
    <row r="88" spans="1:22" ht="16.5" thickBot="1" x14ac:dyDescent="0.3">
      <c r="A88" s="43"/>
      <c r="B88" s="37"/>
      <c r="C88" s="37"/>
      <c r="D88" s="37"/>
      <c r="E88" s="37"/>
      <c r="F88" s="37"/>
      <c r="G88" s="37"/>
      <c r="H88" s="37"/>
      <c r="I88" s="37"/>
      <c r="J88" s="59"/>
      <c r="K88" s="28"/>
      <c r="L88" s="28"/>
      <c r="M88" s="28"/>
      <c r="N88" s="28"/>
      <c r="O88" s="28"/>
      <c r="P88" s="28"/>
      <c r="Q88" s="61"/>
      <c r="R88" s="53"/>
      <c r="S88" s="28"/>
      <c r="T88" s="28"/>
      <c r="U88" s="29"/>
      <c r="V88" s="72">
        <f>SUM(V84:V87)</f>
        <v>497232</v>
      </c>
    </row>
    <row r="89" spans="1:22" ht="15.75" x14ac:dyDescent="0.25">
      <c r="A89" s="304">
        <v>624</v>
      </c>
      <c r="B89" s="307" t="s">
        <v>56</v>
      </c>
      <c r="C89" s="324" t="s">
        <v>88</v>
      </c>
      <c r="D89" s="327" t="s">
        <v>89</v>
      </c>
      <c r="E89" s="307" t="s">
        <v>100</v>
      </c>
      <c r="F89" s="307" t="s">
        <v>42</v>
      </c>
      <c r="G89" s="307" t="s">
        <v>153</v>
      </c>
      <c r="H89" s="307" t="s">
        <v>57</v>
      </c>
      <c r="I89" s="35" t="s">
        <v>92</v>
      </c>
      <c r="J89" s="13">
        <v>256565</v>
      </c>
      <c r="K89" s="13">
        <v>344811</v>
      </c>
      <c r="L89" s="13">
        <v>402187</v>
      </c>
      <c r="M89" s="13">
        <v>420084</v>
      </c>
      <c r="N89" s="13">
        <v>413095</v>
      </c>
      <c r="O89" s="13">
        <v>397098</v>
      </c>
      <c r="P89" s="13">
        <v>446829</v>
      </c>
      <c r="Q89" s="14">
        <v>408347</v>
      </c>
      <c r="R89" s="12">
        <v>435053</v>
      </c>
      <c r="S89" s="13">
        <v>460186</v>
      </c>
      <c r="T89" s="13">
        <v>381905</v>
      </c>
      <c r="U89" s="21">
        <v>368053</v>
      </c>
      <c r="V89" s="90">
        <f>SUM(J89:U89)</f>
        <v>4734213</v>
      </c>
    </row>
    <row r="90" spans="1:22" ht="15.75" x14ac:dyDescent="0.25">
      <c r="A90" s="304"/>
      <c r="B90" s="307"/>
      <c r="C90" s="342"/>
      <c r="D90" s="310"/>
      <c r="E90" s="307"/>
      <c r="F90" s="307"/>
      <c r="G90" s="307"/>
      <c r="H90" s="307"/>
      <c r="I90" s="3" t="s">
        <v>103</v>
      </c>
      <c r="J90" s="15">
        <v>0</v>
      </c>
      <c r="K90" s="15">
        <v>0</v>
      </c>
      <c r="L90" s="15">
        <v>0</v>
      </c>
      <c r="M90" s="15">
        <v>0</v>
      </c>
      <c r="N90" s="15">
        <v>0</v>
      </c>
      <c r="O90" s="15">
        <v>0</v>
      </c>
      <c r="P90" s="15">
        <v>0</v>
      </c>
      <c r="Q90" s="14">
        <v>0</v>
      </c>
      <c r="R90" s="14">
        <v>0</v>
      </c>
      <c r="S90" s="15">
        <v>0</v>
      </c>
      <c r="T90" s="15">
        <v>0</v>
      </c>
      <c r="U90" s="20">
        <v>0</v>
      </c>
      <c r="V90" s="47">
        <f>SUM(J90:U90)</f>
        <v>0</v>
      </c>
    </row>
    <row r="91" spans="1:22" ht="15.75" x14ac:dyDescent="0.25">
      <c r="A91" s="304"/>
      <c r="B91" s="307"/>
      <c r="C91" s="342"/>
      <c r="D91" s="310"/>
      <c r="E91" s="307"/>
      <c r="F91" s="307"/>
      <c r="G91" s="307"/>
      <c r="H91" s="307"/>
      <c r="I91" s="16" t="s">
        <v>91</v>
      </c>
      <c r="J91" s="26">
        <v>286051</v>
      </c>
      <c r="K91" s="26">
        <v>221170</v>
      </c>
      <c r="L91" s="26">
        <v>311956</v>
      </c>
      <c r="M91" s="26">
        <v>283192</v>
      </c>
      <c r="N91" s="26">
        <v>301356</v>
      </c>
      <c r="O91" s="26">
        <v>311907</v>
      </c>
      <c r="P91" s="26">
        <v>253258</v>
      </c>
      <c r="Q91" s="49">
        <v>304320</v>
      </c>
      <c r="R91" s="49">
        <v>292943</v>
      </c>
      <c r="S91" s="26">
        <v>324751</v>
      </c>
      <c r="T91" s="26">
        <v>286177</v>
      </c>
      <c r="U91" s="27">
        <v>306632</v>
      </c>
      <c r="V91" s="91">
        <f>SUM(J91:U91)</f>
        <v>3483713</v>
      </c>
    </row>
    <row r="92" spans="1:22" ht="16.5" thickBot="1" x14ac:dyDescent="0.3">
      <c r="A92" s="304"/>
      <c r="B92" s="307"/>
      <c r="C92" s="342"/>
      <c r="D92" s="310"/>
      <c r="E92" s="307"/>
      <c r="F92" s="307"/>
      <c r="G92" s="307"/>
      <c r="H92" s="307"/>
      <c r="I92" s="16" t="s">
        <v>90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3">
        <v>0</v>
      </c>
      <c r="R92" s="49">
        <v>0</v>
      </c>
      <c r="S92" s="26">
        <v>0</v>
      </c>
      <c r="T92" s="26">
        <v>0</v>
      </c>
      <c r="U92" s="27">
        <v>0</v>
      </c>
      <c r="V92" s="91">
        <f>SUM(J92:U92)</f>
        <v>0</v>
      </c>
    </row>
    <row r="93" spans="1:22" ht="16.5" thickBot="1" x14ac:dyDescent="0.3">
      <c r="A93" s="36"/>
      <c r="B93" s="37"/>
      <c r="C93" s="37"/>
      <c r="D93" s="37"/>
      <c r="E93" s="37"/>
      <c r="F93" s="37"/>
      <c r="G93" s="37"/>
      <c r="H93" s="37"/>
      <c r="I93" s="37"/>
      <c r="J93" s="59"/>
      <c r="K93" s="28"/>
      <c r="L93" s="28"/>
      <c r="M93" s="28"/>
      <c r="N93" s="28"/>
      <c r="O93" s="28"/>
      <c r="P93" s="28"/>
      <c r="Q93" s="61"/>
      <c r="R93" s="53"/>
      <c r="S93" s="28"/>
      <c r="T93" s="28"/>
      <c r="U93" s="29"/>
      <c r="V93" s="72">
        <f>SUM(V89:V92)</f>
        <v>8217926</v>
      </c>
    </row>
    <row r="94" spans="1:22" ht="15.75" x14ac:dyDescent="0.25">
      <c r="A94" s="303">
        <v>625</v>
      </c>
      <c r="B94" s="306" t="s">
        <v>53</v>
      </c>
      <c r="C94" s="306" t="s">
        <v>85</v>
      </c>
      <c r="D94" s="306">
        <v>372</v>
      </c>
      <c r="E94" s="306" t="s">
        <v>154</v>
      </c>
      <c r="F94" s="306" t="s">
        <v>42</v>
      </c>
      <c r="G94" s="306" t="s">
        <v>9</v>
      </c>
      <c r="H94" s="306" t="s">
        <v>37</v>
      </c>
      <c r="I94" s="35" t="s">
        <v>94</v>
      </c>
      <c r="J94" s="13">
        <v>31475</v>
      </c>
      <c r="K94" s="13">
        <v>16268</v>
      </c>
      <c r="L94" s="13">
        <v>12741</v>
      </c>
      <c r="M94" s="13">
        <v>11361</v>
      </c>
      <c r="N94" s="13">
        <v>14343</v>
      </c>
      <c r="O94" s="13">
        <v>29969</v>
      </c>
      <c r="P94" s="13">
        <v>14333</v>
      </c>
      <c r="Q94" s="14">
        <v>42960</v>
      </c>
      <c r="R94" s="12">
        <v>0</v>
      </c>
      <c r="S94" s="13">
        <v>35273</v>
      </c>
      <c r="T94" s="13">
        <v>0</v>
      </c>
      <c r="U94" s="21">
        <v>0</v>
      </c>
      <c r="V94" s="90">
        <f t="shared" ref="V94:V104" si="1">SUM(J94:U94)</f>
        <v>208723</v>
      </c>
    </row>
    <row r="95" spans="1:22" ht="15.75" x14ac:dyDescent="0.25">
      <c r="A95" s="304"/>
      <c r="B95" s="307"/>
      <c r="C95" s="307"/>
      <c r="D95" s="307"/>
      <c r="E95" s="307"/>
      <c r="F95" s="307"/>
      <c r="G95" s="307"/>
      <c r="H95" s="307"/>
      <c r="I95" s="3" t="s">
        <v>92</v>
      </c>
      <c r="J95" s="15">
        <v>63211</v>
      </c>
      <c r="K95" s="15">
        <v>26465</v>
      </c>
      <c r="L95" s="15">
        <v>64227</v>
      </c>
      <c r="M95" s="15">
        <v>127632</v>
      </c>
      <c r="N95" s="15">
        <v>176493</v>
      </c>
      <c r="O95" s="15">
        <v>113345</v>
      </c>
      <c r="P95" s="15">
        <v>128066</v>
      </c>
      <c r="Q95" s="14">
        <v>90374</v>
      </c>
      <c r="R95" s="14">
        <v>123991</v>
      </c>
      <c r="S95" s="15">
        <v>97155</v>
      </c>
      <c r="T95" s="15">
        <v>132873</v>
      </c>
      <c r="U95" s="20">
        <v>57294</v>
      </c>
      <c r="V95" s="47">
        <f t="shared" si="1"/>
        <v>1201126</v>
      </c>
    </row>
    <row r="96" spans="1:22" ht="15.75" x14ac:dyDescent="0.25">
      <c r="A96" s="304"/>
      <c r="B96" s="307"/>
      <c r="C96" s="307"/>
      <c r="D96" s="307"/>
      <c r="E96" s="307"/>
      <c r="F96" s="307"/>
      <c r="G96" s="307"/>
      <c r="H96" s="307"/>
      <c r="I96" s="3" t="s">
        <v>98</v>
      </c>
      <c r="J96" s="15">
        <v>0</v>
      </c>
      <c r="K96" s="15">
        <v>0</v>
      </c>
      <c r="L96" s="15">
        <v>0</v>
      </c>
      <c r="M96" s="15">
        <v>0</v>
      </c>
      <c r="N96" s="15">
        <v>0</v>
      </c>
      <c r="O96" s="15">
        <v>0</v>
      </c>
      <c r="P96" s="15">
        <v>0</v>
      </c>
      <c r="Q96" s="14">
        <v>0</v>
      </c>
      <c r="R96" s="14">
        <v>0</v>
      </c>
      <c r="S96" s="15">
        <v>0</v>
      </c>
      <c r="T96" s="15">
        <v>0</v>
      </c>
      <c r="U96" s="20">
        <v>0</v>
      </c>
      <c r="V96" s="47">
        <f t="shared" si="1"/>
        <v>0</v>
      </c>
    </row>
    <row r="97" spans="1:22" ht="15.75" x14ac:dyDescent="0.25">
      <c r="A97" s="304"/>
      <c r="B97" s="307"/>
      <c r="C97" s="307"/>
      <c r="D97" s="307"/>
      <c r="E97" s="307"/>
      <c r="F97" s="307"/>
      <c r="G97" s="307"/>
      <c r="H97" s="307"/>
      <c r="I97" s="3" t="s">
        <v>103</v>
      </c>
      <c r="J97" s="15">
        <v>0</v>
      </c>
      <c r="K97" s="15">
        <v>0</v>
      </c>
      <c r="L97" s="15">
        <v>0</v>
      </c>
      <c r="M97" s="15">
        <v>0</v>
      </c>
      <c r="N97" s="15">
        <v>0</v>
      </c>
      <c r="O97" s="15">
        <v>0</v>
      </c>
      <c r="P97" s="15">
        <v>0</v>
      </c>
      <c r="Q97" s="14">
        <v>0</v>
      </c>
      <c r="R97" s="14">
        <v>0</v>
      </c>
      <c r="S97" s="15">
        <v>0</v>
      </c>
      <c r="T97" s="15">
        <v>0</v>
      </c>
      <c r="U97" s="20">
        <v>0</v>
      </c>
      <c r="V97" s="47">
        <f t="shared" si="1"/>
        <v>0</v>
      </c>
    </row>
    <row r="98" spans="1:22" ht="15.75" x14ac:dyDescent="0.25">
      <c r="A98" s="304"/>
      <c r="B98" s="307"/>
      <c r="C98" s="307"/>
      <c r="D98" s="307"/>
      <c r="E98" s="307"/>
      <c r="F98" s="307"/>
      <c r="G98" s="307"/>
      <c r="H98" s="307"/>
      <c r="I98" s="3" t="s">
        <v>91</v>
      </c>
      <c r="J98" s="15">
        <v>15463</v>
      </c>
      <c r="K98" s="15">
        <v>58667</v>
      </c>
      <c r="L98" s="15">
        <v>67844</v>
      </c>
      <c r="M98" s="15">
        <v>52942</v>
      </c>
      <c r="N98" s="15">
        <v>69645</v>
      </c>
      <c r="O98" s="15">
        <v>63482</v>
      </c>
      <c r="P98" s="15">
        <v>51393</v>
      </c>
      <c r="Q98" s="14">
        <v>76858</v>
      </c>
      <c r="R98" s="14">
        <v>47200</v>
      </c>
      <c r="S98" s="15">
        <v>115658</v>
      </c>
      <c r="T98" s="15">
        <v>43496</v>
      </c>
      <c r="U98" s="20">
        <v>7004</v>
      </c>
      <c r="V98" s="47">
        <f t="shared" si="1"/>
        <v>669652</v>
      </c>
    </row>
    <row r="99" spans="1:22" ht="15.75" x14ac:dyDescent="0.25">
      <c r="A99" s="304"/>
      <c r="B99" s="307"/>
      <c r="C99" s="307"/>
      <c r="D99" s="307"/>
      <c r="E99" s="307"/>
      <c r="F99" s="307"/>
      <c r="G99" s="307"/>
      <c r="H99" s="307"/>
      <c r="I99" s="39" t="s">
        <v>69</v>
      </c>
      <c r="J99" s="30">
        <v>0</v>
      </c>
      <c r="K99" s="30">
        <v>0</v>
      </c>
      <c r="L99" s="30">
        <v>0</v>
      </c>
      <c r="M99" s="30">
        <v>0</v>
      </c>
      <c r="N99" s="30">
        <v>0</v>
      </c>
      <c r="O99" s="30">
        <v>0</v>
      </c>
      <c r="P99" s="30">
        <v>0</v>
      </c>
      <c r="Q99" s="50">
        <v>0</v>
      </c>
      <c r="R99" s="50">
        <v>0</v>
      </c>
      <c r="S99" s="30">
        <v>0</v>
      </c>
      <c r="T99" s="30">
        <v>0</v>
      </c>
      <c r="U99" s="31">
        <v>0</v>
      </c>
      <c r="V99" s="89">
        <f t="shared" si="1"/>
        <v>0</v>
      </c>
    </row>
    <row r="100" spans="1:22" ht="15.75" x14ac:dyDescent="0.25">
      <c r="A100" s="304"/>
      <c r="B100" s="307"/>
      <c r="C100" s="307"/>
      <c r="D100" s="307"/>
      <c r="E100" s="307"/>
      <c r="F100" s="307"/>
      <c r="G100" s="307"/>
      <c r="H100" s="307"/>
      <c r="I100" s="3" t="s">
        <v>70</v>
      </c>
      <c r="J100" s="14">
        <v>0</v>
      </c>
      <c r="K100" s="14">
        <v>0</v>
      </c>
      <c r="L100" s="15">
        <v>0</v>
      </c>
      <c r="M100" s="15">
        <v>0</v>
      </c>
      <c r="N100" s="15">
        <v>0</v>
      </c>
      <c r="O100" s="15">
        <v>0</v>
      </c>
      <c r="P100" s="15">
        <v>0</v>
      </c>
      <c r="Q100" s="14">
        <v>0</v>
      </c>
      <c r="R100" s="14">
        <v>0</v>
      </c>
      <c r="S100" s="15">
        <v>0</v>
      </c>
      <c r="T100" s="15">
        <v>0</v>
      </c>
      <c r="U100" s="20">
        <v>0</v>
      </c>
      <c r="V100" s="47">
        <f t="shared" si="1"/>
        <v>0</v>
      </c>
    </row>
    <row r="101" spans="1:22" ht="15.75" x14ac:dyDescent="0.25">
      <c r="A101" s="304"/>
      <c r="B101" s="307"/>
      <c r="C101" s="307"/>
      <c r="D101" s="307"/>
      <c r="E101" s="307"/>
      <c r="F101" s="307"/>
      <c r="G101" s="307"/>
      <c r="H101" s="307"/>
      <c r="I101" s="3" t="s">
        <v>123</v>
      </c>
      <c r="J101" s="14">
        <v>0</v>
      </c>
      <c r="K101" s="14">
        <v>0</v>
      </c>
      <c r="L101" s="15">
        <v>0</v>
      </c>
      <c r="M101" s="15">
        <v>0</v>
      </c>
      <c r="N101" s="15">
        <v>0</v>
      </c>
      <c r="O101" s="15">
        <v>0</v>
      </c>
      <c r="P101" s="15">
        <v>0</v>
      </c>
      <c r="Q101" s="14">
        <v>0</v>
      </c>
      <c r="R101" s="14">
        <v>0</v>
      </c>
      <c r="S101" s="15">
        <v>0</v>
      </c>
      <c r="T101" s="15">
        <v>0</v>
      </c>
      <c r="U101" s="20">
        <v>0</v>
      </c>
      <c r="V101" s="47">
        <f t="shared" si="1"/>
        <v>0</v>
      </c>
    </row>
    <row r="102" spans="1:22" ht="15.75" x14ac:dyDescent="0.25">
      <c r="A102" s="304"/>
      <c r="B102" s="307"/>
      <c r="C102" s="307"/>
      <c r="D102" s="307"/>
      <c r="E102" s="307"/>
      <c r="F102" s="307"/>
      <c r="G102" s="307"/>
      <c r="H102" s="307"/>
      <c r="I102" s="3" t="s">
        <v>93</v>
      </c>
      <c r="J102" s="34">
        <v>0</v>
      </c>
      <c r="K102" s="14">
        <v>0</v>
      </c>
      <c r="L102" s="15">
        <v>0</v>
      </c>
      <c r="M102" s="15">
        <v>0</v>
      </c>
      <c r="N102" s="15">
        <v>0</v>
      </c>
      <c r="O102" s="15">
        <v>0</v>
      </c>
      <c r="P102" s="15">
        <v>0</v>
      </c>
      <c r="Q102" s="14">
        <v>0</v>
      </c>
      <c r="R102" s="14">
        <v>0</v>
      </c>
      <c r="S102" s="15">
        <v>0</v>
      </c>
      <c r="T102" s="15">
        <v>0</v>
      </c>
      <c r="U102" s="20">
        <v>0</v>
      </c>
      <c r="V102" s="47">
        <f t="shared" si="1"/>
        <v>0</v>
      </c>
    </row>
    <row r="103" spans="1:22" ht="15.75" x14ac:dyDescent="0.25">
      <c r="A103" s="304"/>
      <c r="B103" s="307"/>
      <c r="C103" s="307"/>
      <c r="D103" s="307"/>
      <c r="E103" s="307"/>
      <c r="F103" s="307"/>
      <c r="G103" s="307"/>
      <c r="H103" s="307"/>
      <c r="I103" s="3" t="s">
        <v>96</v>
      </c>
      <c r="J103" s="14">
        <v>0</v>
      </c>
      <c r="K103" s="14">
        <v>0</v>
      </c>
      <c r="L103" s="15">
        <v>0</v>
      </c>
      <c r="M103" s="15">
        <v>0</v>
      </c>
      <c r="N103" s="15">
        <v>0</v>
      </c>
      <c r="O103" s="15">
        <v>0</v>
      </c>
      <c r="P103" s="15">
        <v>0</v>
      </c>
      <c r="Q103" s="14">
        <v>0</v>
      </c>
      <c r="R103" s="14">
        <v>0</v>
      </c>
      <c r="S103" s="15">
        <v>0</v>
      </c>
      <c r="T103" s="15">
        <v>0</v>
      </c>
      <c r="U103" s="20">
        <v>0</v>
      </c>
      <c r="V103" s="47">
        <f t="shared" si="1"/>
        <v>0</v>
      </c>
    </row>
    <row r="104" spans="1:22" ht="16.5" thickBot="1" x14ac:dyDescent="0.3">
      <c r="A104" s="305"/>
      <c r="B104" s="308"/>
      <c r="C104" s="308"/>
      <c r="D104" s="308"/>
      <c r="E104" s="308"/>
      <c r="F104" s="308"/>
      <c r="G104" s="308"/>
      <c r="H104" s="308"/>
      <c r="I104" s="39" t="s">
        <v>90</v>
      </c>
      <c r="J104" s="50">
        <v>10083</v>
      </c>
      <c r="K104" s="50">
        <v>0</v>
      </c>
      <c r="L104" s="30">
        <v>0</v>
      </c>
      <c r="M104" s="30">
        <v>0</v>
      </c>
      <c r="N104" s="30">
        <v>10256</v>
      </c>
      <c r="O104" s="30">
        <v>8615</v>
      </c>
      <c r="P104" s="30">
        <v>9502</v>
      </c>
      <c r="Q104" s="62">
        <v>0</v>
      </c>
      <c r="R104" s="50">
        <v>0</v>
      </c>
      <c r="S104" s="30">
        <v>0</v>
      </c>
      <c r="T104" s="30">
        <v>0</v>
      </c>
      <c r="U104" s="31">
        <v>12366</v>
      </c>
      <c r="V104" s="89">
        <f t="shared" si="1"/>
        <v>50822</v>
      </c>
    </row>
    <row r="105" spans="1:22" ht="16.5" thickBot="1" x14ac:dyDescent="0.3">
      <c r="A105" s="36"/>
      <c r="B105" s="37"/>
      <c r="C105" s="37"/>
      <c r="D105" s="37"/>
      <c r="E105" s="37"/>
      <c r="F105" s="37"/>
      <c r="G105" s="37"/>
      <c r="H105" s="37"/>
      <c r="I105" s="37"/>
      <c r="J105" s="59"/>
      <c r="K105" s="28"/>
      <c r="L105" s="28"/>
      <c r="M105" s="28"/>
      <c r="N105" s="28"/>
      <c r="O105" s="28"/>
      <c r="P105" s="28"/>
      <c r="Q105" s="53"/>
      <c r="R105" s="53"/>
      <c r="S105" s="28"/>
      <c r="T105" s="28"/>
      <c r="U105" s="29"/>
      <c r="V105" s="72">
        <f>SUM(V94:V104)</f>
        <v>2130323</v>
      </c>
    </row>
    <row r="106" spans="1:22" ht="15.75" x14ac:dyDescent="0.25">
      <c r="A106" s="303">
        <v>631</v>
      </c>
      <c r="B106" s="306" t="s">
        <v>58</v>
      </c>
      <c r="C106" s="306" t="s">
        <v>80</v>
      </c>
      <c r="D106" s="306">
        <v>50</v>
      </c>
      <c r="E106" s="312" t="s">
        <v>155</v>
      </c>
      <c r="F106" s="306" t="s">
        <v>42</v>
      </c>
      <c r="G106" s="306" t="s">
        <v>156</v>
      </c>
      <c r="H106" s="306" t="s">
        <v>42</v>
      </c>
      <c r="I106" s="35" t="s">
        <v>94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4">
        <v>0</v>
      </c>
      <c r="R106" s="12">
        <v>0</v>
      </c>
      <c r="S106" s="13">
        <v>0</v>
      </c>
      <c r="T106" s="13">
        <v>0</v>
      </c>
      <c r="U106" s="21">
        <v>0</v>
      </c>
      <c r="V106" s="90">
        <f t="shared" ref="V106:V112" si="2">SUM(J106:U106)</f>
        <v>0</v>
      </c>
    </row>
    <row r="107" spans="1:22" ht="15.75" x14ac:dyDescent="0.25">
      <c r="A107" s="304"/>
      <c r="B107" s="307"/>
      <c r="C107" s="307"/>
      <c r="D107" s="307"/>
      <c r="E107" s="307"/>
      <c r="F107" s="307"/>
      <c r="G107" s="307"/>
      <c r="H107" s="307"/>
      <c r="I107" s="35" t="s">
        <v>92</v>
      </c>
      <c r="J107" s="13">
        <v>176095</v>
      </c>
      <c r="K107" s="13">
        <v>170451</v>
      </c>
      <c r="L107" s="13">
        <v>192919</v>
      </c>
      <c r="M107" s="13">
        <v>181822</v>
      </c>
      <c r="N107" s="13">
        <v>174883</v>
      </c>
      <c r="O107" s="13">
        <v>173755</v>
      </c>
      <c r="P107" s="13">
        <v>190876</v>
      </c>
      <c r="Q107" s="14">
        <v>182162</v>
      </c>
      <c r="R107" s="12">
        <v>163779</v>
      </c>
      <c r="S107" s="13">
        <v>192498</v>
      </c>
      <c r="T107" s="13">
        <v>196834</v>
      </c>
      <c r="U107" s="21">
        <v>181878</v>
      </c>
      <c r="V107" s="90">
        <f t="shared" si="2"/>
        <v>2177952</v>
      </c>
    </row>
    <row r="108" spans="1:22" ht="15.75" x14ac:dyDescent="0.25">
      <c r="A108" s="304"/>
      <c r="B108" s="307"/>
      <c r="C108" s="307"/>
      <c r="D108" s="307"/>
      <c r="E108" s="307"/>
      <c r="F108" s="307"/>
      <c r="G108" s="307"/>
      <c r="H108" s="307"/>
      <c r="I108" s="35" t="s">
        <v>98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4">
        <v>0</v>
      </c>
      <c r="R108" s="12">
        <v>0</v>
      </c>
      <c r="S108" s="13">
        <v>0</v>
      </c>
      <c r="T108" s="13">
        <v>0</v>
      </c>
      <c r="U108" s="21">
        <v>0</v>
      </c>
      <c r="V108" s="90">
        <f t="shared" si="2"/>
        <v>0</v>
      </c>
    </row>
    <row r="109" spans="1:22" ht="15.75" x14ac:dyDescent="0.25">
      <c r="A109" s="304"/>
      <c r="B109" s="307"/>
      <c r="C109" s="307"/>
      <c r="D109" s="307"/>
      <c r="E109" s="307"/>
      <c r="F109" s="307"/>
      <c r="G109" s="307"/>
      <c r="H109" s="307"/>
      <c r="I109" s="3" t="s">
        <v>103</v>
      </c>
      <c r="J109" s="15">
        <v>0</v>
      </c>
      <c r="K109" s="15">
        <v>0</v>
      </c>
      <c r="L109" s="15">
        <v>0</v>
      </c>
      <c r="M109" s="15">
        <v>0</v>
      </c>
      <c r="N109" s="15">
        <v>0</v>
      </c>
      <c r="O109" s="15">
        <v>0</v>
      </c>
      <c r="P109" s="15">
        <v>0</v>
      </c>
      <c r="Q109" s="14">
        <v>0</v>
      </c>
      <c r="R109" s="14">
        <v>0</v>
      </c>
      <c r="S109" s="15">
        <v>0</v>
      </c>
      <c r="T109" s="15">
        <v>0</v>
      </c>
      <c r="U109" s="20">
        <v>0</v>
      </c>
      <c r="V109" s="47">
        <f t="shared" si="2"/>
        <v>0</v>
      </c>
    </row>
    <row r="110" spans="1:22" ht="15.75" x14ac:dyDescent="0.25">
      <c r="A110" s="304"/>
      <c r="B110" s="307"/>
      <c r="C110" s="307"/>
      <c r="D110" s="307"/>
      <c r="E110" s="307"/>
      <c r="F110" s="307"/>
      <c r="G110" s="307"/>
      <c r="H110" s="307"/>
      <c r="I110" s="16" t="s">
        <v>91</v>
      </c>
      <c r="J110" s="15">
        <v>53645</v>
      </c>
      <c r="K110" s="15">
        <v>66602</v>
      </c>
      <c r="L110" s="15">
        <v>78121</v>
      </c>
      <c r="M110" s="15">
        <v>46843</v>
      </c>
      <c r="N110" s="15">
        <v>34516</v>
      </c>
      <c r="O110" s="15">
        <v>51711</v>
      </c>
      <c r="P110" s="15">
        <v>56985</v>
      </c>
      <c r="Q110" s="14">
        <v>39137</v>
      </c>
      <c r="R110" s="14">
        <v>45949</v>
      </c>
      <c r="S110" s="15">
        <v>37034</v>
      </c>
      <c r="T110" s="15">
        <v>41228</v>
      </c>
      <c r="U110" s="20">
        <v>69586</v>
      </c>
      <c r="V110" s="47">
        <f t="shared" si="2"/>
        <v>621357</v>
      </c>
    </row>
    <row r="111" spans="1:22" ht="15.75" x14ac:dyDescent="0.25">
      <c r="A111" s="304"/>
      <c r="B111" s="307"/>
      <c r="C111" s="307"/>
      <c r="D111" s="307"/>
      <c r="E111" s="307"/>
      <c r="F111" s="307"/>
      <c r="G111" s="307"/>
      <c r="H111" s="307"/>
      <c r="I111" s="3" t="s">
        <v>93</v>
      </c>
      <c r="J111" s="15">
        <v>0</v>
      </c>
      <c r="K111" s="15">
        <v>0</v>
      </c>
      <c r="L111" s="15">
        <v>0</v>
      </c>
      <c r="M111" s="15">
        <v>4882</v>
      </c>
      <c r="N111" s="15">
        <v>0</v>
      </c>
      <c r="O111" s="15">
        <v>0</v>
      </c>
      <c r="P111" s="15">
        <v>0</v>
      </c>
      <c r="Q111" s="14">
        <v>0</v>
      </c>
      <c r="R111" s="14">
        <v>0</v>
      </c>
      <c r="S111" s="15">
        <v>0</v>
      </c>
      <c r="T111" s="15">
        <v>0</v>
      </c>
      <c r="U111" s="20">
        <v>0</v>
      </c>
      <c r="V111" s="47">
        <f t="shared" si="2"/>
        <v>4882</v>
      </c>
    </row>
    <row r="112" spans="1:22" ht="16.5" thickBot="1" x14ac:dyDescent="0.3">
      <c r="A112" s="305"/>
      <c r="B112" s="308"/>
      <c r="C112" s="308"/>
      <c r="D112" s="308"/>
      <c r="E112" s="308"/>
      <c r="F112" s="308"/>
      <c r="G112" s="308"/>
      <c r="H112" s="308"/>
      <c r="I112" s="39" t="s">
        <v>95</v>
      </c>
      <c r="J112" s="50">
        <v>0</v>
      </c>
      <c r="K112" s="30">
        <v>0</v>
      </c>
      <c r="L112" s="30">
        <v>0</v>
      </c>
      <c r="M112" s="30">
        <v>0</v>
      </c>
      <c r="N112" s="30">
        <v>0</v>
      </c>
      <c r="O112" s="30">
        <v>0</v>
      </c>
      <c r="P112" s="30">
        <v>0</v>
      </c>
      <c r="Q112" s="62">
        <v>0</v>
      </c>
      <c r="R112" s="50">
        <v>0</v>
      </c>
      <c r="S112" s="30">
        <v>0</v>
      </c>
      <c r="T112" s="30">
        <v>0</v>
      </c>
      <c r="U112" s="31">
        <v>988</v>
      </c>
      <c r="V112" s="89">
        <f t="shared" si="2"/>
        <v>988</v>
      </c>
    </row>
    <row r="113" spans="1:22" ht="16.5" thickBot="1" x14ac:dyDescent="0.3">
      <c r="A113" s="43"/>
      <c r="B113" s="37"/>
      <c r="C113" s="37"/>
      <c r="D113" s="37"/>
      <c r="E113" s="37"/>
      <c r="F113" s="37"/>
      <c r="G113" s="37"/>
      <c r="H113" s="37"/>
      <c r="I113" s="37"/>
      <c r="J113" s="59"/>
      <c r="K113" s="28"/>
      <c r="L113" s="28"/>
      <c r="M113" s="28"/>
      <c r="N113" s="28"/>
      <c r="O113" s="28"/>
      <c r="P113" s="28"/>
      <c r="Q113" s="61"/>
      <c r="R113" s="53"/>
      <c r="S113" s="28"/>
      <c r="T113" s="28"/>
      <c r="U113" s="29"/>
      <c r="V113" s="72">
        <f>SUM(V106:V112)</f>
        <v>2805179</v>
      </c>
    </row>
    <row r="114" spans="1:22" ht="15.75" x14ac:dyDescent="0.25">
      <c r="A114" s="303">
        <v>632</v>
      </c>
      <c r="B114" s="306" t="s">
        <v>48</v>
      </c>
      <c r="C114" s="306" t="s">
        <v>80</v>
      </c>
      <c r="D114" s="309">
        <v>50.4</v>
      </c>
      <c r="E114" s="306" t="s">
        <v>156</v>
      </c>
      <c r="F114" s="306" t="s">
        <v>42</v>
      </c>
      <c r="G114" s="312" t="s">
        <v>155</v>
      </c>
      <c r="H114" s="306" t="s">
        <v>42</v>
      </c>
      <c r="I114" s="35" t="s">
        <v>98</v>
      </c>
      <c r="J114" s="13">
        <v>0</v>
      </c>
      <c r="K114" s="13">
        <v>0</v>
      </c>
      <c r="L114" s="13">
        <v>0</v>
      </c>
      <c r="M114" s="13">
        <v>0</v>
      </c>
      <c r="N114" s="13">
        <v>0</v>
      </c>
      <c r="O114" s="13">
        <v>0</v>
      </c>
      <c r="P114" s="13">
        <v>0</v>
      </c>
      <c r="Q114" s="14">
        <v>0</v>
      </c>
      <c r="R114" s="12">
        <v>0</v>
      </c>
      <c r="S114" s="13">
        <v>0</v>
      </c>
      <c r="T114" s="13">
        <v>16644</v>
      </c>
      <c r="U114" s="21">
        <v>0</v>
      </c>
      <c r="V114" s="90">
        <f t="shared" ref="V114:V120" si="3">SUM(J114:U114)</f>
        <v>16644</v>
      </c>
    </row>
    <row r="115" spans="1:22" ht="15.75" x14ac:dyDescent="0.25">
      <c r="A115" s="304"/>
      <c r="B115" s="307"/>
      <c r="C115" s="307"/>
      <c r="D115" s="310"/>
      <c r="E115" s="307"/>
      <c r="F115" s="307"/>
      <c r="G115" s="313"/>
      <c r="H115" s="307"/>
      <c r="I115" s="35" t="s">
        <v>92</v>
      </c>
      <c r="J115" s="13">
        <v>19350</v>
      </c>
      <c r="K115" s="13">
        <v>15075</v>
      </c>
      <c r="L115" s="13">
        <v>16271</v>
      </c>
      <c r="M115" s="13">
        <v>11332</v>
      </c>
      <c r="N115" s="13">
        <v>6359</v>
      </c>
      <c r="O115" s="13">
        <v>8246</v>
      </c>
      <c r="P115" s="13">
        <v>18668</v>
      </c>
      <c r="Q115" s="14">
        <v>33260</v>
      </c>
      <c r="R115" s="12">
        <v>7840</v>
      </c>
      <c r="S115" s="13">
        <v>2463</v>
      </c>
      <c r="T115" s="13">
        <v>12797</v>
      </c>
      <c r="U115" s="21">
        <v>16466</v>
      </c>
      <c r="V115" s="90">
        <f t="shared" si="3"/>
        <v>168127</v>
      </c>
    </row>
    <row r="116" spans="1:22" ht="15.75" x14ac:dyDescent="0.25">
      <c r="A116" s="304"/>
      <c r="B116" s="307"/>
      <c r="C116" s="307"/>
      <c r="D116" s="310"/>
      <c r="E116" s="307"/>
      <c r="F116" s="307"/>
      <c r="G116" s="307"/>
      <c r="H116" s="307"/>
      <c r="I116" s="3" t="s">
        <v>75</v>
      </c>
      <c r="J116" s="15">
        <v>4833</v>
      </c>
      <c r="K116" s="15">
        <v>816</v>
      </c>
      <c r="L116" s="15">
        <v>44556</v>
      </c>
      <c r="M116" s="15">
        <v>35021</v>
      </c>
      <c r="N116" s="15">
        <v>21573</v>
      </c>
      <c r="O116" s="15">
        <v>820</v>
      </c>
      <c r="P116" s="15">
        <v>13694</v>
      </c>
      <c r="Q116" s="14">
        <v>19187</v>
      </c>
      <c r="R116" s="14">
        <v>14747</v>
      </c>
      <c r="S116" s="15">
        <v>16588</v>
      </c>
      <c r="T116" s="15">
        <v>41266</v>
      </c>
      <c r="U116" s="20">
        <v>46412</v>
      </c>
      <c r="V116" s="47">
        <f t="shared" si="3"/>
        <v>259513</v>
      </c>
    </row>
    <row r="117" spans="1:22" ht="15.75" x14ac:dyDescent="0.25">
      <c r="A117" s="304"/>
      <c r="B117" s="307"/>
      <c r="C117" s="307"/>
      <c r="D117" s="310"/>
      <c r="E117" s="307"/>
      <c r="F117" s="307"/>
      <c r="G117" s="307"/>
      <c r="H117" s="307"/>
      <c r="I117" s="3" t="s">
        <v>101</v>
      </c>
      <c r="J117" s="15">
        <v>0</v>
      </c>
      <c r="K117" s="15">
        <v>0</v>
      </c>
      <c r="L117" s="15">
        <v>0</v>
      </c>
      <c r="M117" s="15">
        <v>0</v>
      </c>
      <c r="N117" s="15">
        <v>0</v>
      </c>
      <c r="O117" s="15">
        <v>0</v>
      </c>
      <c r="P117" s="15">
        <v>0</v>
      </c>
      <c r="Q117" s="14">
        <v>0</v>
      </c>
      <c r="R117" s="14">
        <v>0</v>
      </c>
      <c r="S117" s="15">
        <v>0</v>
      </c>
      <c r="T117" s="15">
        <v>0</v>
      </c>
      <c r="U117" s="20">
        <v>0</v>
      </c>
      <c r="V117" s="47">
        <f t="shared" si="3"/>
        <v>0</v>
      </c>
    </row>
    <row r="118" spans="1:22" ht="15.75" x14ac:dyDescent="0.25">
      <c r="A118" s="304"/>
      <c r="B118" s="307"/>
      <c r="C118" s="307"/>
      <c r="D118" s="310"/>
      <c r="E118" s="307"/>
      <c r="F118" s="307"/>
      <c r="G118" s="307"/>
      <c r="H118" s="307"/>
      <c r="I118" s="3" t="s">
        <v>71</v>
      </c>
      <c r="J118" s="15">
        <v>0</v>
      </c>
      <c r="K118" s="15">
        <v>0</v>
      </c>
      <c r="L118" s="15">
        <v>0</v>
      </c>
      <c r="M118" s="15">
        <v>0</v>
      </c>
      <c r="N118" s="15">
        <v>0</v>
      </c>
      <c r="O118" s="15">
        <v>0</v>
      </c>
      <c r="P118" s="15">
        <v>0</v>
      </c>
      <c r="Q118" s="14">
        <v>0</v>
      </c>
      <c r="R118" s="14">
        <v>0</v>
      </c>
      <c r="S118" s="15">
        <v>0</v>
      </c>
      <c r="T118" s="15">
        <v>0</v>
      </c>
      <c r="U118" s="20">
        <v>0</v>
      </c>
      <c r="V118" s="47">
        <f t="shared" si="3"/>
        <v>0</v>
      </c>
    </row>
    <row r="119" spans="1:22" ht="15.75" x14ac:dyDescent="0.25">
      <c r="A119" s="304"/>
      <c r="B119" s="307"/>
      <c r="C119" s="307"/>
      <c r="D119" s="310"/>
      <c r="E119" s="307"/>
      <c r="F119" s="307"/>
      <c r="G119" s="307"/>
      <c r="H119" s="307"/>
      <c r="I119" s="3" t="s">
        <v>97</v>
      </c>
      <c r="J119" s="15">
        <v>11649</v>
      </c>
      <c r="K119" s="15">
        <v>52508</v>
      </c>
      <c r="L119" s="15">
        <v>48201</v>
      </c>
      <c r="M119" s="15">
        <v>25623</v>
      </c>
      <c r="N119" s="15">
        <v>71035</v>
      </c>
      <c r="O119" s="15">
        <v>45294</v>
      </c>
      <c r="P119" s="15">
        <v>18857</v>
      </c>
      <c r="Q119" s="14">
        <v>24263</v>
      </c>
      <c r="R119" s="14">
        <v>66013</v>
      </c>
      <c r="S119" s="15">
        <v>108994</v>
      </c>
      <c r="T119" s="15">
        <v>29321</v>
      </c>
      <c r="U119" s="20">
        <v>25249</v>
      </c>
      <c r="V119" s="47">
        <f t="shared" si="3"/>
        <v>527007</v>
      </c>
    </row>
    <row r="120" spans="1:22" ht="16.5" thickBot="1" x14ac:dyDescent="0.3">
      <c r="A120" s="305"/>
      <c r="B120" s="308"/>
      <c r="C120" s="308"/>
      <c r="D120" s="311"/>
      <c r="E120" s="308"/>
      <c r="F120" s="308"/>
      <c r="G120" s="308"/>
      <c r="H120" s="308"/>
      <c r="I120" s="39" t="s">
        <v>102</v>
      </c>
      <c r="J120" s="30">
        <v>0</v>
      </c>
      <c r="K120" s="30">
        <v>0</v>
      </c>
      <c r="L120" s="30">
        <v>0</v>
      </c>
      <c r="M120" s="30">
        <v>0</v>
      </c>
      <c r="N120" s="30">
        <v>0</v>
      </c>
      <c r="O120" s="30">
        <v>0</v>
      </c>
      <c r="P120" s="30">
        <v>0</v>
      </c>
      <c r="Q120" s="50">
        <v>0</v>
      </c>
      <c r="R120" s="50">
        <v>0</v>
      </c>
      <c r="S120" s="30">
        <v>0</v>
      </c>
      <c r="T120" s="30">
        <v>0</v>
      </c>
      <c r="U120" s="31">
        <v>0</v>
      </c>
      <c r="V120" s="89">
        <f t="shared" si="3"/>
        <v>0</v>
      </c>
    </row>
    <row r="121" spans="1:22" ht="16.5" thickBot="1" x14ac:dyDescent="0.3">
      <c r="A121" s="36"/>
      <c r="B121" s="37"/>
      <c r="C121" s="37"/>
      <c r="D121" s="37"/>
      <c r="E121" s="37"/>
      <c r="F121" s="37"/>
      <c r="G121" s="37"/>
      <c r="H121" s="37"/>
      <c r="I121" s="37"/>
      <c r="J121" s="59"/>
      <c r="K121" s="28"/>
      <c r="L121" s="28"/>
      <c r="M121" s="28"/>
      <c r="N121" s="28"/>
      <c r="O121" s="28"/>
      <c r="P121" s="28"/>
      <c r="Q121" s="61"/>
      <c r="R121" s="53"/>
      <c r="S121" s="28"/>
      <c r="T121" s="28"/>
      <c r="U121" s="29"/>
      <c r="V121" s="72">
        <f>SUM(V114:V120)</f>
        <v>971291</v>
      </c>
    </row>
    <row r="122" spans="1:22" ht="15.75" x14ac:dyDescent="0.25">
      <c r="A122" s="303">
        <v>645</v>
      </c>
      <c r="B122" s="306" t="s">
        <v>50</v>
      </c>
      <c r="C122" s="306" t="s">
        <v>80</v>
      </c>
      <c r="D122" s="306">
        <v>46</v>
      </c>
      <c r="E122" s="312" t="s">
        <v>157</v>
      </c>
      <c r="F122" s="306" t="s">
        <v>42</v>
      </c>
      <c r="G122" s="312" t="s">
        <v>155</v>
      </c>
      <c r="H122" s="306" t="s">
        <v>42</v>
      </c>
      <c r="I122" s="56" t="s">
        <v>92</v>
      </c>
      <c r="J122" s="13">
        <v>0</v>
      </c>
      <c r="K122" s="13">
        <v>0</v>
      </c>
      <c r="L122" s="13">
        <v>0</v>
      </c>
      <c r="M122" s="13">
        <v>0</v>
      </c>
      <c r="N122" s="13">
        <v>0</v>
      </c>
      <c r="O122" s="13">
        <v>0</v>
      </c>
      <c r="P122" s="13">
        <v>0</v>
      </c>
      <c r="Q122" s="13">
        <v>0</v>
      </c>
      <c r="R122" s="12">
        <v>0</v>
      </c>
      <c r="S122" s="13">
        <v>0</v>
      </c>
      <c r="T122" s="13">
        <v>0</v>
      </c>
      <c r="U122" s="21">
        <v>0</v>
      </c>
      <c r="V122" s="90">
        <f>SUM(J122:U122)</f>
        <v>0</v>
      </c>
    </row>
    <row r="123" spans="1:22" ht="15.75" x14ac:dyDescent="0.25">
      <c r="A123" s="304"/>
      <c r="B123" s="307"/>
      <c r="C123" s="307"/>
      <c r="D123" s="307"/>
      <c r="E123" s="307"/>
      <c r="F123" s="307"/>
      <c r="G123" s="307"/>
      <c r="H123" s="307"/>
      <c r="I123" s="3" t="s">
        <v>103</v>
      </c>
      <c r="J123" s="15">
        <v>114321</v>
      </c>
      <c r="K123" s="15">
        <v>155663</v>
      </c>
      <c r="L123" s="15">
        <v>140669</v>
      </c>
      <c r="M123" s="15">
        <v>137805</v>
      </c>
      <c r="N123" s="15">
        <v>165449</v>
      </c>
      <c r="O123" s="15">
        <v>150091</v>
      </c>
      <c r="P123" s="15">
        <v>151271</v>
      </c>
      <c r="Q123" s="15">
        <v>163262</v>
      </c>
      <c r="R123" s="51">
        <v>150981</v>
      </c>
      <c r="S123" s="15">
        <v>133952</v>
      </c>
      <c r="T123" s="15">
        <v>122940</v>
      </c>
      <c r="U123" s="20">
        <v>124858</v>
      </c>
      <c r="V123" s="47">
        <f>SUM(J123:U123)</f>
        <v>1711262</v>
      </c>
    </row>
    <row r="124" spans="1:22" ht="15.75" x14ac:dyDescent="0.25">
      <c r="A124" s="304"/>
      <c r="B124" s="307"/>
      <c r="C124" s="307"/>
      <c r="D124" s="307"/>
      <c r="E124" s="307"/>
      <c r="F124" s="307"/>
      <c r="G124" s="307"/>
      <c r="H124" s="307"/>
      <c r="I124" s="3" t="s">
        <v>91</v>
      </c>
      <c r="J124" s="15">
        <v>0</v>
      </c>
      <c r="K124" s="15">
        <v>0</v>
      </c>
      <c r="L124" s="15">
        <v>0</v>
      </c>
      <c r="M124" s="15">
        <v>0</v>
      </c>
      <c r="N124" s="15">
        <v>0</v>
      </c>
      <c r="O124" s="15">
        <v>0</v>
      </c>
      <c r="P124" s="15">
        <v>0</v>
      </c>
      <c r="Q124" s="15">
        <v>0</v>
      </c>
      <c r="R124" s="51">
        <v>0</v>
      </c>
      <c r="S124" s="15">
        <v>0</v>
      </c>
      <c r="T124" s="15">
        <v>0</v>
      </c>
      <c r="U124" s="20">
        <v>0</v>
      </c>
      <c r="V124" s="47">
        <f>SUM(J124:U124)</f>
        <v>0</v>
      </c>
    </row>
    <row r="125" spans="1:22" ht="16.5" thickBot="1" x14ac:dyDescent="0.3">
      <c r="A125" s="305"/>
      <c r="B125" s="308"/>
      <c r="C125" s="308"/>
      <c r="D125" s="308"/>
      <c r="E125" s="308"/>
      <c r="F125" s="308"/>
      <c r="G125" s="308"/>
      <c r="H125" s="308"/>
      <c r="I125" s="48" t="s">
        <v>93</v>
      </c>
      <c r="J125" s="30">
        <v>0</v>
      </c>
      <c r="K125" s="30">
        <v>0</v>
      </c>
      <c r="L125" s="30">
        <v>0</v>
      </c>
      <c r="M125" s="30">
        <v>0</v>
      </c>
      <c r="N125" s="30">
        <v>0</v>
      </c>
      <c r="O125" s="30">
        <v>0</v>
      </c>
      <c r="P125" s="30">
        <v>0</v>
      </c>
      <c r="Q125" s="30">
        <v>0</v>
      </c>
      <c r="R125" s="50">
        <v>0</v>
      </c>
      <c r="S125" s="30">
        <v>0</v>
      </c>
      <c r="T125" s="30">
        <v>0</v>
      </c>
      <c r="U125" s="31">
        <v>0</v>
      </c>
      <c r="V125" s="89">
        <f>SUM(J125:U125)</f>
        <v>0</v>
      </c>
    </row>
    <row r="126" spans="1:22" ht="16.5" thickBot="1" x14ac:dyDescent="0.3">
      <c r="A126" s="36"/>
      <c r="B126" s="37"/>
      <c r="C126" s="37"/>
      <c r="D126" s="37"/>
      <c r="E126" s="37"/>
      <c r="F126" s="37"/>
      <c r="G126" s="37"/>
      <c r="H126" s="37"/>
      <c r="I126" s="37"/>
      <c r="J126" s="59"/>
      <c r="K126" s="28"/>
      <c r="L126" s="28"/>
      <c r="M126" s="28"/>
      <c r="N126" s="28"/>
      <c r="O126" s="28"/>
      <c r="P126" s="28"/>
      <c r="Q126" s="61"/>
      <c r="R126" s="53"/>
      <c r="S126" s="28"/>
      <c r="T126" s="28"/>
      <c r="U126" s="29"/>
      <c r="V126" s="72">
        <f>SUM(V122:V125)</f>
        <v>1711262</v>
      </c>
    </row>
    <row r="127" spans="1:22" ht="15.75" x14ac:dyDescent="0.25">
      <c r="A127" s="303">
        <v>646</v>
      </c>
      <c r="B127" s="307" t="s">
        <v>51</v>
      </c>
      <c r="C127" s="307" t="s">
        <v>79</v>
      </c>
      <c r="D127" s="307">
        <v>37</v>
      </c>
      <c r="E127" s="307" t="s">
        <v>157</v>
      </c>
      <c r="F127" s="307" t="s">
        <v>42</v>
      </c>
      <c r="G127" s="313" t="s">
        <v>155</v>
      </c>
      <c r="H127" s="307" t="s">
        <v>42</v>
      </c>
      <c r="I127" s="64" t="s">
        <v>92</v>
      </c>
      <c r="J127" s="13">
        <v>0</v>
      </c>
      <c r="K127" s="13">
        <v>0</v>
      </c>
      <c r="L127" s="13">
        <v>0</v>
      </c>
      <c r="M127" s="13">
        <v>0</v>
      </c>
      <c r="N127" s="13">
        <v>0</v>
      </c>
      <c r="O127" s="13">
        <v>0</v>
      </c>
      <c r="P127" s="13">
        <v>0</v>
      </c>
      <c r="Q127" s="12">
        <v>0</v>
      </c>
      <c r="R127" s="12">
        <v>0</v>
      </c>
      <c r="S127" s="13">
        <v>0</v>
      </c>
      <c r="T127" s="13">
        <v>0</v>
      </c>
      <c r="U127" s="21">
        <v>0</v>
      </c>
      <c r="V127" s="90">
        <f t="shared" ref="V127:V132" si="4">SUM(J127:U127)</f>
        <v>0</v>
      </c>
    </row>
    <row r="128" spans="1:22" ht="15.75" x14ac:dyDescent="0.25">
      <c r="A128" s="304"/>
      <c r="B128" s="307"/>
      <c r="C128" s="307"/>
      <c r="D128" s="307"/>
      <c r="E128" s="307"/>
      <c r="F128" s="307"/>
      <c r="G128" s="307"/>
      <c r="H128" s="307"/>
      <c r="I128" s="3" t="s">
        <v>103</v>
      </c>
      <c r="J128" s="15">
        <v>0</v>
      </c>
      <c r="K128" s="15">
        <v>0</v>
      </c>
      <c r="L128" s="15">
        <v>0</v>
      </c>
      <c r="M128" s="15">
        <v>0</v>
      </c>
      <c r="N128" s="15">
        <v>0</v>
      </c>
      <c r="O128" s="15">
        <v>0</v>
      </c>
      <c r="P128" s="15">
        <v>0</v>
      </c>
      <c r="Q128" s="49">
        <v>0</v>
      </c>
      <c r="R128" s="50">
        <v>0</v>
      </c>
      <c r="S128" s="30">
        <v>0</v>
      </c>
      <c r="T128" s="30">
        <v>0</v>
      </c>
      <c r="U128" s="31">
        <v>0</v>
      </c>
      <c r="V128" s="89">
        <f t="shared" si="4"/>
        <v>0</v>
      </c>
    </row>
    <row r="129" spans="1:22" ht="15.75" x14ac:dyDescent="0.25">
      <c r="A129" s="304"/>
      <c r="B129" s="307"/>
      <c r="C129" s="307"/>
      <c r="D129" s="307"/>
      <c r="E129" s="307"/>
      <c r="F129" s="307"/>
      <c r="G129" s="307"/>
      <c r="H129" s="307"/>
      <c r="I129" s="16" t="s">
        <v>91</v>
      </c>
      <c r="J129" s="26">
        <v>115393</v>
      </c>
      <c r="K129" s="26">
        <v>153696</v>
      </c>
      <c r="L129" s="26">
        <v>172218</v>
      </c>
      <c r="M129" s="26">
        <v>121847</v>
      </c>
      <c r="N129" s="26">
        <v>72008</v>
      </c>
      <c r="O129" s="26">
        <v>61322</v>
      </c>
      <c r="P129" s="26">
        <v>4070</v>
      </c>
      <c r="Q129" s="49">
        <v>26506</v>
      </c>
      <c r="R129" s="15">
        <v>75574</v>
      </c>
      <c r="S129" s="15">
        <v>161357</v>
      </c>
      <c r="T129" s="15">
        <v>159829</v>
      </c>
      <c r="U129" s="20">
        <v>90736</v>
      </c>
      <c r="V129" s="47">
        <f t="shared" si="4"/>
        <v>1214556</v>
      </c>
    </row>
    <row r="130" spans="1:22" ht="15.75" x14ac:dyDescent="0.25">
      <c r="A130" s="304"/>
      <c r="B130" s="307"/>
      <c r="C130" s="307"/>
      <c r="D130" s="307"/>
      <c r="E130" s="307"/>
      <c r="F130" s="307"/>
      <c r="G130" s="307"/>
      <c r="H130" s="307"/>
      <c r="I130" s="3" t="s">
        <v>115</v>
      </c>
      <c r="J130" s="15">
        <v>0</v>
      </c>
      <c r="K130" s="15">
        <v>0</v>
      </c>
      <c r="L130" s="15">
        <v>0</v>
      </c>
      <c r="M130" s="15">
        <v>0</v>
      </c>
      <c r="N130" s="15">
        <v>0</v>
      </c>
      <c r="O130" s="15">
        <v>0</v>
      </c>
      <c r="P130" s="15">
        <v>0</v>
      </c>
      <c r="Q130" s="14">
        <v>0</v>
      </c>
      <c r="R130" s="14">
        <v>0</v>
      </c>
      <c r="S130" s="15">
        <v>0</v>
      </c>
      <c r="T130" s="15">
        <v>0</v>
      </c>
      <c r="U130" s="20">
        <v>0</v>
      </c>
      <c r="V130" s="47">
        <f t="shared" si="4"/>
        <v>0</v>
      </c>
    </row>
    <row r="131" spans="1:22" ht="15.75" x14ac:dyDescent="0.25">
      <c r="A131" s="304"/>
      <c r="B131" s="307"/>
      <c r="C131" s="307"/>
      <c r="D131" s="307"/>
      <c r="E131" s="307"/>
      <c r="F131" s="307"/>
      <c r="G131" s="307"/>
      <c r="H131" s="307"/>
      <c r="I131" s="55" t="s">
        <v>93</v>
      </c>
      <c r="J131" s="34">
        <v>28977</v>
      </c>
      <c r="K131" s="15">
        <v>2999</v>
      </c>
      <c r="L131" s="15">
        <v>12736</v>
      </c>
      <c r="M131" s="15">
        <v>0</v>
      </c>
      <c r="N131" s="15">
        <v>40948</v>
      </c>
      <c r="O131" s="15">
        <v>0</v>
      </c>
      <c r="P131" s="15">
        <v>17990</v>
      </c>
      <c r="Q131" s="14">
        <v>0</v>
      </c>
      <c r="R131" s="14">
        <v>0</v>
      </c>
      <c r="S131" s="15">
        <v>0</v>
      </c>
      <c r="T131" s="15">
        <v>0</v>
      </c>
      <c r="U131" s="20">
        <v>35308</v>
      </c>
      <c r="V131" s="47">
        <f t="shared" si="4"/>
        <v>138958</v>
      </c>
    </row>
    <row r="132" spans="1:22" s="85" customFormat="1" ht="16.5" thickBot="1" x14ac:dyDescent="0.3">
      <c r="A132" s="305"/>
      <c r="B132" s="307"/>
      <c r="C132" s="307"/>
      <c r="D132" s="307"/>
      <c r="E132" s="307"/>
      <c r="F132" s="307"/>
      <c r="G132" s="307"/>
      <c r="H132" s="307"/>
      <c r="I132" s="84" t="s">
        <v>174</v>
      </c>
      <c r="J132" s="62">
        <v>0</v>
      </c>
      <c r="K132" s="86">
        <v>0</v>
      </c>
      <c r="L132" s="86">
        <v>0</v>
      </c>
      <c r="M132" s="86">
        <v>0</v>
      </c>
      <c r="N132" s="86">
        <v>0</v>
      </c>
      <c r="O132" s="86">
        <v>0</v>
      </c>
      <c r="P132" s="86">
        <v>0</v>
      </c>
      <c r="Q132" s="86">
        <v>0</v>
      </c>
      <c r="R132" s="86">
        <v>0</v>
      </c>
      <c r="S132" s="86">
        <v>0</v>
      </c>
      <c r="T132" s="86">
        <v>0</v>
      </c>
      <c r="U132" s="87">
        <v>0</v>
      </c>
      <c r="V132" s="92">
        <f t="shared" si="4"/>
        <v>0</v>
      </c>
    </row>
    <row r="133" spans="1:22" ht="16.5" thickBot="1" x14ac:dyDescent="0.3">
      <c r="A133" s="36"/>
      <c r="B133" s="37"/>
      <c r="C133" s="37"/>
      <c r="D133" s="37"/>
      <c r="E133" s="37"/>
      <c r="F133" s="37"/>
      <c r="G133" s="37"/>
      <c r="H133" s="37"/>
      <c r="I133" s="37"/>
      <c r="J133" s="59"/>
      <c r="K133" s="28"/>
      <c r="L133" s="28"/>
      <c r="M133" s="28"/>
      <c r="N133" s="28"/>
      <c r="O133" s="28"/>
      <c r="P133" s="28"/>
      <c r="Q133" s="61"/>
      <c r="R133" s="53"/>
      <c r="S133" s="28"/>
      <c r="T133" s="28"/>
      <c r="U133" s="29"/>
      <c r="V133" s="72">
        <f>SUM(V127:V132)</f>
        <v>1353514</v>
      </c>
    </row>
    <row r="134" spans="1:22" ht="15.75" x14ac:dyDescent="0.25">
      <c r="A134" s="303">
        <v>647</v>
      </c>
      <c r="B134" s="306" t="s">
        <v>59</v>
      </c>
      <c r="C134" s="306" t="s">
        <v>83</v>
      </c>
      <c r="D134" s="309">
        <v>37.9</v>
      </c>
      <c r="E134" s="312" t="s">
        <v>155</v>
      </c>
      <c r="F134" s="306" t="s">
        <v>42</v>
      </c>
      <c r="G134" s="306" t="s">
        <v>157</v>
      </c>
      <c r="H134" s="306" t="s">
        <v>42</v>
      </c>
      <c r="I134" s="35" t="s">
        <v>92</v>
      </c>
      <c r="J134" s="13">
        <v>167</v>
      </c>
      <c r="K134" s="13">
        <v>16782</v>
      </c>
      <c r="L134" s="13">
        <v>17959</v>
      </c>
      <c r="M134" s="13">
        <v>8586</v>
      </c>
      <c r="N134" s="13">
        <v>5573</v>
      </c>
      <c r="O134" s="13">
        <v>967</v>
      </c>
      <c r="P134" s="13">
        <v>9006</v>
      </c>
      <c r="Q134" s="12">
        <v>27046</v>
      </c>
      <c r="R134" s="12">
        <v>8091</v>
      </c>
      <c r="S134" s="13">
        <v>0</v>
      </c>
      <c r="T134" s="13">
        <v>6835</v>
      </c>
      <c r="U134" s="21">
        <v>8714</v>
      </c>
      <c r="V134" s="90">
        <f t="shared" ref="V134:V141" si="5">SUM(J134:U134)</f>
        <v>109726</v>
      </c>
    </row>
    <row r="135" spans="1:22" ht="15.75" x14ac:dyDescent="0.25">
      <c r="A135" s="304"/>
      <c r="B135" s="307"/>
      <c r="C135" s="307"/>
      <c r="D135" s="310"/>
      <c r="E135" s="313"/>
      <c r="F135" s="307"/>
      <c r="G135" s="307"/>
      <c r="H135" s="307"/>
      <c r="I135" s="39" t="s">
        <v>98</v>
      </c>
      <c r="J135" s="30">
        <v>10639</v>
      </c>
      <c r="K135" s="30">
        <v>0</v>
      </c>
      <c r="L135" s="30">
        <v>0</v>
      </c>
      <c r="M135" s="30">
        <v>4494</v>
      </c>
      <c r="N135" s="30">
        <v>13430</v>
      </c>
      <c r="O135" s="30">
        <v>5492</v>
      </c>
      <c r="P135" s="30">
        <v>0</v>
      </c>
      <c r="Q135" s="50">
        <v>0</v>
      </c>
      <c r="R135" s="50">
        <v>10945</v>
      </c>
      <c r="S135" s="30">
        <v>4085</v>
      </c>
      <c r="T135" s="30">
        <v>18189</v>
      </c>
      <c r="U135" s="31">
        <v>0</v>
      </c>
      <c r="V135" s="89">
        <f t="shared" si="5"/>
        <v>67274</v>
      </c>
    </row>
    <row r="136" spans="1:22" ht="15.75" x14ac:dyDescent="0.25">
      <c r="A136" s="304"/>
      <c r="B136" s="307"/>
      <c r="C136" s="307"/>
      <c r="D136" s="310"/>
      <c r="E136" s="307"/>
      <c r="F136" s="307"/>
      <c r="G136" s="307"/>
      <c r="H136" s="307"/>
      <c r="I136" s="16" t="s">
        <v>75</v>
      </c>
      <c r="J136" s="26">
        <v>0</v>
      </c>
      <c r="K136" s="26">
        <v>0</v>
      </c>
      <c r="L136" s="26">
        <v>31048</v>
      </c>
      <c r="M136" s="26">
        <v>9903</v>
      </c>
      <c r="N136" s="26">
        <v>0</v>
      </c>
      <c r="O136" s="26">
        <v>0</v>
      </c>
      <c r="P136" s="26">
        <v>14520</v>
      </c>
      <c r="Q136" s="49">
        <v>0</v>
      </c>
      <c r="R136" s="49">
        <v>7008</v>
      </c>
      <c r="S136" s="26">
        <v>0</v>
      </c>
      <c r="T136" s="26">
        <v>0</v>
      </c>
      <c r="U136" s="27">
        <v>30872</v>
      </c>
      <c r="V136" s="91">
        <f t="shared" si="5"/>
        <v>93351</v>
      </c>
    </row>
    <row r="137" spans="1:22" ht="15.75" x14ac:dyDescent="0.25">
      <c r="A137" s="304"/>
      <c r="B137" s="307"/>
      <c r="C137" s="307"/>
      <c r="D137" s="310"/>
      <c r="E137" s="307"/>
      <c r="F137" s="307"/>
      <c r="G137" s="307"/>
      <c r="H137" s="307"/>
      <c r="I137" s="16" t="s">
        <v>101</v>
      </c>
      <c r="J137" s="49">
        <v>0</v>
      </c>
      <c r="K137" s="26">
        <v>0</v>
      </c>
      <c r="L137" s="26">
        <v>0</v>
      </c>
      <c r="M137" s="26">
        <v>0</v>
      </c>
      <c r="N137" s="26">
        <v>0</v>
      </c>
      <c r="O137" s="26">
        <v>0</v>
      </c>
      <c r="P137" s="26">
        <v>0</v>
      </c>
      <c r="Q137" s="49">
        <v>0</v>
      </c>
      <c r="R137" s="49">
        <v>0</v>
      </c>
      <c r="S137" s="26">
        <v>0</v>
      </c>
      <c r="T137" s="26">
        <v>0</v>
      </c>
      <c r="U137" s="27">
        <v>0</v>
      </c>
      <c r="V137" s="91">
        <f t="shared" si="5"/>
        <v>0</v>
      </c>
    </row>
    <row r="138" spans="1:22" ht="15.75" x14ac:dyDescent="0.25">
      <c r="A138" s="304"/>
      <c r="B138" s="307"/>
      <c r="C138" s="307"/>
      <c r="D138" s="310"/>
      <c r="E138" s="307"/>
      <c r="F138" s="307"/>
      <c r="G138" s="307"/>
      <c r="H138" s="307"/>
      <c r="I138" s="3" t="s">
        <v>71</v>
      </c>
      <c r="J138" s="14">
        <v>0</v>
      </c>
      <c r="K138" s="15">
        <v>0</v>
      </c>
      <c r="L138" s="15">
        <v>0</v>
      </c>
      <c r="M138" s="15">
        <v>0</v>
      </c>
      <c r="N138" s="15">
        <v>0</v>
      </c>
      <c r="O138" s="15">
        <v>0</v>
      </c>
      <c r="P138" s="15">
        <v>0</v>
      </c>
      <c r="Q138" s="15">
        <v>0</v>
      </c>
      <c r="R138" s="15">
        <v>0</v>
      </c>
      <c r="S138" s="15">
        <v>0</v>
      </c>
      <c r="T138" s="15">
        <v>0</v>
      </c>
      <c r="U138" s="20">
        <v>0</v>
      </c>
      <c r="V138" s="47">
        <f t="shared" si="5"/>
        <v>0</v>
      </c>
    </row>
    <row r="139" spans="1:22" ht="15.75" x14ac:dyDescent="0.25">
      <c r="A139" s="304"/>
      <c r="B139" s="307"/>
      <c r="C139" s="307"/>
      <c r="D139" s="310"/>
      <c r="E139" s="307"/>
      <c r="F139" s="307"/>
      <c r="G139" s="307"/>
      <c r="H139" s="307"/>
      <c r="I139" s="3" t="s">
        <v>97</v>
      </c>
      <c r="J139" s="14">
        <v>207302</v>
      </c>
      <c r="K139" s="15">
        <v>226162</v>
      </c>
      <c r="L139" s="15">
        <v>197501</v>
      </c>
      <c r="M139" s="15">
        <v>274432</v>
      </c>
      <c r="N139" s="15">
        <v>194412</v>
      </c>
      <c r="O139" s="15">
        <v>314984</v>
      </c>
      <c r="P139" s="15">
        <v>221697</v>
      </c>
      <c r="Q139" s="14">
        <v>236935</v>
      </c>
      <c r="R139" s="14">
        <v>233915</v>
      </c>
      <c r="S139" s="15">
        <v>310236</v>
      </c>
      <c r="T139" s="15">
        <v>210538</v>
      </c>
      <c r="U139" s="20">
        <v>257558</v>
      </c>
      <c r="V139" s="47">
        <f t="shared" si="5"/>
        <v>2885672</v>
      </c>
    </row>
    <row r="140" spans="1:22" ht="15.75" x14ac:dyDescent="0.25">
      <c r="A140" s="304"/>
      <c r="B140" s="307"/>
      <c r="C140" s="307"/>
      <c r="D140" s="310"/>
      <c r="E140" s="307"/>
      <c r="F140" s="307"/>
      <c r="G140" s="307"/>
      <c r="H140" s="307"/>
      <c r="I140" s="3" t="s">
        <v>96</v>
      </c>
      <c r="J140" s="14">
        <v>0</v>
      </c>
      <c r="K140" s="15">
        <v>0</v>
      </c>
      <c r="L140" s="15">
        <v>0</v>
      </c>
      <c r="M140" s="15">
        <v>0</v>
      </c>
      <c r="N140" s="15">
        <v>0</v>
      </c>
      <c r="O140" s="15">
        <v>0</v>
      </c>
      <c r="P140" s="15">
        <v>0</v>
      </c>
      <c r="Q140" s="14">
        <v>0</v>
      </c>
      <c r="R140" s="14">
        <v>0</v>
      </c>
      <c r="S140" s="15">
        <v>0</v>
      </c>
      <c r="T140" s="15">
        <v>0</v>
      </c>
      <c r="U140" s="20">
        <v>0</v>
      </c>
      <c r="V140" s="47">
        <f t="shared" si="5"/>
        <v>0</v>
      </c>
    </row>
    <row r="141" spans="1:22" ht="16.5" thickBot="1" x14ac:dyDescent="0.3">
      <c r="A141" s="305"/>
      <c r="B141" s="308"/>
      <c r="C141" s="308"/>
      <c r="D141" s="311"/>
      <c r="E141" s="308"/>
      <c r="F141" s="308"/>
      <c r="G141" s="308"/>
      <c r="H141" s="308"/>
      <c r="I141" s="39" t="s">
        <v>102</v>
      </c>
      <c r="J141" s="50">
        <v>0</v>
      </c>
      <c r="K141" s="30">
        <v>0</v>
      </c>
      <c r="L141" s="30">
        <v>0</v>
      </c>
      <c r="M141" s="30">
        <v>0</v>
      </c>
      <c r="N141" s="30">
        <v>0</v>
      </c>
      <c r="O141" s="30">
        <v>0</v>
      </c>
      <c r="P141" s="30">
        <v>0</v>
      </c>
      <c r="Q141" s="50">
        <v>0</v>
      </c>
      <c r="R141" s="50">
        <v>0</v>
      </c>
      <c r="S141" s="30">
        <v>0</v>
      </c>
      <c r="T141" s="30">
        <v>0</v>
      </c>
      <c r="U141" s="31">
        <v>0</v>
      </c>
      <c r="V141" s="89">
        <f t="shared" si="5"/>
        <v>0</v>
      </c>
    </row>
    <row r="142" spans="1:22" ht="16.5" thickBot="1" x14ac:dyDescent="0.3">
      <c r="A142" s="36"/>
      <c r="B142" s="37"/>
      <c r="C142" s="37"/>
      <c r="D142" s="37"/>
      <c r="E142" s="37"/>
      <c r="F142" s="37"/>
      <c r="G142" s="37"/>
      <c r="H142" s="37"/>
      <c r="I142" s="37"/>
      <c r="J142" s="59"/>
      <c r="K142" s="28"/>
      <c r="L142" s="28"/>
      <c r="M142" s="28"/>
      <c r="N142" s="28"/>
      <c r="O142" s="28"/>
      <c r="P142" s="28"/>
      <c r="Q142" s="61"/>
      <c r="R142" s="53"/>
      <c r="S142" s="28"/>
      <c r="T142" s="28"/>
      <c r="U142" s="29"/>
      <c r="V142" s="72">
        <f>SUM(V134:V141)</f>
        <v>3156023</v>
      </c>
    </row>
    <row r="143" spans="1:22" ht="15.75" x14ac:dyDescent="0.25">
      <c r="A143" s="303">
        <v>648</v>
      </c>
      <c r="B143" s="307" t="s">
        <v>52</v>
      </c>
      <c r="C143" s="307" t="s">
        <v>83</v>
      </c>
      <c r="D143" s="310">
        <v>37.799999999999997</v>
      </c>
      <c r="E143" s="307" t="s">
        <v>157</v>
      </c>
      <c r="F143" s="307" t="s">
        <v>42</v>
      </c>
      <c r="G143" s="313" t="s">
        <v>155</v>
      </c>
      <c r="H143" s="307" t="s">
        <v>42</v>
      </c>
      <c r="I143" s="35" t="s">
        <v>92</v>
      </c>
      <c r="J143" s="13">
        <v>189445</v>
      </c>
      <c r="K143" s="13">
        <v>152547</v>
      </c>
      <c r="L143" s="13">
        <v>191173</v>
      </c>
      <c r="M143" s="13">
        <v>197013</v>
      </c>
      <c r="N143" s="13">
        <v>199239</v>
      </c>
      <c r="O143" s="13">
        <v>211663</v>
      </c>
      <c r="P143" s="13">
        <v>206806</v>
      </c>
      <c r="Q143" s="12">
        <v>238646</v>
      </c>
      <c r="R143" s="12">
        <v>172399</v>
      </c>
      <c r="S143" s="13">
        <v>244295</v>
      </c>
      <c r="T143" s="13">
        <v>211462</v>
      </c>
      <c r="U143" s="21">
        <v>226718</v>
      </c>
      <c r="V143" s="90">
        <f>SUM(J143:U143)</f>
        <v>2441406</v>
      </c>
    </row>
    <row r="144" spans="1:22" ht="15.75" x14ac:dyDescent="0.25">
      <c r="A144" s="304"/>
      <c r="B144" s="307"/>
      <c r="C144" s="307"/>
      <c r="D144" s="310"/>
      <c r="E144" s="307"/>
      <c r="F144" s="307"/>
      <c r="G144" s="307"/>
      <c r="H144" s="307"/>
      <c r="I144" s="3" t="s">
        <v>91</v>
      </c>
      <c r="J144" s="15">
        <v>0</v>
      </c>
      <c r="K144" s="15">
        <v>0</v>
      </c>
      <c r="L144" s="15">
        <v>0</v>
      </c>
      <c r="M144" s="15">
        <v>0</v>
      </c>
      <c r="N144" s="15">
        <v>0</v>
      </c>
      <c r="O144" s="15">
        <v>0</v>
      </c>
      <c r="P144" s="15">
        <v>0</v>
      </c>
      <c r="Q144" s="14">
        <v>0</v>
      </c>
      <c r="R144" s="14">
        <v>0</v>
      </c>
      <c r="S144" s="15">
        <v>0</v>
      </c>
      <c r="T144" s="15">
        <v>0</v>
      </c>
      <c r="U144" s="20">
        <v>0</v>
      </c>
      <c r="V144" s="47">
        <f>SUM(J144:U144)</f>
        <v>0</v>
      </c>
    </row>
    <row r="145" spans="1:22" ht="15.75" x14ac:dyDescent="0.25">
      <c r="A145" s="304"/>
      <c r="B145" s="307"/>
      <c r="C145" s="307"/>
      <c r="D145" s="310"/>
      <c r="E145" s="307"/>
      <c r="F145" s="307"/>
      <c r="G145" s="307"/>
      <c r="H145" s="307"/>
      <c r="I145" s="16" t="s">
        <v>93</v>
      </c>
      <c r="J145" s="26">
        <v>0</v>
      </c>
      <c r="K145" s="26">
        <v>0</v>
      </c>
      <c r="L145" s="26">
        <v>0</v>
      </c>
      <c r="M145" s="26">
        <v>0</v>
      </c>
      <c r="N145" s="26">
        <v>0</v>
      </c>
      <c r="O145" s="26">
        <v>0</v>
      </c>
      <c r="P145" s="26">
        <v>0</v>
      </c>
      <c r="Q145" s="49">
        <v>0</v>
      </c>
      <c r="R145" s="49">
        <v>0</v>
      </c>
      <c r="S145" s="26">
        <v>0</v>
      </c>
      <c r="T145" s="26">
        <v>0</v>
      </c>
      <c r="U145" s="27">
        <v>0</v>
      </c>
      <c r="V145" s="91">
        <f>SUM(J145:U145)</f>
        <v>0</v>
      </c>
    </row>
    <row r="146" spans="1:22" ht="16.5" thickBot="1" x14ac:dyDescent="0.3">
      <c r="A146" s="305"/>
      <c r="B146" s="307"/>
      <c r="C146" s="307"/>
      <c r="D146" s="310"/>
      <c r="E146" s="307"/>
      <c r="F146" s="307"/>
      <c r="G146" s="307"/>
      <c r="H146" s="307"/>
      <c r="I146" s="16" t="s">
        <v>90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49">
        <v>0</v>
      </c>
      <c r="R146" s="49">
        <v>0</v>
      </c>
      <c r="S146" s="26">
        <v>0</v>
      </c>
      <c r="T146" s="26">
        <v>0</v>
      </c>
      <c r="U146" s="27">
        <v>0</v>
      </c>
      <c r="V146" s="91">
        <f>SUM(J146:U146)</f>
        <v>0</v>
      </c>
    </row>
    <row r="147" spans="1:22" ht="16.5" thickBot="1" x14ac:dyDescent="0.3">
      <c r="A147" s="36"/>
      <c r="B147" s="37"/>
      <c r="C147" s="37"/>
      <c r="D147" s="37"/>
      <c r="E147" s="37"/>
      <c r="F147" s="37"/>
      <c r="G147" s="37"/>
      <c r="H147" s="37"/>
      <c r="I147" s="37"/>
      <c r="J147" s="59"/>
      <c r="K147" s="28"/>
      <c r="L147" s="28"/>
      <c r="M147" s="28"/>
      <c r="N147" s="28"/>
      <c r="O147" s="28"/>
      <c r="P147" s="28"/>
      <c r="Q147" s="61"/>
      <c r="R147" s="53"/>
      <c r="S147" s="28"/>
      <c r="T147" s="28"/>
      <c r="U147" s="29"/>
      <c r="V147" s="72">
        <f>SUM(V143:V146)</f>
        <v>2441406</v>
      </c>
    </row>
    <row r="148" spans="1:22" ht="15.75" x14ac:dyDescent="0.25">
      <c r="A148" s="303">
        <v>658</v>
      </c>
      <c r="B148" s="312" t="s">
        <v>173</v>
      </c>
      <c r="C148" s="306" t="s">
        <v>83</v>
      </c>
      <c r="D148" s="309">
        <v>152.69999999999999</v>
      </c>
      <c r="E148" s="306" t="s">
        <v>100</v>
      </c>
      <c r="F148" s="306" t="s">
        <v>42</v>
      </c>
      <c r="G148" s="306" t="s">
        <v>154</v>
      </c>
      <c r="H148" s="306" t="s">
        <v>42</v>
      </c>
      <c r="I148" s="35" t="s">
        <v>94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2">
        <v>0</v>
      </c>
      <c r="R148" s="12">
        <v>0</v>
      </c>
      <c r="S148" s="13">
        <v>0</v>
      </c>
      <c r="T148" s="13">
        <v>0</v>
      </c>
      <c r="U148" s="21">
        <v>0</v>
      </c>
      <c r="V148" s="90">
        <f t="shared" ref="V148:V154" si="6">SUM(J148:U148)</f>
        <v>0</v>
      </c>
    </row>
    <row r="149" spans="1:22" ht="15.75" x14ac:dyDescent="0.25">
      <c r="A149" s="304"/>
      <c r="B149" s="313"/>
      <c r="C149" s="307"/>
      <c r="D149" s="310"/>
      <c r="E149" s="307"/>
      <c r="F149" s="307"/>
      <c r="G149" s="307"/>
      <c r="H149" s="307"/>
      <c r="I149" s="3" t="s">
        <v>92</v>
      </c>
      <c r="J149" s="15">
        <v>82236</v>
      </c>
      <c r="K149" s="15">
        <v>0</v>
      </c>
      <c r="L149" s="15">
        <v>40979</v>
      </c>
      <c r="M149" s="15">
        <v>51909</v>
      </c>
      <c r="N149" s="15">
        <v>123447</v>
      </c>
      <c r="O149" s="15">
        <v>53543</v>
      </c>
      <c r="P149" s="15">
        <v>92133</v>
      </c>
      <c r="Q149" s="14">
        <v>86991</v>
      </c>
      <c r="R149" s="14">
        <v>66237</v>
      </c>
      <c r="S149" s="15">
        <v>74127</v>
      </c>
      <c r="T149" s="15">
        <v>59197</v>
      </c>
      <c r="U149" s="20">
        <v>20726</v>
      </c>
      <c r="V149" s="47">
        <f t="shared" si="6"/>
        <v>751525</v>
      </c>
    </row>
    <row r="150" spans="1:22" ht="15.75" x14ac:dyDescent="0.25">
      <c r="A150" s="304"/>
      <c r="B150" s="313"/>
      <c r="C150" s="307"/>
      <c r="D150" s="310"/>
      <c r="E150" s="307"/>
      <c r="F150" s="307"/>
      <c r="G150" s="307"/>
      <c r="H150" s="307"/>
      <c r="I150" s="3" t="s">
        <v>91</v>
      </c>
      <c r="J150" s="15">
        <v>5972</v>
      </c>
      <c r="K150" s="15">
        <v>23946</v>
      </c>
      <c r="L150" s="15">
        <v>34818</v>
      </c>
      <c r="M150" s="15">
        <v>0</v>
      </c>
      <c r="N150" s="15">
        <v>5632</v>
      </c>
      <c r="O150" s="15">
        <v>16161</v>
      </c>
      <c r="P150" s="15">
        <v>10847</v>
      </c>
      <c r="Q150" s="14">
        <v>12258</v>
      </c>
      <c r="R150" s="14">
        <v>12584</v>
      </c>
      <c r="S150" s="15">
        <v>9477</v>
      </c>
      <c r="T150" s="15">
        <v>8742</v>
      </c>
      <c r="U150" s="20">
        <v>30258</v>
      </c>
      <c r="V150" s="47">
        <f t="shared" si="6"/>
        <v>170695</v>
      </c>
    </row>
    <row r="151" spans="1:22" ht="15.75" x14ac:dyDescent="0.25">
      <c r="A151" s="304"/>
      <c r="B151" s="313"/>
      <c r="C151" s="307"/>
      <c r="D151" s="310"/>
      <c r="E151" s="307"/>
      <c r="F151" s="307"/>
      <c r="G151" s="307"/>
      <c r="H151" s="307"/>
      <c r="I151" s="3" t="s">
        <v>70</v>
      </c>
      <c r="J151" s="15">
        <v>0</v>
      </c>
      <c r="K151" s="15">
        <v>0</v>
      </c>
      <c r="L151" s="15">
        <v>0</v>
      </c>
      <c r="M151" s="15">
        <v>0</v>
      </c>
      <c r="N151" s="15">
        <v>0</v>
      </c>
      <c r="O151" s="15">
        <v>0</v>
      </c>
      <c r="P151" s="15">
        <v>0</v>
      </c>
      <c r="Q151" s="14">
        <v>0</v>
      </c>
      <c r="R151" s="14">
        <v>0</v>
      </c>
      <c r="S151" s="15">
        <v>0</v>
      </c>
      <c r="T151" s="15">
        <v>0</v>
      </c>
      <c r="U151" s="20">
        <v>0</v>
      </c>
      <c r="V151" s="47">
        <f t="shared" si="6"/>
        <v>0</v>
      </c>
    </row>
    <row r="152" spans="1:22" ht="15.75" x14ac:dyDescent="0.25">
      <c r="A152" s="304"/>
      <c r="B152" s="313"/>
      <c r="C152" s="307"/>
      <c r="D152" s="310"/>
      <c r="E152" s="307"/>
      <c r="F152" s="307"/>
      <c r="G152" s="307"/>
      <c r="H152" s="307"/>
      <c r="I152" s="3" t="s">
        <v>123</v>
      </c>
      <c r="J152" s="15">
        <v>0</v>
      </c>
      <c r="K152" s="15">
        <v>0</v>
      </c>
      <c r="L152" s="15">
        <v>0</v>
      </c>
      <c r="M152" s="15">
        <v>0</v>
      </c>
      <c r="N152" s="15">
        <v>0</v>
      </c>
      <c r="O152" s="15">
        <v>0</v>
      </c>
      <c r="P152" s="15">
        <v>0</v>
      </c>
      <c r="Q152" s="14">
        <v>0</v>
      </c>
      <c r="R152" s="14">
        <v>0</v>
      </c>
      <c r="S152" s="15">
        <v>0</v>
      </c>
      <c r="T152" s="15">
        <v>0</v>
      </c>
      <c r="U152" s="20">
        <v>0</v>
      </c>
      <c r="V152" s="47">
        <f t="shared" si="6"/>
        <v>0</v>
      </c>
    </row>
    <row r="153" spans="1:22" ht="15.75" x14ac:dyDescent="0.25">
      <c r="A153" s="304"/>
      <c r="B153" s="313"/>
      <c r="C153" s="307"/>
      <c r="D153" s="310"/>
      <c r="E153" s="307"/>
      <c r="F153" s="307"/>
      <c r="G153" s="307"/>
      <c r="H153" s="307"/>
      <c r="I153" s="3" t="s">
        <v>93</v>
      </c>
      <c r="J153" s="15">
        <v>0</v>
      </c>
      <c r="K153" s="15">
        <v>20</v>
      </c>
      <c r="L153" s="15">
        <v>0</v>
      </c>
      <c r="M153" s="15">
        <v>0</v>
      </c>
      <c r="N153" s="15">
        <v>0</v>
      </c>
      <c r="O153" s="15">
        <v>0</v>
      </c>
      <c r="P153" s="15">
        <v>0</v>
      </c>
      <c r="Q153" s="14">
        <v>0</v>
      </c>
      <c r="R153" s="14">
        <v>0</v>
      </c>
      <c r="S153" s="15">
        <v>0</v>
      </c>
      <c r="T153" s="15">
        <v>0</v>
      </c>
      <c r="U153" s="20">
        <v>0</v>
      </c>
      <c r="V153" s="47">
        <f t="shared" si="6"/>
        <v>20</v>
      </c>
    </row>
    <row r="154" spans="1:22" ht="16.5" thickBot="1" x14ac:dyDescent="0.3">
      <c r="A154" s="305"/>
      <c r="B154" s="314"/>
      <c r="C154" s="308"/>
      <c r="D154" s="311"/>
      <c r="E154" s="308"/>
      <c r="F154" s="308"/>
      <c r="G154" s="308"/>
      <c r="H154" s="308"/>
      <c r="I154" s="39" t="s">
        <v>90</v>
      </c>
      <c r="J154" s="30">
        <v>10083</v>
      </c>
      <c r="K154" s="30">
        <v>0</v>
      </c>
      <c r="L154" s="30">
        <v>11393</v>
      </c>
      <c r="M154" s="30">
        <v>24907</v>
      </c>
      <c r="N154" s="30">
        <v>35690</v>
      </c>
      <c r="O154" s="30">
        <v>15380</v>
      </c>
      <c r="P154" s="30">
        <v>49829</v>
      </c>
      <c r="Q154" s="50">
        <v>47740</v>
      </c>
      <c r="R154" s="50">
        <v>52462</v>
      </c>
      <c r="S154" s="30">
        <v>19560</v>
      </c>
      <c r="T154" s="30">
        <v>55967</v>
      </c>
      <c r="U154" s="31">
        <v>37577</v>
      </c>
      <c r="V154" s="89">
        <f t="shared" si="6"/>
        <v>360588</v>
      </c>
    </row>
    <row r="155" spans="1:22" ht="16.5" thickBot="1" x14ac:dyDescent="0.3">
      <c r="A155" s="36"/>
      <c r="B155" s="37"/>
      <c r="C155" s="37"/>
      <c r="D155" s="37"/>
      <c r="E155" s="37"/>
      <c r="F155" s="37"/>
      <c r="G155" s="37"/>
      <c r="H155" s="37"/>
      <c r="I155" s="37"/>
      <c r="J155" s="59"/>
      <c r="K155" s="28"/>
      <c r="L155" s="28"/>
      <c r="M155" s="28"/>
      <c r="N155" s="28"/>
      <c r="O155" s="28"/>
      <c r="P155" s="28"/>
      <c r="Q155" s="61"/>
      <c r="R155" s="53"/>
      <c r="S155" s="28"/>
      <c r="T155" s="28"/>
      <c r="U155" s="29"/>
      <c r="V155" s="72">
        <f>SUM(V148:V154)</f>
        <v>1282828</v>
      </c>
    </row>
    <row r="156" spans="1:22" ht="15.75" x14ac:dyDescent="0.25">
      <c r="A156" s="303">
        <v>667</v>
      </c>
      <c r="B156" s="307" t="s">
        <v>49</v>
      </c>
      <c r="C156" s="307" t="s">
        <v>79</v>
      </c>
      <c r="D156" s="310">
        <v>98.8</v>
      </c>
      <c r="E156" s="307" t="s">
        <v>156</v>
      </c>
      <c r="F156" s="307" t="s">
        <v>42</v>
      </c>
      <c r="G156" s="307" t="s">
        <v>100</v>
      </c>
      <c r="H156" s="307" t="s">
        <v>42</v>
      </c>
      <c r="I156" s="35" t="s">
        <v>94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2">
        <v>0</v>
      </c>
      <c r="R156" s="12">
        <v>0</v>
      </c>
      <c r="S156" s="13">
        <v>0</v>
      </c>
      <c r="T156" s="13">
        <v>0</v>
      </c>
      <c r="U156" s="21">
        <v>0</v>
      </c>
      <c r="V156" s="90">
        <f t="shared" ref="V156:V161" si="7">SUM(J156:U156)</f>
        <v>0</v>
      </c>
    </row>
    <row r="157" spans="1:22" ht="15.75" x14ac:dyDescent="0.25">
      <c r="A157" s="304"/>
      <c r="B157" s="307"/>
      <c r="C157" s="307"/>
      <c r="D157" s="310"/>
      <c r="E157" s="307"/>
      <c r="F157" s="307"/>
      <c r="G157" s="307"/>
      <c r="H157" s="307"/>
      <c r="I157" s="3" t="s">
        <v>92</v>
      </c>
      <c r="J157" s="15">
        <v>0</v>
      </c>
      <c r="K157" s="15">
        <v>0</v>
      </c>
      <c r="L157" s="15">
        <v>0</v>
      </c>
      <c r="M157" s="15">
        <v>0</v>
      </c>
      <c r="N157" s="15">
        <v>0</v>
      </c>
      <c r="O157" s="15">
        <v>0</v>
      </c>
      <c r="P157" s="15">
        <v>0</v>
      </c>
      <c r="Q157" s="14">
        <v>0</v>
      </c>
      <c r="R157" s="14">
        <v>0</v>
      </c>
      <c r="S157" s="15">
        <v>0</v>
      </c>
      <c r="T157" s="15">
        <v>0</v>
      </c>
      <c r="U157" s="20">
        <v>0</v>
      </c>
      <c r="V157" s="47">
        <f t="shared" si="7"/>
        <v>0</v>
      </c>
    </row>
    <row r="158" spans="1:22" ht="15.75" x14ac:dyDescent="0.25">
      <c r="A158" s="304"/>
      <c r="B158" s="307"/>
      <c r="C158" s="307"/>
      <c r="D158" s="310"/>
      <c r="E158" s="307"/>
      <c r="F158" s="307"/>
      <c r="G158" s="307"/>
      <c r="H158" s="307"/>
      <c r="I158" s="3" t="s">
        <v>103</v>
      </c>
      <c r="J158" s="15">
        <v>0</v>
      </c>
      <c r="K158" s="15">
        <v>0</v>
      </c>
      <c r="L158" s="15">
        <v>0</v>
      </c>
      <c r="M158" s="15">
        <v>0</v>
      </c>
      <c r="N158" s="15">
        <v>0</v>
      </c>
      <c r="O158" s="15">
        <v>0</v>
      </c>
      <c r="P158" s="15">
        <v>0</v>
      </c>
      <c r="Q158" s="14">
        <v>0</v>
      </c>
      <c r="R158" s="14">
        <v>0</v>
      </c>
      <c r="S158" s="15">
        <v>0</v>
      </c>
      <c r="T158" s="15">
        <v>0</v>
      </c>
      <c r="U158" s="20">
        <v>0</v>
      </c>
      <c r="V158" s="47">
        <f t="shared" si="7"/>
        <v>0</v>
      </c>
    </row>
    <row r="159" spans="1:22" ht="15.75" x14ac:dyDescent="0.25">
      <c r="A159" s="304"/>
      <c r="B159" s="307"/>
      <c r="C159" s="307"/>
      <c r="D159" s="310"/>
      <c r="E159" s="307"/>
      <c r="F159" s="307"/>
      <c r="G159" s="307"/>
      <c r="H159" s="307"/>
      <c r="I159" s="16" t="s">
        <v>91</v>
      </c>
      <c r="J159" s="26">
        <v>22602</v>
      </c>
      <c r="K159" s="26">
        <v>22430</v>
      </c>
      <c r="L159" s="26">
        <v>10477</v>
      </c>
      <c r="M159" s="26">
        <v>29007</v>
      </c>
      <c r="N159" s="26">
        <v>21557</v>
      </c>
      <c r="O159" s="26">
        <v>16060</v>
      </c>
      <c r="P159" s="26">
        <v>20567</v>
      </c>
      <c r="Q159" s="49">
        <v>10481</v>
      </c>
      <c r="R159" s="49">
        <v>0</v>
      </c>
      <c r="S159" s="26">
        <v>0</v>
      </c>
      <c r="T159" s="26">
        <v>3643</v>
      </c>
      <c r="U159" s="27">
        <v>38895</v>
      </c>
      <c r="V159" s="91">
        <f t="shared" si="7"/>
        <v>195719</v>
      </c>
    </row>
    <row r="160" spans="1:22" ht="15.75" x14ac:dyDescent="0.25">
      <c r="A160" s="304"/>
      <c r="B160" s="307"/>
      <c r="C160" s="307"/>
      <c r="D160" s="310"/>
      <c r="E160" s="307"/>
      <c r="F160" s="307"/>
      <c r="G160" s="307"/>
      <c r="H160" s="307"/>
      <c r="I160" s="16" t="s">
        <v>93</v>
      </c>
      <c r="J160" s="26">
        <v>20</v>
      </c>
      <c r="K160" s="26">
        <v>7</v>
      </c>
      <c r="L160" s="26">
        <v>0</v>
      </c>
      <c r="M160" s="26">
        <v>0</v>
      </c>
      <c r="N160" s="26">
        <v>5347</v>
      </c>
      <c r="O160" s="26">
        <v>0</v>
      </c>
      <c r="P160" s="26">
        <v>0</v>
      </c>
      <c r="Q160" s="49">
        <v>0</v>
      </c>
      <c r="R160" s="49">
        <v>0</v>
      </c>
      <c r="S160" s="26">
        <v>0</v>
      </c>
      <c r="T160" s="26">
        <v>0</v>
      </c>
      <c r="U160" s="27">
        <v>0</v>
      </c>
      <c r="V160" s="91">
        <f t="shared" si="7"/>
        <v>5374</v>
      </c>
    </row>
    <row r="161" spans="1:22" ht="16.5" thickBot="1" x14ac:dyDescent="0.3">
      <c r="A161" s="305"/>
      <c r="B161" s="307"/>
      <c r="C161" s="307"/>
      <c r="D161" s="310"/>
      <c r="E161" s="307"/>
      <c r="F161" s="307"/>
      <c r="G161" s="307"/>
      <c r="H161" s="307"/>
      <c r="I161" s="16" t="s">
        <v>95</v>
      </c>
      <c r="J161" s="26">
        <v>0</v>
      </c>
      <c r="K161" s="26">
        <v>0</v>
      </c>
      <c r="L161" s="26">
        <v>3534</v>
      </c>
      <c r="M161" s="26">
        <v>0</v>
      </c>
      <c r="N161" s="26">
        <v>3490</v>
      </c>
      <c r="O161" s="26">
        <v>0</v>
      </c>
      <c r="P161" s="26">
        <v>4582</v>
      </c>
      <c r="Q161" s="49">
        <v>0</v>
      </c>
      <c r="R161" s="49">
        <v>0</v>
      </c>
      <c r="S161" s="26">
        <v>0</v>
      </c>
      <c r="T161" s="26">
        <v>0</v>
      </c>
      <c r="U161" s="27">
        <v>3984</v>
      </c>
      <c r="V161" s="91">
        <f t="shared" si="7"/>
        <v>15590</v>
      </c>
    </row>
    <row r="162" spans="1:22" ht="16.5" thickBot="1" x14ac:dyDescent="0.3">
      <c r="A162" s="36"/>
      <c r="B162" s="37"/>
      <c r="C162" s="37"/>
      <c r="D162" s="37"/>
      <c r="E162" s="37"/>
      <c r="F162" s="37"/>
      <c r="G162" s="37"/>
      <c r="H162" s="37"/>
      <c r="I162" s="37"/>
      <c r="J162" s="59"/>
      <c r="K162" s="28"/>
      <c r="L162" s="28"/>
      <c r="M162" s="28"/>
      <c r="N162" s="28"/>
      <c r="O162" s="28"/>
      <c r="P162" s="28"/>
      <c r="Q162" s="61"/>
      <c r="R162" s="53"/>
      <c r="S162" s="28"/>
      <c r="T162" s="28"/>
      <c r="U162" s="29"/>
      <c r="V162" s="72">
        <f>SUM(V156:V161)</f>
        <v>216683</v>
      </c>
    </row>
    <row r="163" spans="1:22" ht="15.75" x14ac:dyDescent="0.25">
      <c r="A163" s="303">
        <v>668</v>
      </c>
      <c r="B163" s="306" t="s">
        <v>49</v>
      </c>
      <c r="C163" s="306" t="s">
        <v>80</v>
      </c>
      <c r="D163" s="309">
        <v>98.8</v>
      </c>
      <c r="E163" s="306" t="s">
        <v>100</v>
      </c>
      <c r="F163" s="306" t="s">
        <v>42</v>
      </c>
      <c r="G163" s="306" t="s">
        <v>156</v>
      </c>
      <c r="H163" s="306" t="s">
        <v>42</v>
      </c>
      <c r="I163" s="35" t="s">
        <v>94</v>
      </c>
      <c r="J163" s="15">
        <v>0</v>
      </c>
      <c r="K163" s="15">
        <v>0</v>
      </c>
      <c r="L163" s="15">
        <v>0</v>
      </c>
      <c r="M163" s="15">
        <v>0</v>
      </c>
      <c r="N163" s="15">
        <v>0</v>
      </c>
      <c r="O163" s="15">
        <v>0</v>
      </c>
      <c r="P163" s="15">
        <v>0</v>
      </c>
      <c r="Q163" s="14">
        <v>0</v>
      </c>
      <c r="R163" s="14">
        <v>0</v>
      </c>
      <c r="S163" s="15">
        <v>0</v>
      </c>
      <c r="T163" s="15">
        <v>0</v>
      </c>
      <c r="U163" s="20">
        <v>0</v>
      </c>
      <c r="V163" s="47">
        <f>SUM(J163:U163)</f>
        <v>0</v>
      </c>
    </row>
    <row r="164" spans="1:22" ht="15.75" x14ac:dyDescent="0.25">
      <c r="A164" s="304"/>
      <c r="B164" s="307"/>
      <c r="C164" s="307"/>
      <c r="D164" s="310"/>
      <c r="E164" s="307"/>
      <c r="F164" s="307"/>
      <c r="G164" s="307"/>
      <c r="H164" s="307"/>
      <c r="I164" s="3" t="s">
        <v>92</v>
      </c>
      <c r="J164" s="15">
        <v>2303</v>
      </c>
      <c r="K164" s="15">
        <v>17501</v>
      </c>
      <c r="L164" s="15">
        <v>0</v>
      </c>
      <c r="M164" s="15">
        <v>0</v>
      </c>
      <c r="N164" s="15">
        <v>0</v>
      </c>
      <c r="O164" s="15">
        <v>0</v>
      </c>
      <c r="P164" s="15">
        <v>0</v>
      </c>
      <c r="Q164" s="14">
        <v>0</v>
      </c>
      <c r="R164" s="14">
        <v>0</v>
      </c>
      <c r="S164" s="15">
        <v>0</v>
      </c>
      <c r="T164" s="15">
        <v>0</v>
      </c>
      <c r="U164" s="20">
        <v>8560</v>
      </c>
      <c r="V164" s="47">
        <f>SUM(J164:U164)</f>
        <v>28364</v>
      </c>
    </row>
    <row r="165" spans="1:22" ht="15.75" x14ac:dyDescent="0.25">
      <c r="A165" s="304"/>
      <c r="B165" s="307"/>
      <c r="C165" s="307"/>
      <c r="D165" s="310"/>
      <c r="E165" s="307"/>
      <c r="F165" s="307"/>
      <c r="G165" s="307"/>
      <c r="H165" s="307"/>
      <c r="I165" s="3" t="s">
        <v>91</v>
      </c>
      <c r="J165" s="15">
        <v>0</v>
      </c>
      <c r="K165" s="15">
        <v>9294</v>
      </c>
      <c r="L165" s="15">
        <v>18624</v>
      </c>
      <c r="M165" s="15">
        <v>26825</v>
      </c>
      <c r="N165" s="15">
        <v>78583</v>
      </c>
      <c r="O165" s="15">
        <v>10215</v>
      </c>
      <c r="P165" s="15">
        <v>44356</v>
      </c>
      <c r="Q165" s="14">
        <v>48479</v>
      </c>
      <c r="R165" s="14">
        <v>47745</v>
      </c>
      <c r="S165" s="15">
        <v>51065</v>
      </c>
      <c r="T165" s="15">
        <v>71642</v>
      </c>
      <c r="U165" s="20">
        <v>0</v>
      </c>
      <c r="V165" s="47">
        <f>SUM(J165:U165)</f>
        <v>406828</v>
      </c>
    </row>
    <row r="166" spans="1:22" ht="15.75" x14ac:dyDescent="0.25">
      <c r="A166" s="304"/>
      <c r="B166" s="307"/>
      <c r="C166" s="307"/>
      <c r="D166" s="310"/>
      <c r="E166" s="307"/>
      <c r="F166" s="307"/>
      <c r="G166" s="307"/>
      <c r="H166" s="307"/>
      <c r="I166" s="3" t="s">
        <v>93</v>
      </c>
      <c r="J166" s="15">
        <v>0</v>
      </c>
      <c r="K166" s="15">
        <v>0</v>
      </c>
      <c r="L166" s="15">
        <v>0</v>
      </c>
      <c r="M166" s="15">
        <v>0</v>
      </c>
      <c r="N166" s="15">
        <v>0</v>
      </c>
      <c r="O166" s="15">
        <v>0</v>
      </c>
      <c r="P166" s="15">
        <v>0</v>
      </c>
      <c r="Q166" s="14">
        <v>0</v>
      </c>
      <c r="R166" s="14">
        <v>0</v>
      </c>
      <c r="S166" s="15">
        <v>0</v>
      </c>
      <c r="T166" s="15">
        <v>0</v>
      </c>
      <c r="U166" s="20">
        <v>0</v>
      </c>
      <c r="V166" s="47">
        <f>SUM(J166:U166)</f>
        <v>0</v>
      </c>
    </row>
    <row r="167" spans="1:22" ht="16.5" thickBot="1" x14ac:dyDescent="0.3">
      <c r="A167" s="305"/>
      <c r="B167" s="308"/>
      <c r="C167" s="308"/>
      <c r="D167" s="311"/>
      <c r="E167" s="308"/>
      <c r="F167" s="308"/>
      <c r="G167" s="308"/>
      <c r="H167" s="308"/>
      <c r="I167" s="39" t="s">
        <v>95</v>
      </c>
      <c r="J167" s="30">
        <v>0</v>
      </c>
      <c r="K167" s="30">
        <v>0</v>
      </c>
      <c r="L167" s="30">
        <v>0</v>
      </c>
      <c r="M167" s="30">
        <v>0</v>
      </c>
      <c r="N167" s="30">
        <v>0</v>
      </c>
      <c r="O167" s="30">
        <v>0</v>
      </c>
      <c r="P167" s="30">
        <v>0</v>
      </c>
      <c r="Q167" s="50">
        <v>0</v>
      </c>
      <c r="R167" s="50">
        <v>0</v>
      </c>
      <c r="S167" s="30">
        <v>0</v>
      </c>
      <c r="T167" s="30">
        <v>0</v>
      </c>
      <c r="U167" s="31">
        <v>0</v>
      </c>
      <c r="V167" s="89">
        <f>SUM(J167:U167)</f>
        <v>0</v>
      </c>
    </row>
    <row r="168" spans="1:22" ht="16.5" thickBot="1" x14ac:dyDescent="0.3">
      <c r="A168" s="36"/>
      <c r="B168" s="37"/>
      <c r="C168" s="37"/>
      <c r="D168" s="37"/>
      <c r="E168" s="37"/>
      <c r="F168" s="37"/>
      <c r="G168" s="37"/>
      <c r="H168" s="37"/>
      <c r="I168" s="37"/>
      <c r="J168" s="59"/>
      <c r="K168" s="28"/>
      <c r="L168" s="28"/>
      <c r="M168" s="28"/>
      <c r="N168" s="28"/>
      <c r="O168" s="28"/>
      <c r="P168" s="28"/>
      <c r="Q168" s="61"/>
      <c r="R168" s="53"/>
      <c r="S168" s="28"/>
      <c r="T168" s="28"/>
      <c r="U168" s="29"/>
      <c r="V168" s="72">
        <f>SUM(V163:V167)</f>
        <v>435192</v>
      </c>
    </row>
    <row r="169" spans="1:22" ht="15.75" x14ac:dyDescent="0.25">
      <c r="A169" s="303">
        <v>669</v>
      </c>
      <c r="B169" s="306" t="s">
        <v>49</v>
      </c>
      <c r="C169" s="306" t="s">
        <v>85</v>
      </c>
      <c r="D169" s="309">
        <v>98.8</v>
      </c>
      <c r="E169" s="306" t="s">
        <v>100</v>
      </c>
      <c r="F169" s="306" t="s">
        <v>42</v>
      </c>
      <c r="G169" s="306" t="s">
        <v>156</v>
      </c>
      <c r="H169" s="306" t="s">
        <v>42</v>
      </c>
      <c r="I169" s="35" t="s">
        <v>98</v>
      </c>
      <c r="J169" s="13">
        <v>0</v>
      </c>
      <c r="K169" s="13">
        <v>0</v>
      </c>
      <c r="L169" s="13">
        <v>0</v>
      </c>
      <c r="M169" s="13">
        <v>0</v>
      </c>
      <c r="N169" s="13">
        <v>6396</v>
      </c>
      <c r="O169" s="13">
        <v>0</v>
      </c>
      <c r="P169" s="13">
        <v>0</v>
      </c>
      <c r="Q169" s="12">
        <v>0</v>
      </c>
      <c r="R169" s="12">
        <v>0</v>
      </c>
      <c r="S169" s="13">
        <v>0</v>
      </c>
      <c r="T169" s="13">
        <v>16429</v>
      </c>
      <c r="U169" s="21">
        <v>0</v>
      </c>
      <c r="V169" s="90">
        <f t="shared" ref="V169:V176" si="8">SUM(J169:U169)</f>
        <v>22825</v>
      </c>
    </row>
    <row r="170" spans="1:22" ht="15.75" x14ac:dyDescent="0.25">
      <c r="A170" s="304"/>
      <c r="B170" s="307"/>
      <c r="C170" s="307"/>
      <c r="D170" s="310"/>
      <c r="E170" s="307"/>
      <c r="F170" s="307"/>
      <c r="G170" s="307"/>
      <c r="H170" s="307"/>
      <c r="I170" s="35" t="s">
        <v>92</v>
      </c>
      <c r="J170" s="13">
        <v>32298</v>
      </c>
      <c r="K170" s="13">
        <v>15812</v>
      </c>
      <c r="L170" s="13">
        <v>28658</v>
      </c>
      <c r="M170" s="13">
        <v>12381</v>
      </c>
      <c r="N170" s="13">
        <v>13913</v>
      </c>
      <c r="O170" s="13">
        <v>8319</v>
      </c>
      <c r="P170" s="13">
        <v>19153</v>
      </c>
      <c r="Q170" s="12">
        <v>33490</v>
      </c>
      <c r="R170" s="12">
        <v>2947</v>
      </c>
      <c r="S170" s="13">
        <v>4237</v>
      </c>
      <c r="T170" s="13">
        <v>5576</v>
      </c>
      <c r="U170" s="21">
        <v>22014</v>
      </c>
      <c r="V170" s="47">
        <f t="shared" si="8"/>
        <v>198798</v>
      </c>
    </row>
    <row r="171" spans="1:22" ht="15.75" x14ac:dyDescent="0.25">
      <c r="A171" s="304"/>
      <c r="B171" s="307"/>
      <c r="C171" s="307"/>
      <c r="D171" s="310"/>
      <c r="E171" s="307"/>
      <c r="F171" s="307"/>
      <c r="G171" s="307"/>
      <c r="H171" s="307"/>
      <c r="I171" s="3" t="s">
        <v>75</v>
      </c>
      <c r="J171" s="15">
        <v>0</v>
      </c>
      <c r="K171" s="15">
        <v>14970</v>
      </c>
      <c r="L171" s="15">
        <v>34519</v>
      </c>
      <c r="M171" s="15">
        <v>45977</v>
      </c>
      <c r="N171" s="15">
        <v>11129</v>
      </c>
      <c r="O171" s="15">
        <v>10566</v>
      </c>
      <c r="P171" s="15">
        <v>3944</v>
      </c>
      <c r="Q171" s="14">
        <v>19226</v>
      </c>
      <c r="R171" s="14">
        <v>15246</v>
      </c>
      <c r="S171" s="15">
        <v>17444</v>
      </c>
      <c r="T171" s="15">
        <v>36693</v>
      </c>
      <c r="U171" s="20">
        <v>51281</v>
      </c>
      <c r="V171" s="47">
        <f t="shared" si="8"/>
        <v>260995</v>
      </c>
    </row>
    <row r="172" spans="1:22" ht="15.75" x14ac:dyDescent="0.25">
      <c r="A172" s="304"/>
      <c r="B172" s="307"/>
      <c r="C172" s="307"/>
      <c r="D172" s="310"/>
      <c r="E172" s="307"/>
      <c r="F172" s="307"/>
      <c r="G172" s="307"/>
      <c r="H172" s="307"/>
      <c r="I172" s="3" t="s">
        <v>101</v>
      </c>
      <c r="J172" s="15">
        <v>0</v>
      </c>
      <c r="K172" s="15">
        <v>0</v>
      </c>
      <c r="L172" s="15">
        <v>0</v>
      </c>
      <c r="M172" s="15">
        <v>0</v>
      </c>
      <c r="N172" s="15">
        <v>0</v>
      </c>
      <c r="O172" s="15">
        <v>0</v>
      </c>
      <c r="P172" s="15">
        <v>0</v>
      </c>
      <c r="Q172" s="14">
        <v>0</v>
      </c>
      <c r="R172" s="14">
        <v>0</v>
      </c>
      <c r="S172" s="15">
        <v>0</v>
      </c>
      <c r="T172" s="15">
        <v>0</v>
      </c>
      <c r="U172" s="20">
        <v>0</v>
      </c>
      <c r="V172" s="47">
        <f t="shared" si="8"/>
        <v>0</v>
      </c>
    </row>
    <row r="173" spans="1:22" ht="15.75" x14ac:dyDescent="0.25">
      <c r="A173" s="304"/>
      <c r="B173" s="307"/>
      <c r="C173" s="307"/>
      <c r="D173" s="310"/>
      <c r="E173" s="307"/>
      <c r="F173" s="307"/>
      <c r="G173" s="307"/>
      <c r="H173" s="307"/>
      <c r="I173" s="3" t="s">
        <v>71</v>
      </c>
      <c r="J173" s="15">
        <v>0</v>
      </c>
      <c r="K173" s="15">
        <v>0</v>
      </c>
      <c r="L173" s="15">
        <v>0</v>
      </c>
      <c r="M173" s="15">
        <v>0</v>
      </c>
      <c r="N173" s="15">
        <v>0</v>
      </c>
      <c r="O173" s="15">
        <v>0</v>
      </c>
      <c r="P173" s="15">
        <v>0</v>
      </c>
      <c r="Q173" s="14">
        <v>0</v>
      </c>
      <c r="R173" s="14">
        <v>0</v>
      </c>
      <c r="S173" s="15">
        <v>0</v>
      </c>
      <c r="T173" s="15">
        <v>0</v>
      </c>
      <c r="U173" s="20">
        <v>0</v>
      </c>
      <c r="V173" s="47">
        <f t="shared" si="8"/>
        <v>0</v>
      </c>
    </row>
    <row r="174" spans="1:22" ht="15.75" x14ac:dyDescent="0.25">
      <c r="A174" s="304"/>
      <c r="B174" s="307"/>
      <c r="C174" s="307"/>
      <c r="D174" s="310"/>
      <c r="E174" s="307"/>
      <c r="F174" s="307"/>
      <c r="G174" s="307"/>
      <c r="H174" s="307"/>
      <c r="I174" s="3" t="s">
        <v>97</v>
      </c>
      <c r="J174" s="15">
        <v>11419</v>
      </c>
      <c r="K174" s="15">
        <v>52312</v>
      </c>
      <c r="L174" s="15">
        <v>46021</v>
      </c>
      <c r="M174" s="15">
        <v>25451</v>
      </c>
      <c r="N174" s="15">
        <v>72559</v>
      </c>
      <c r="O174" s="15">
        <v>48634</v>
      </c>
      <c r="P174" s="15">
        <v>18262</v>
      </c>
      <c r="Q174" s="14">
        <v>24661</v>
      </c>
      <c r="R174" s="14">
        <v>75227</v>
      </c>
      <c r="S174" s="15">
        <v>106773</v>
      </c>
      <c r="T174" s="15">
        <v>32744</v>
      </c>
      <c r="U174" s="20">
        <v>19493</v>
      </c>
      <c r="V174" s="47">
        <f t="shared" si="8"/>
        <v>533556</v>
      </c>
    </row>
    <row r="175" spans="1:22" ht="15.75" x14ac:dyDescent="0.25">
      <c r="A175" s="304"/>
      <c r="B175" s="307"/>
      <c r="C175" s="307"/>
      <c r="D175" s="310"/>
      <c r="E175" s="307"/>
      <c r="F175" s="307"/>
      <c r="G175" s="307"/>
      <c r="H175" s="307"/>
      <c r="I175" s="3" t="s">
        <v>102</v>
      </c>
      <c r="J175" s="34">
        <v>0</v>
      </c>
      <c r="K175" s="15">
        <v>0</v>
      </c>
      <c r="L175" s="15">
        <v>0</v>
      </c>
      <c r="M175" s="15">
        <v>0</v>
      </c>
      <c r="N175" s="15">
        <v>0</v>
      </c>
      <c r="O175" s="15">
        <v>0</v>
      </c>
      <c r="P175" s="15">
        <v>0</v>
      </c>
      <c r="Q175" s="14">
        <v>0</v>
      </c>
      <c r="R175" s="14">
        <v>0</v>
      </c>
      <c r="S175" s="15">
        <v>0</v>
      </c>
      <c r="T175" s="15">
        <v>0</v>
      </c>
      <c r="U175" s="20">
        <v>0</v>
      </c>
      <c r="V175" s="47">
        <f t="shared" si="8"/>
        <v>0</v>
      </c>
    </row>
    <row r="176" spans="1:22" ht="16.5" thickBot="1" x14ac:dyDescent="0.3">
      <c r="A176" s="305"/>
      <c r="B176" s="308"/>
      <c r="C176" s="308"/>
      <c r="D176" s="311"/>
      <c r="E176" s="308"/>
      <c r="F176" s="308"/>
      <c r="G176" s="308"/>
      <c r="H176" s="308"/>
      <c r="I176" s="39" t="s">
        <v>95</v>
      </c>
      <c r="J176" s="50">
        <v>0</v>
      </c>
      <c r="K176" s="30">
        <v>0</v>
      </c>
      <c r="L176" s="30">
        <v>0</v>
      </c>
      <c r="M176" s="30">
        <v>0</v>
      </c>
      <c r="N176" s="30">
        <v>0</v>
      </c>
      <c r="O176" s="26">
        <v>0</v>
      </c>
      <c r="P176" s="26">
        <v>0</v>
      </c>
      <c r="Q176" s="50">
        <v>0</v>
      </c>
      <c r="R176" s="50">
        <v>0</v>
      </c>
      <c r="S176" s="30">
        <v>0</v>
      </c>
      <c r="T176" s="30">
        <v>0</v>
      </c>
      <c r="U176" s="31">
        <v>0</v>
      </c>
      <c r="V176" s="89">
        <f t="shared" si="8"/>
        <v>0</v>
      </c>
    </row>
    <row r="177" spans="1:22" ht="16.5" thickBot="1" x14ac:dyDescent="0.3">
      <c r="A177" s="43"/>
      <c r="B177" s="37"/>
      <c r="C177" s="37"/>
      <c r="D177" s="37"/>
      <c r="E177" s="37"/>
      <c r="F177" s="37"/>
      <c r="G177" s="37"/>
      <c r="H177" s="37"/>
      <c r="I177" s="37"/>
      <c r="J177" s="59"/>
      <c r="K177" s="28"/>
      <c r="L177" s="28"/>
      <c r="M177" s="28"/>
      <c r="N177" s="28"/>
      <c r="O177" s="28"/>
      <c r="P177" s="28"/>
      <c r="Q177" s="61"/>
      <c r="R177" s="53"/>
      <c r="S177" s="28"/>
      <c r="T177" s="28"/>
      <c r="U177" s="29"/>
      <c r="V177" s="72">
        <f>SUM(V169:V176)</f>
        <v>1016174</v>
      </c>
    </row>
    <row r="178" spans="1:22" ht="15.75" customHeight="1" x14ac:dyDescent="0.25">
      <c r="A178" s="320" t="s">
        <v>125</v>
      </c>
      <c r="B178" s="312" t="s">
        <v>168</v>
      </c>
      <c r="C178" s="306" t="s">
        <v>86</v>
      </c>
      <c r="D178" s="309">
        <v>58.7</v>
      </c>
      <c r="E178" s="312" t="s">
        <v>158</v>
      </c>
      <c r="F178" s="306" t="s">
        <v>42</v>
      </c>
      <c r="G178" s="312" t="s">
        <v>159</v>
      </c>
      <c r="H178" s="306" t="s">
        <v>42</v>
      </c>
      <c r="I178" s="35" t="s">
        <v>94</v>
      </c>
      <c r="J178" s="13">
        <v>0</v>
      </c>
      <c r="K178" s="13">
        <v>0</v>
      </c>
      <c r="L178" s="13">
        <v>0</v>
      </c>
      <c r="M178" s="13">
        <v>0</v>
      </c>
      <c r="N178" s="13">
        <v>0</v>
      </c>
      <c r="O178" s="13">
        <v>0</v>
      </c>
      <c r="P178" s="13">
        <v>0</v>
      </c>
      <c r="Q178" s="12">
        <v>0</v>
      </c>
      <c r="R178" s="12">
        <v>0</v>
      </c>
      <c r="S178" s="13">
        <v>0</v>
      </c>
      <c r="T178" s="13">
        <v>0</v>
      </c>
      <c r="U178" s="21">
        <v>0</v>
      </c>
      <c r="V178" s="90">
        <f t="shared" ref="V178:V183" si="9">SUM(J178:U178)</f>
        <v>0</v>
      </c>
    </row>
    <row r="179" spans="1:22" ht="15.75" x14ac:dyDescent="0.25">
      <c r="A179" s="321"/>
      <c r="B179" s="307"/>
      <c r="C179" s="307"/>
      <c r="D179" s="310"/>
      <c r="E179" s="313"/>
      <c r="F179" s="307"/>
      <c r="G179" s="313"/>
      <c r="H179" s="307"/>
      <c r="I179" s="3" t="s">
        <v>92</v>
      </c>
      <c r="J179" s="15">
        <v>0</v>
      </c>
      <c r="K179" s="15">
        <v>0</v>
      </c>
      <c r="L179" s="15">
        <v>0</v>
      </c>
      <c r="M179" s="15">
        <v>0</v>
      </c>
      <c r="N179" s="15">
        <v>0</v>
      </c>
      <c r="O179" s="15">
        <v>0</v>
      </c>
      <c r="P179" s="15">
        <v>0</v>
      </c>
      <c r="Q179" s="14">
        <v>19698</v>
      </c>
      <c r="R179" s="14">
        <v>39464</v>
      </c>
      <c r="S179" s="15">
        <v>0</v>
      </c>
      <c r="T179" s="15">
        <v>25456</v>
      </c>
      <c r="U179" s="20">
        <v>0</v>
      </c>
      <c r="V179" s="47">
        <f t="shared" si="9"/>
        <v>84618</v>
      </c>
    </row>
    <row r="180" spans="1:22" ht="15.75" x14ac:dyDescent="0.25">
      <c r="A180" s="321"/>
      <c r="B180" s="307"/>
      <c r="C180" s="307"/>
      <c r="D180" s="310"/>
      <c r="E180" s="313"/>
      <c r="F180" s="307"/>
      <c r="G180" s="313"/>
      <c r="H180" s="307"/>
      <c r="I180" s="3" t="s">
        <v>91</v>
      </c>
      <c r="J180" s="15">
        <v>135087</v>
      </c>
      <c r="K180" s="15">
        <v>106246</v>
      </c>
      <c r="L180" s="15">
        <v>151881</v>
      </c>
      <c r="M180" s="15">
        <v>153688</v>
      </c>
      <c r="N180" s="15">
        <v>179054</v>
      </c>
      <c r="O180" s="15">
        <v>185261</v>
      </c>
      <c r="P180" s="15">
        <v>154279</v>
      </c>
      <c r="Q180" s="14">
        <v>180370</v>
      </c>
      <c r="R180" s="14">
        <v>172089</v>
      </c>
      <c r="S180" s="15">
        <v>119650</v>
      </c>
      <c r="T180" s="15">
        <v>119565</v>
      </c>
      <c r="U180" s="20">
        <v>207571</v>
      </c>
      <c r="V180" s="47">
        <f t="shared" si="9"/>
        <v>1864741</v>
      </c>
    </row>
    <row r="181" spans="1:22" ht="15.75" x14ac:dyDescent="0.25">
      <c r="A181" s="321"/>
      <c r="B181" s="307"/>
      <c r="C181" s="307"/>
      <c r="D181" s="310"/>
      <c r="E181" s="313"/>
      <c r="F181" s="307"/>
      <c r="G181" s="313"/>
      <c r="H181" s="307"/>
      <c r="I181" s="3" t="s">
        <v>93</v>
      </c>
      <c r="J181" s="15">
        <v>200959</v>
      </c>
      <c r="K181" s="15">
        <v>213318</v>
      </c>
      <c r="L181" s="15">
        <v>264631</v>
      </c>
      <c r="M181" s="15">
        <v>242776</v>
      </c>
      <c r="N181" s="15">
        <v>213943</v>
      </c>
      <c r="O181" s="15">
        <v>242851</v>
      </c>
      <c r="P181" s="15">
        <v>237700</v>
      </c>
      <c r="Q181" s="14">
        <v>235707</v>
      </c>
      <c r="R181" s="14">
        <v>56291</v>
      </c>
      <c r="S181" s="15">
        <v>92999</v>
      </c>
      <c r="T181" s="15">
        <v>230999</v>
      </c>
      <c r="U181" s="20">
        <v>233732</v>
      </c>
      <c r="V181" s="47">
        <f t="shared" si="9"/>
        <v>2465906</v>
      </c>
    </row>
    <row r="182" spans="1:22" ht="15.75" x14ac:dyDescent="0.25">
      <c r="A182" s="321"/>
      <c r="B182" s="307"/>
      <c r="C182" s="307"/>
      <c r="D182" s="310"/>
      <c r="E182" s="313"/>
      <c r="F182" s="307"/>
      <c r="G182" s="313"/>
      <c r="H182" s="307"/>
      <c r="I182" s="3" t="s">
        <v>96</v>
      </c>
      <c r="J182" s="14">
        <v>0</v>
      </c>
      <c r="K182" s="15">
        <v>0</v>
      </c>
      <c r="L182" s="15">
        <v>0</v>
      </c>
      <c r="M182" s="15">
        <v>0</v>
      </c>
      <c r="N182" s="15">
        <v>0</v>
      </c>
      <c r="O182" s="15">
        <v>0</v>
      </c>
      <c r="P182" s="15">
        <v>0</v>
      </c>
      <c r="Q182" s="14">
        <v>0</v>
      </c>
      <c r="R182" s="14">
        <v>0</v>
      </c>
      <c r="S182" s="15">
        <v>0</v>
      </c>
      <c r="T182" s="15">
        <v>0</v>
      </c>
      <c r="U182" s="20">
        <v>0</v>
      </c>
      <c r="V182" s="47">
        <f t="shared" si="9"/>
        <v>0</v>
      </c>
    </row>
    <row r="183" spans="1:22" ht="16.5" thickBot="1" x14ac:dyDescent="0.3">
      <c r="A183" s="322"/>
      <c r="B183" s="308"/>
      <c r="C183" s="308"/>
      <c r="D183" s="311"/>
      <c r="E183" s="314"/>
      <c r="F183" s="308"/>
      <c r="G183" s="314"/>
      <c r="H183" s="308"/>
      <c r="I183" s="39" t="s">
        <v>90</v>
      </c>
      <c r="J183" s="50">
        <v>0</v>
      </c>
      <c r="K183" s="30">
        <v>0</v>
      </c>
      <c r="L183" s="30">
        <v>0</v>
      </c>
      <c r="M183" s="30">
        <v>0</v>
      </c>
      <c r="N183" s="30">
        <v>0</v>
      </c>
      <c r="O183" s="30">
        <v>0</v>
      </c>
      <c r="P183" s="30">
        <v>0</v>
      </c>
      <c r="Q183" s="50">
        <v>0</v>
      </c>
      <c r="R183" s="50">
        <v>0</v>
      </c>
      <c r="S183" s="30">
        <v>0</v>
      </c>
      <c r="T183" s="30">
        <v>0</v>
      </c>
      <c r="U183" s="31">
        <v>0</v>
      </c>
      <c r="V183" s="89">
        <f t="shared" si="9"/>
        <v>0</v>
      </c>
    </row>
    <row r="184" spans="1:22" ht="16.5" thickBot="1" x14ac:dyDescent="0.3">
      <c r="A184" s="36"/>
      <c r="B184" s="37"/>
      <c r="C184" s="44"/>
      <c r="D184" s="44"/>
      <c r="E184" s="37"/>
      <c r="F184" s="37"/>
      <c r="G184" s="37"/>
      <c r="H184" s="37"/>
      <c r="I184" s="37"/>
      <c r="J184" s="59"/>
      <c r="K184" s="28"/>
      <c r="L184" s="28"/>
      <c r="M184" s="28"/>
      <c r="N184" s="28"/>
      <c r="O184" s="28"/>
      <c r="P184" s="28"/>
      <c r="Q184" s="61"/>
      <c r="R184" s="53"/>
      <c r="S184" s="28"/>
      <c r="T184" s="28"/>
      <c r="U184" s="29"/>
      <c r="V184" s="72">
        <f>SUM(V178:V183)</f>
        <v>4415265</v>
      </c>
    </row>
    <row r="185" spans="1:22" ht="15.75" x14ac:dyDescent="0.25">
      <c r="A185" s="320" t="s">
        <v>126</v>
      </c>
      <c r="B185" s="312" t="s">
        <v>169</v>
      </c>
      <c r="C185" s="306" t="s">
        <v>86</v>
      </c>
      <c r="D185" s="309">
        <v>36.200000000000003</v>
      </c>
      <c r="E185" s="306" t="s">
        <v>10</v>
      </c>
      <c r="F185" s="306" t="s">
        <v>42</v>
      </c>
      <c r="G185" s="312" t="s">
        <v>158</v>
      </c>
      <c r="H185" s="306" t="s">
        <v>42</v>
      </c>
      <c r="I185" s="3" t="s">
        <v>92</v>
      </c>
      <c r="J185" s="15">
        <v>189832</v>
      </c>
      <c r="K185" s="15">
        <v>159437</v>
      </c>
      <c r="L185" s="15">
        <v>237580</v>
      </c>
      <c r="M185" s="15">
        <v>122318</v>
      </c>
      <c r="N185" s="15">
        <v>169786</v>
      </c>
      <c r="O185" s="15">
        <v>161527</v>
      </c>
      <c r="P185" s="15">
        <v>180984</v>
      </c>
      <c r="Q185" s="14">
        <v>193052</v>
      </c>
      <c r="R185" s="14">
        <v>244760</v>
      </c>
      <c r="S185" s="15">
        <v>173520</v>
      </c>
      <c r="T185" s="15">
        <v>203329</v>
      </c>
      <c r="U185" s="20">
        <v>270256</v>
      </c>
      <c r="V185" s="47">
        <f>SUM(J185:U185)</f>
        <v>2306381</v>
      </c>
    </row>
    <row r="186" spans="1:22" ht="15.75" x14ac:dyDescent="0.25">
      <c r="A186" s="321"/>
      <c r="B186" s="307"/>
      <c r="C186" s="307"/>
      <c r="D186" s="310"/>
      <c r="E186" s="307"/>
      <c r="F186" s="307"/>
      <c r="G186" s="313"/>
      <c r="H186" s="307"/>
      <c r="I186" s="3" t="s">
        <v>91</v>
      </c>
      <c r="J186" s="15">
        <v>228881</v>
      </c>
      <c r="K186" s="15">
        <v>285757</v>
      </c>
      <c r="L186" s="15">
        <v>206685</v>
      </c>
      <c r="M186" s="15">
        <v>236889</v>
      </c>
      <c r="N186" s="15">
        <v>227463</v>
      </c>
      <c r="O186" s="15">
        <v>247375</v>
      </c>
      <c r="P186" s="15">
        <v>219694</v>
      </c>
      <c r="Q186" s="14">
        <v>216730</v>
      </c>
      <c r="R186" s="14">
        <v>234454</v>
      </c>
      <c r="S186" s="15">
        <v>234894</v>
      </c>
      <c r="T186" s="15">
        <v>269818</v>
      </c>
      <c r="U186" s="20">
        <v>247144</v>
      </c>
      <c r="V186" s="47">
        <f>SUM(J186:U186)</f>
        <v>2855784</v>
      </c>
    </row>
    <row r="187" spans="1:22" ht="15.75" customHeight="1" x14ac:dyDescent="0.25">
      <c r="A187" s="321"/>
      <c r="B187" s="307"/>
      <c r="C187" s="307"/>
      <c r="D187" s="310"/>
      <c r="E187" s="307"/>
      <c r="F187" s="307"/>
      <c r="G187" s="313"/>
      <c r="H187" s="307"/>
      <c r="I187" s="3" t="s">
        <v>93</v>
      </c>
      <c r="J187" s="15">
        <v>39444</v>
      </c>
      <c r="K187" s="15">
        <v>44938</v>
      </c>
      <c r="L187" s="15">
        <v>29021</v>
      </c>
      <c r="M187" s="15">
        <v>0</v>
      </c>
      <c r="N187" s="15">
        <v>38250</v>
      </c>
      <c r="O187" s="15">
        <v>62476</v>
      </c>
      <c r="P187" s="15">
        <v>21902</v>
      </c>
      <c r="Q187" s="14">
        <v>69997</v>
      </c>
      <c r="R187" s="14">
        <v>33339</v>
      </c>
      <c r="S187" s="15">
        <v>0</v>
      </c>
      <c r="T187" s="15">
        <v>22027</v>
      </c>
      <c r="U187" s="20">
        <v>28706</v>
      </c>
      <c r="V187" s="47">
        <f>SUM(J187:U187)</f>
        <v>390100</v>
      </c>
    </row>
    <row r="188" spans="1:22" ht="15.75" customHeight="1" x14ac:dyDescent="0.25">
      <c r="A188" s="321"/>
      <c r="B188" s="307"/>
      <c r="C188" s="307"/>
      <c r="D188" s="310"/>
      <c r="E188" s="307"/>
      <c r="F188" s="307"/>
      <c r="G188" s="313"/>
      <c r="H188" s="307"/>
      <c r="I188" s="16" t="s">
        <v>111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49">
        <v>0</v>
      </c>
      <c r="R188" s="49">
        <v>0</v>
      </c>
      <c r="S188" s="26">
        <v>0</v>
      </c>
      <c r="T188" s="26">
        <v>0</v>
      </c>
      <c r="U188" s="27">
        <v>0</v>
      </c>
      <c r="V188" s="91">
        <f>SUM(J188:U188)</f>
        <v>0</v>
      </c>
    </row>
    <row r="189" spans="1:22" ht="16.5" thickBot="1" x14ac:dyDescent="0.3">
      <c r="A189" s="322"/>
      <c r="B189" s="308"/>
      <c r="C189" s="308"/>
      <c r="D189" s="311"/>
      <c r="E189" s="308"/>
      <c r="F189" s="308"/>
      <c r="G189" s="314"/>
      <c r="H189" s="308"/>
      <c r="I189" s="16" t="s">
        <v>90</v>
      </c>
      <c r="J189" s="26">
        <v>0</v>
      </c>
      <c r="K189" s="26">
        <v>0</v>
      </c>
      <c r="L189" s="26">
        <v>0</v>
      </c>
      <c r="M189" s="26">
        <v>0</v>
      </c>
      <c r="N189" s="26">
        <v>0</v>
      </c>
      <c r="O189" s="26">
        <v>0</v>
      </c>
      <c r="P189" s="26">
        <v>0</v>
      </c>
      <c r="Q189" s="49">
        <v>0</v>
      </c>
      <c r="R189" s="49">
        <v>0</v>
      </c>
      <c r="S189" s="26">
        <v>0</v>
      </c>
      <c r="T189" s="26">
        <v>0</v>
      </c>
      <c r="U189" s="27">
        <v>0</v>
      </c>
      <c r="V189" s="91">
        <f>SUM(J189:U189)</f>
        <v>0</v>
      </c>
    </row>
    <row r="190" spans="1:22" ht="16.5" thickBot="1" x14ac:dyDescent="0.3">
      <c r="A190" s="36"/>
      <c r="B190" s="37"/>
      <c r="C190" s="37"/>
      <c r="D190" s="37"/>
      <c r="E190" s="37"/>
      <c r="F190" s="37"/>
      <c r="G190" s="37"/>
      <c r="H190" s="37"/>
      <c r="I190" s="37"/>
      <c r="J190" s="59"/>
      <c r="K190" s="28"/>
      <c r="L190" s="28"/>
      <c r="M190" s="28"/>
      <c r="N190" s="28"/>
      <c r="O190" s="28"/>
      <c r="P190" s="28"/>
      <c r="Q190" s="61"/>
      <c r="R190" s="53"/>
      <c r="S190" s="28"/>
      <c r="T190" s="28"/>
      <c r="U190" s="29"/>
      <c r="V190" s="72">
        <f>SUM(V185:V189)</f>
        <v>5552265</v>
      </c>
    </row>
    <row r="191" spans="1:22" ht="16.5" customHeight="1" x14ac:dyDescent="0.25">
      <c r="A191" s="320" t="s">
        <v>127</v>
      </c>
      <c r="B191" s="312" t="s">
        <v>170</v>
      </c>
      <c r="C191" s="306" t="s">
        <v>86</v>
      </c>
      <c r="D191" s="309">
        <v>24.7</v>
      </c>
      <c r="E191" s="312" t="s">
        <v>159</v>
      </c>
      <c r="F191" s="306" t="s">
        <v>42</v>
      </c>
      <c r="G191" s="312" t="s">
        <v>155</v>
      </c>
      <c r="H191" s="306" t="s">
        <v>42</v>
      </c>
      <c r="I191" s="35" t="s">
        <v>94</v>
      </c>
      <c r="J191" s="13">
        <v>0</v>
      </c>
      <c r="K191" s="13">
        <v>0</v>
      </c>
      <c r="L191" s="13">
        <v>0</v>
      </c>
      <c r="M191" s="13">
        <v>0</v>
      </c>
      <c r="N191" s="13">
        <v>0</v>
      </c>
      <c r="O191" s="13">
        <v>0</v>
      </c>
      <c r="P191" s="13">
        <v>0</v>
      </c>
      <c r="Q191" s="12">
        <v>0</v>
      </c>
      <c r="R191" s="12">
        <v>0</v>
      </c>
      <c r="S191" s="13">
        <v>0</v>
      </c>
      <c r="T191" s="13">
        <v>0</v>
      </c>
      <c r="U191" s="21">
        <v>0</v>
      </c>
      <c r="V191" s="90">
        <f t="shared" ref="V191:V196" si="10">SUM(J191:U191)</f>
        <v>0</v>
      </c>
    </row>
    <row r="192" spans="1:22" ht="15.75" x14ac:dyDescent="0.25">
      <c r="A192" s="321"/>
      <c r="B192" s="307"/>
      <c r="C192" s="307"/>
      <c r="D192" s="310"/>
      <c r="E192" s="313"/>
      <c r="F192" s="307"/>
      <c r="G192" s="307"/>
      <c r="H192" s="307"/>
      <c r="I192" s="3" t="s">
        <v>92</v>
      </c>
      <c r="J192" s="15">
        <v>0</v>
      </c>
      <c r="K192" s="15">
        <v>0</v>
      </c>
      <c r="L192" s="15">
        <v>0</v>
      </c>
      <c r="M192" s="15">
        <v>2092</v>
      </c>
      <c r="N192" s="15">
        <v>0</v>
      </c>
      <c r="O192" s="15">
        <v>0</v>
      </c>
      <c r="P192" s="15">
        <v>0</v>
      </c>
      <c r="Q192" s="14">
        <v>19698</v>
      </c>
      <c r="R192" s="14">
        <v>39420</v>
      </c>
      <c r="S192" s="15">
        <v>5496</v>
      </c>
      <c r="T192" s="15">
        <v>25456</v>
      </c>
      <c r="U192" s="20">
        <v>0</v>
      </c>
      <c r="V192" s="47">
        <f t="shared" si="10"/>
        <v>92162</v>
      </c>
    </row>
    <row r="193" spans="1:22" ht="15.75" x14ac:dyDescent="0.25">
      <c r="A193" s="321"/>
      <c r="B193" s="307"/>
      <c r="C193" s="307"/>
      <c r="D193" s="310"/>
      <c r="E193" s="313"/>
      <c r="F193" s="307"/>
      <c r="G193" s="307"/>
      <c r="H193" s="307"/>
      <c r="I193" s="3" t="s">
        <v>91</v>
      </c>
      <c r="J193" s="15">
        <v>26441</v>
      </c>
      <c r="K193" s="15">
        <v>13782</v>
      </c>
      <c r="L193" s="15">
        <v>31413</v>
      </c>
      <c r="M193" s="15">
        <v>36819</v>
      </c>
      <c r="N193" s="15">
        <v>46839</v>
      </c>
      <c r="O193" s="15">
        <v>53294</v>
      </c>
      <c r="P193" s="15">
        <v>49839</v>
      </c>
      <c r="Q193" s="14">
        <v>51928</v>
      </c>
      <c r="R193" s="14">
        <v>37871</v>
      </c>
      <c r="S193" s="15">
        <v>16062</v>
      </c>
      <c r="T193" s="15">
        <v>8934</v>
      </c>
      <c r="U193" s="20">
        <v>50024</v>
      </c>
      <c r="V193" s="47">
        <f t="shared" si="10"/>
        <v>423246</v>
      </c>
    </row>
    <row r="194" spans="1:22" ht="15.75" x14ac:dyDescent="0.25">
      <c r="A194" s="321"/>
      <c r="B194" s="307"/>
      <c r="C194" s="307"/>
      <c r="D194" s="310"/>
      <c r="E194" s="313"/>
      <c r="F194" s="307"/>
      <c r="G194" s="307"/>
      <c r="H194" s="307"/>
      <c r="I194" s="3" t="s">
        <v>93</v>
      </c>
      <c r="J194" s="15">
        <v>200722</v>
      </c>
      <c r="K194" s="15">
        <v>213254</v>
      </c>
      <c r="L194" s="15">
        <v>264594</v>
      </c>
      <c r="M194" s="15">
        <v>241798</v>
      </c>
      <c r="N194" s="15">
        <v>213268</v>
      </c>
      <c r="O194" s="15">
        <v>242851</v>
      </c>
      <c r="P194" s="15">
        <v>237700</v>
      </c>
      <c r="Q194" s="14">
        <v>235672</v>
      </c>
      <c r="R194" s="14">
        <v>56291</v>
      </c>
      <c r="S194" s="15">
        <v>92615</v>
      </c>
      <c r="T194" s="15">
        <v>230404</v>
      </c>
      <c r="U194" s="20">
        <v>233328</v>
      </c>
      <c r="V194" s="47">
        <f t="shared" si="10"/>
        <v>2462497</v>
      </c>
    </row>
    <row r="195" spans="1:22" ht="15.75" x14ac:dyDescent="0.25">
      <c r="A195" s="321"/>
      <c r="B195" s="307"/>
      <c r="C195" s="307"/>
      <c r="D195" s="310"/>
      <c r="E195" s="313"/>
      <c r="F195" s="307"/>
      <c r="G195" s="307"/>
      <c r="H195" s="307"/>
      <c r="I195" s="3" t="s">
        <v>90</v>
      </c>
      <c r="J195" s="15">
        <v>0</v>
      </c>
      <c r="K195" s="15">
        <v>0</v>
      </c>
      <c r="L195" s="15">
        <v>0</v>
      </c>
      <c r="M195" s="15">
        <v>0</v>
      </c>
      <c r="N195" s="15">
        <v>0</v>
      </c>
      <c r="O195" s="15">
        <v>0</v>
      </c>
      <c r="P195" s="15">
        <v>0</v>
      </c>
      <c r="Q195" s="14">
        <v>0</v>
      </c>
      <c r="R195" s="14">
        <v>0</v>
      </c>
      <c r="S195" s="15">
        <v>5630</v>
      </c>
      <c r="T195" s="15">
        <v>0</v>
      </c>
      <c r="U195" s="20">
        <v>0</v>
      </c>
      <c r="V195" s="47">
        <f t="shared" si="10"/>
        <v>5630</v>
      </c>
    </row>
    <row r="196" spans="1:22" ht="16.5" thickBot="1" x14ac:dyDescent="0.3">
      <c r="A196" s="322"/>
      <c r="B196" s="308"/>
      <c r="C196" s="308"/>
      <c r="D196" s="311"/>
      <c r="E196" s="314"/>
      <c r="F196" s="308"/>
      <c r="G196" s="308"/>
      <c r="H196" s="308"/>
      <c r="I196" s="3" t="s">
        <v>95</v>
      </c>
      <c r="J196" s="15">
        <v>0</v>
      </c>
      <c r="K196" s="15">
        <v>0</v>
      </c>
      <c r="L196" s="15">
        <v>0</v>
      </c>
      <c r="M196" s="15">
        <v>2090</v>
      </c>
      <c r="N196" s="15">
        <v>0</v>
      </c>
      <c r="O196" s="15">
        <v>0</v>
      </c>
      <c r="P196" s="15">
        <v>0</v>
      </c>
      <c r="Q196" s="14">
        <v>0</v>
      </c>
      <c r="R196" s="14">
        <v>0</v>
      </c>
      <c r="S196" s="15">
        <v>0</v>
      </c>
      <c r="T196" s="15">
        <v>0</v>
      </c>
      <c r="U196" s="20">
        <v>0</v>
      </c>
      <c r="V196" s="47">
        <f t="shared" si="10"/>
        <v>2090</v>
      </c>
    </row>
    <row r="197" spans="1:22" ht="16.5" thickBot="1" x14ac:dyDescent="0.3">
      <c r="A197" s="43"/>
      <c r="B197" s="37"/>
      <c r="C197" s="37"/>
      <c r="D197" s="37"/>
      <c r="E197" s="37"/>
      <c r="F197" s="37"/>
      <c r="G197" s="37"/>
      <c r="H197" s="37"/>
      <c r="I197" s="37"/>
      <c r="J197" s="59"/>
      <c r="K197" s="28"/>
      <c r="L197" s="28"/>
      <c r="M197" s="28"/>
      <c r="N197" s="28"/>
      <c r="O197" s="28"/>
      <c r="P197" s="28"/>
      <c r="Q197" s="61"/>
      <c r="R197" s="53"/>
      <c r="S197" s="28"/>
      <c r="T197" s="28"/>
      <c r="U197" s="29"/>
      <c r="V197" s="72">
        <f>SUM(V191:V196)</f>
        <v>2985625</v>
      </c>
    </row>
    <row r="198" spans="1:22" ht="15.75" x14ac:dyDescent="0.25">
      <c r="A198" s="303">
        <v>719</v>
      </c>
      <c r="B198" s="306" t="s">
        <v>55</v>
      </c>
      <c r="C198" s="306" t="s">
        <v>87</v>
      </c>
      <c r="D198" s="309">
        <v>120.3</v>
      </c>
      <c r="E198" s="306" t="s">
        <v>10</v>
      </c>
      <c r="F198" s="306" t="s">
        <v>42</v>
      </c>
      <c r="G198" s="312" t="s">
        <v>155</v>
      </c>
      <c r="H198" s="306" t="s">
        <v>42</v>
      </c>
      <c r="I198" s="35" t="s">
        <v>92</v>
      </c>
      <c r="J198" s="13">
        <v>0</v>
      </c>
      <c r="K198" s="13">
        <v>5015</v>
      </c>
      <c r="L198" s="13">
        <v>9971</v>
      </c>
      <c r="M198" s="13">
        <v>0</v>
      </c>
      <c r="N198" s="13">
        <v>3151</v>
      </c>
      <c r="O198" s="13">
        <v>8225</v>
      </c>
      <c r="P198" s="13">
        <v>18711</v>
      </c>
      <c r="Q198" s="13">
        <v>20685</v>
      </c>
      <c r="R198" s="12">
        <v>2001</v>
      </c>
      <c r="S198" s="13">
        <v>15364</v>
      </c>
      <c r="T198" s="13">
        <v>5213</v>
      </c>
      <c r="U198" s="21">
        <v>0</v>
      </c>
      <c r="V198" s="90">
        <f t="shared" ref="V198:V205" si="11">SUM(J198:U198)</f>
        <v>88336</v>
      </c>
    </row>
    <row r="199" spans="1:22" ht="15.75" x14ac:dyDescent="0.25">
      <c r="A199" s="304"/>
      <c r="B199" s="307"/>
      <c r="C199" s="307"/>
      <c r="D199" s="310"/>
      <c r="E199" s="307"/>
      <c r="F199" s="307"/>
      <c r="G199" s="313"/>
      <c r="H199" s="307"/>
      <c r="I199" s="35" t="s">
        <v>98</v>
      </c>
      <c r="J199" s="13">
        <v>0</v>
      </c>
      <c r="K199" s="13">
        <v>11726</v>
      </c>
      <c r="L199" s="13">
        <v>171</v>
      </c>
      <c r="M199" s="13">
        <v>0</v>
      </c>
      <c r="N199" s="13">
        <v>0</v>
      </c>
      <c r="O199" s="13">
        <v>0</v>
      </c>
      <c r="P199" s="13">
        <v>0</v>
      </c>
      <c r="Q199" s="13">
        <v>0</v>
      </c>
      <c r="R199" s="12">
        <v>0</v>
      </c>
      <c r="S199" s="13">
        <v>0</v>
      </c>
      <c r="T199" s="13">
        <v>28864</v>
      </c>
      <c r="U199" s="21">
        <v>0</v>
      </c>
      <c r="V199" s="90">
        <f t="shared" si="11"/>
        <v>40761</v>
      </c>
    </row>
    <row r="200" spans="1:22" ht="15.75" x14ac:dyDescent="0.25">
      <c r="A200" s="304"/>
      <c r="B200" s="307"/>
      <c r="C200" s="307"/>
      <c r="D200" s="310"/>
      <c r="E200" s="307"/>
      <c r="F200" s="307"/>
      <c r="G200" s="307"/>
      <c r="H200" s="307"/>
      <c r="I200" s="3" t="s">
        <v>75</v>
      </c>
      <c r="J200" s="15">
        <v>0</v>
      </c>
      <c r="K200" s="15">
        <v>0</v>
      </c>
      <c r="L200" s="15">
        <v>0</v>
      </c>
      <c r="M200" s="15">
        <v>0</v>
      </c>
      <c r="N200" s="15">
        <v>31188</v>
      </c>
      <c r="O200" s="15">
        <v>0</v>
      </c>
      <c r="P200" s="15">
        <v>0</v>
      </c>
      <c r="Q200" s="15">
        <v>12344</v>
      </c>
      <c r="R200" s="14">
        <v>6966</v>
      </c>
      <c r="S200" s="15">
        <v>0</v>
      </c>
      <c r="T200" s="15">
        <v>36580</v>
      </c>
      <c r="U200" s="20">
        <v>0</v>
      </c>
      <c r="V200" s="47">
        <f t="shared" si="11"/>
        <v>87078</v>
      </c>
    </row>
    <row r="201" spans="1:22" ht="15.75" x14ac:dyDescent="0.25">
      <c r="A201" s="304"/>
      <c r="B201" s="307"/>
      <c r="C201" s="307"/>
      <c r="D201" s="310"/>
      <c r="E201" s="307"/>
      <c r="F201" s="307"/>
      <c r="G201" s="307"/>
      <c r="H201" s="307"/>
      <c r="I201" s="3" t="s">
        <v>101</v>
      </c>
      <c r="J201" s="15">
        <v>0</v>
      </c>
      <c r="K201" s="15">
        <v>0</v>
      </c>
      <c r="L201" s="15">
        <v>0</v>
      </c>
      <c r="M201" s="15">
        <v>0</v>
      </c>
      <c r="N201" s="15">
        <v>0</v>
      </c>
      <c r="O201" s="15">
        <v>0</v>
      </c>
      <c r="P201" s="15">
        <v>0</v>
      </c>
      <c r="Q201" s="15">
        <v>0</v>
      </c>
      <c r="R201" s="14">
        <v>0</v>
      </c>
      <c r="S201" s="15">
        <v>0</v>
      </c>
      <c r="T201" s="15">
        <v>0</v>
      </c>
      <c r="U201" s="20">
        <v>0</v>
      </c>
      <c r="V201" s="47">
        <f t="shared" si="11"/>
        <v>0</v>
      </c>
    </row>
    <row r="202" spans="1:22" ht="15.75" x14ac:dyDescent="0.25">
      <c r="A202" s="304"/>
      <c r="B202" s="307"/>
      <c r="C202" s="307"/>
      <c r="D202" s="310"/>
      <c r="E202" s="307"/>
      <c r="F202" s="307"/>
      <c r="G202" s="307"/>
      <c r="H202" s="307"/>
      <c r="I202" s="3" t="s">
        <v>71</v>
      </c>
      <c r="J202" s="15">
        <v>0</v>
      </c>
      <c r="K202" s="15">
        <v>0</v>
      </c>
      <c r="L202" s="15">
        <v>0</v>
      </c>
      <c r="M202" s="15">
        <v>0</v>
      </c>
      <c r="N202" s="15">
        <v>0</v>
      </c>
      <c r="O202" s="15">
        <v>0</v>
      </c>
      <c r="P202" s="15">
        <v>0</v>
      </c>
      <c r="Q202" s="15">
        <v>0</v>
      </c>
      <c r="R202" s="14">
        <v>0</v>
      </c>
      <c r="S202" s="15">
        <v>0</v>
      </c>
      <c r="T202" s="15">
        <v>0</v>
      </c>
      <c r="U202" s="20">
        <v>0</v>
      </c>
      <c r="V202" s="47">
        <f t="shared" si="11"/>
        <v>0</v>
      </c>
    </row>
    <row r="203" spans="1:22" ht="15.75" x14ac:dyDescent="0.25">
      <c r="A203" s="304"/>
      <c r="B203" s="307"/>
      <c r="C203" s="307"/>
      <c r="D203" s="310"/>
      <c r="E203" s="307"/>
      <c r="F203" s="307"/>
      <c r="G203" s="307"/>
      <c r="H203" s="307"/>
      <c r="I203" s="3" t="s">
        <v>97</v>
      </c>
      <c r="J203" s="15">
        <v>185498</v>
      </c>
      <c r="K203" s="15">
        <v>152124</v>
      </c>
      <c r="L203" s="15">
        <v>143967</v>
      </c>
      <c r="M203" s="15">
        <v>215458</v>
      </c>
      <c r="N203" s="15">
        <v>147490</v>
      </c>
      <c r="O203" s="15">
        <v>238228</v>
      </c>
      <c r="P203" s="15">
        <v>157170</v>
      </c>
      <c r="Q203" s="14">
        <v>207499</v>
      </c>
      <c r="R203" s="14">
        <v>196885</v>
      </c>
      <c r="S203" s="15">
        <v>156586</v>
      </c>
      <c r="T203" s="15">
        <v>156424</v>
      </c>
      <c r="U203" s="20">
        <v>201760</v>
      </c>
      <c r="V203" s="47">
        <f t="shared" si="11"/>
        <v>2159089</v>
      </c>
    </row>
    <row r="204" spans="1:22" ht="15.75" x14ac:dyDescent="0.25">
      <c r="A204" s="304"/>
      <c r="B204" s="307"/>
      <c r="C204" s="307"/>
      <c r="D204" s="310"/>
      <c r="E204" s="307"/>
      <c r="F204" s="307"/>
      <c r="G204" s="307"/>
      <c r="H204" s="307"/>
      <c r="I204" s="3" t="s">
        <v>96</v>
      </c>
      <c r="J204" s="15">
        <v>0</v>
      </c>
      <c r="K204" s="15">
        <v>0</v>
      </c>
      <c r="L204" s="15">
        <v>0</v>
      </c>
      <c r="M204" s="15">
        <v>0</v>
      </c>
      <c r="N204" s="15">
        <v>0</v>
      </c>
      <c r="O204" s="15">
        <v>0</v>
      </c>
      <c r="P204" s="15">
        <v>0</v>
      </c>
      <c r="Q204" s="14">
        <v>0</v>
      </c>
      <c r="R204" s="14">
        <v>0</v>
      </c>
      <c r="S204" s="15">
        <v>0</v>
      </c>
      <c r="T204" s="15">
        <v>0</v>
      </c>
      <c r="U204" s="20">
        <v>0</v>
      </c>
      <c r="V204" s="47">
        <f t="shared" si="11"/>
        <v>0</v>
      </c>
    </row>
    <row r="205" spans="1:22" ht="16.5" thickBot="1" x14ac:dyDescent="0.3">
      <c r="A205" s="305"/>
      <c r="B205" s="308"/>
      <c r="C205" s="308"/>
      <c r="D205" s="311"/>
      <c r="E205" s="308"/>
      <c r="F205" s="308"/>
      <c r="G205" s="308"/>
      <c r="H205" s="308"/>
      <c r="I205" s="39" t="s">
        <v>102</v>
      </c>
      <c r="J205" s="50">
        <v>0</v>
      </c>
      <c r="K205" s="30">
        <v>0</v>
      </c>
      <c r="L205" s="30">
        <v>9462</v>
      </c>
      <c r="M205" s="30">
        <v>0</v>
      </c>
      <c r="N205" s="30">
        <v>10867</v>
      </c>
      <c r="O205" s="30">
        <v>0</v>
      </c>
      <c r="P205" s="30">
        <v>0</v>
      </c>
      <c r="Q205" s="50">
        <v>0</v>
      </c>
      <c r="R205" s="50">
        <v>0</v>
      </c>
      <c r="S205" s="30">
        <v>0</v>
      </c>
      <c r="T205" s="30">
        <v>0</v>
      </c>
      <c r="U205" s="31">
        <v>0</v>
      </c>
      <c r="V205" s="89">
        <f t="shared" si="11"/>
        <v>20329</v>
      </c>
    </row>
    <row r="206" spans="1:22" ht="16.5" thickBot="1" x14ac:dyDescent="0.3">
      <c r="A206" s="36"/>
      <c r="B206" s="37"/>
      <c r="C206" s="37"/>
      <c r="D206" s="37"/>
      <c r="E206" s="37"/>
      <c r="F206" s="37"/>
      <c r="G206" s="37"/>
      <c r="H206" s="37"/>
      <c r="I206" s="37"/>
      <c r="J206" s="59"/>
      <c r="K206" s="28"/>
      <c r="L206" s="28"/>
      <c r="M206" s="28"/>
      <c r="N206" s="28"/>
      <c r="O206" s="28"/>
      <c r="P206" s="28"/>
      <c r="Q206" s="61"/>
      <c r="R206" s="53"/>
      <c r="S206" s="28"/>
      <c r="T206" s="28"/>
      <c r="U206" s="29"/>
      <c r="V206" s="72">
        <f>SUM(V198:V205)</f>
        <v>2395593</v>
      </c>
    </row>
    <row r="207" spans="1:22" ht="16.149999999999999" customHeight="1" x14ac:dyDescent="0.25">
      <c r="A207" s="320" t="s">
        <v>128</v>
      </c>
      <c r="B207" s="312" t="s">
        <v>54</v>
      </c>
      <c r="C207" s="306" t="s">
        <v>87</v>
      </c>
      <c r="D207" s="309">
        <v>82.2</v>
      </c>
      <c r="E207" s="312" t="s">
        <v>160</v>
      </c>
      <c r="F207" s="306" t="s">
        <v>42</v>
      </c>
      <c r="G207" s="312" t="s">
        <v>158</v>
      </c>
      <c r="H207" s="306" t="s">
        <v>42</v>
      </c>
      <c r="I207" s="3" t="s">
        <v>92</v>
      </c>
      <c r="J207" s="15">
        <v>196364</v>
      </c>
      <c r="K207" s="15">
        <v>130282</v>
      </c>
      <c r="L207" s="15">
        <v>146217</v>
      </c>
      <c r="M207" s="15">
        <v>221714</v>
      </c>
      <c r="N207" s="15">
        <v>227934</v>
      </c>
      <c r="O207" s="15">
        <v>158427</v>
      </c>
      <c r="P207" s="15">
        <v>206887</v>
      </c>
      <c r="Q207" s="14">
        <v>293607</v>
      </c>
      <c r="R207" s="14">
        <v>268270</v>
      </c>
      <c r="S207" s="15">
        <v>173465</v>
      </c>
      <c r="T207" s="15">
        <v>263289</v>
      </c>
      <c r="U207" s="20">
        <v>125189</v>
      </c>
      <c r="V207" s="47">
        <f t="shared" ref="V207:V212" si="12">SUM(J207:U207)</f>
        <v>2411645</v>
      </c>
    </row>
    <row r="208" spans="1:22" ht="15.75" x14ac:dyDescent="0.25">
      <c r="A208" s="321"/>
      <c r="B208" s="307"/>
      <c r="C208" s="307"/>
      <c r="D208" s="310"/>
      <c r="E208" s="313"/>
      <c r="F208" s="307"/>
      <c r="G208" s="313"/>
      <c r="H208" s="307"/>
      <c r="I208" s="3" t="s">
        <v>98</v>
      </c>
      <c r="J208" s="15">
        <v>0</v>
      </c>
      <c r="K208" s="15">
        <v>0</v>
      </c>
      <c r="L208" s="15">
        <v>0</v>
      </c>
      <c r="M208" s="15">
        <v>0</v>
      </c>
      <c r="N208" s="15">
        <v>0</v>
      </c>
      <c r="O208" s="15">
        <v>0</v>
      </c>
      <c r="P208" s="15">
        <v>0</v>
      </c>
      <c r="Q208" s="14">
        <v>0</v>
      </c>
      <c r="R208" s="14">
        <v>0</v>
      </c>
      <c r="S208" s="15">
        <v>0</v>
      </c>
      <c r="T208" s="15">
        <v>0</v>
      </c>
      <c r="U208" s="20">
        <v>0</v>
      </c>
      <c r="V208" s="47">
        <f t="shared" si="12"/>
        <v>0</v>
      </c>
    </row>
    <row r="209" spans="1:22" ht="15.75" x14ac:dyDescent="0.25">
      <c r="A209" s="321"/>
      <c r="B209" s="307"/>
      <c r="C209" s="307"/>
      <c r="D209" s="310"/>
      <c r="E209" s="313"/>
      <c r="F209" s="307"/>
      <c r="G209" s="313"/>
      <c r="H209" s="307"/>
      <c r="I209" s="3" t="s">
        <v>91</v>
      </c>
      <c r="J209" s="15">
        <v>23005</v>
      </c>
      <c r="K209" s="15">
        <v>0</v>
      </c>
      <c r="L209" s="15">
        <v>20498</v>
      </c>
      <c r="M209" s="15">
        <v>32226</v>
      </c>
      <c r="N209" s="15">
        <v>963</v>
      </c>
      <c r="O209" s="15">
        <v>12328</v>
      </c>
      <c r="P209" s="15">
        <v>0</v>
      </c>
      <c r="Q209" s="14">
        <v>0</v>
      </c>
      <c r="R209" s="14">
        <v>10791</v>
      </c>
      <c r="S209" s="15">
        <v>0</v>
      </c>
      <c r="T209" s="15">
        <v>0</v>
      </c>
      <c r="U209" s="20">
        <v>11628</v>
      </c>
      <c r="V209" s="47">
        <f t="shared" si="12"/>
        <v>111439</v>
      </c>
    </row>
    <row r="210" spans="1:22" ht="15.75" x14ac:dyDescent="0.25">
      <c r="A210" s="321"/>
      <c r="B210" s="307"/>
      <c r="C210" s="307"/>
      <c r="D210" s="310"/>
      <c r="E210" s="313"/>
      <c r="F210" s="307"/>
      <c r="G210" s="313"/>
      <c r="H210" s="307"/>
      <c r="I210" s="3" t="s">
        <v>93</v>
      </c>
      <c r="J210" s="15">
        <v>187416</v>
      </c>
      <c r="K210" s="15">
        <v>179419</v>
      </c>
      <c r="L210" s="15">
        <v>222038</v>
      </c>
      <c r="M210" s="15">
        <v>259517</v>
      </c>
      <c r="N210" s="15">
        <v>172231</v>
      </c>
      <c r="O210" s="15">
        <v>203969</v>
      </c>
      <c r="P210" s="15">
        <v>216559</v>
      </c>
      <c r="Q210" s="14">
        <v>155152</v>
      </c>
      <c r="R210" s="14">
        <v>15111</v>
      </c>
      <c r="S210" s="15">
        <v>116125</v>
      </c>
      <c r="T210" s="15">
        <v>189665</v>
      </c>
      <c r="U210" s="20">
        <v>198222</v>
      </c>
      <c r="V210" s="47">
        <f t="shared" si="12"/>
        <v>2115424</v>
      </c>
    </row>
    <row r="211" spans="1:22" ht="15.75" x14ac:dyDescent="0.25">
      <c r="A211" s="321"/>
      <c r="B211" s="307"/>
      <c r="C211" s="307"/>
      <c r="D211" s="310"/>
      <c r="E211" s="313"/>
      <c r="F211" s="307"/>
      <c r="G211" s="313"/>
      <c r="H211" s="307"/>
      <c r="I211" s="16" t="s">
        <v>111</v>
      </c>
      <c r="J211" s="34">
        <v>0</v>
      </c>
      <c r="K211" s="15">
        <v>0</v>
      </c>
      <c r="L211" s="15">
        <v>0</v>
      </c>
      <c r="M211" s="15">
        <v>0</v>
      </c>
      <c r="N211" s="15">
        <v>0</v>
      </c>
      <c r="O211" s="15">
        <v>0</v>
      </c>
      <c r="P211" s="15">
        <v>0</v>
      </c>
      <c r="Q211" s="14">
        <v>0</v>
      </c>
      <c r="R211" s="14">
        <v>211</v>
      </c>
      <c r="S211" s="15">
        <v>0</v>
      </c>
      <c r="T211" s="15">
        <v>0</v>
      </c>
      <c r="U211" s="20">
        <v>0</v>
      </c>
      <c r="V211" s="47">
        <f t="shared" si="12"/>
        <v>211</v>
      </c>
    </row>
    <row r="212" spans="1:22" ht="16.5" thickBot="1" x14ac:dyDescent="0.3">
      <c r="A212" s="322"/>
      <c r="B212" s="308"/>
      <c r="C212" s="308"/>
      <c r="D212" s="311"/>
      <c r="E212" s="314"/>
      <c r="F212" s="308"/>
      <c r="G212" s="314"/>
      <c r="H212" s="308"/>
      <c r="I212" s="66" t="s">
        <v>90</v>
      </c>
      <c r="J212" s="50">
        <v>119078</v>
      </c>
      <c r="K212" s="30">
        <v>76187</v>
      </c>
      <c r="L212" s="30">
        <v>20140</v>
      </c>
      <c r="M212" s="30">
        <v>78317</v>
      </c>
      <c r="N212" s="30">
        <v>36478</v>
      </c>
      <c r="O212" s="30">
        <v>0</v>
      </c>
      <c r="P212" s="30">
        <v>60645</v>
      </c>
      <c r="Q212" s="50">
        <v>0</v>
      </c>
      <c r="R212" s="50">
        <v>42079</v>
      </c>
      <c r="S212" s="30">
        <v>39427</v>
      </c>
      <c r="T212" s="30">
        <v>35126</v>
      </c>
      <c r="U212" s="31">
        <v>34045</v>
      </c>
      <c r="V212" s="89">
        <f t="shared" si="12"/>
        <v>541522</v>
      </c>
    </row>
    <row r="213" spans="1:22" ht="16.5" thickBot="1" x14ac:dyDescent="0.3">
      <c r="A213" s="36"/>
      <c r="B213" s="37"/>
      <c r="C213" s="37"/>
      <c r="D213" s="37"/>
      <c r="E213" s="37"/>
      <c r="F213" s="37"/>
      <c r="G213" s="37"/>
      <c r="H213" s="37"/>
      <c r="I213" s="63"/>
      <c r="J213" s="59"/>
      <c r="K213" s="28"/>
      <c r="L213" s="28"/>
      <c r="M213" s="28"/>
      <c r="N213" s="28"/>
      <c r="O213" s="28"/>
      <c r="P213" s="28"/>
      <c r="Q213" s="61"/>
      <c r="R213" s="53"/>
      <c r="S213" s="28"/>
      <c r="T213" s="28"/>
      <c r="U213" s="29"/>
      <c r="V213" s="72">
        <f>SUM(V207:V212)</f>
        <v>5180241</v>
      </c>
    </row>
    <row r="214" spans="1:22" ht="15.75" x14ac:dyDescent="0.25">
      <c r="A214" s="320" t="s">
        <v>129</v>
      </c>
      <c r="B214" s="312" t="s">
        <v>167</v>
      </c>
      <c r="C214" s="306" t="s">
        <v>87</v>
      </c>
      <c r="D214" s="309">
        <v>152.69999999999999</v>
      </c>
      <c r="E214" s="312" t="s">
        <v>158</v>
      </c>
      <c r="F214" s="306" t="s">
        <v>42</v>
      </c>
      <c r="G214" s="312" t="s">
        <v>100</v>
      </c>
      <c r="H214" s="306" t="s">
        <v>42</v>
      </c>
      <c r="I214" s="35" t="s">
        <v>94</v>
      </c>
      <c r="J214" s="13">
        <v>0</v>
      </c>
      <c r="K214" s="13">
        <v>0</v>
      </c>
      <c r="L214" s="13">
        <v>0</v>
      </c>
      <c r="M214" s="13">
        <v>0</v>
      </c>
      <c r="N214" s="13">
        <v>0</v>
      </c>
      <c r="O214" s="13">
        <v>0</v>
      </c>
      <c r="P214" s="13">
        <v>0</v>
      </c>
      <c r="Q214" s="12">
        <v>0</v>
      </c>
      <c r="R214" s="12">
        <v>0</v>
      </c>
      <c r="S214" s="13">
        <v>0</v>
      </c>
      <c r="T214" s="13">
        <v>0</v>
      </c>
      <c r="U214" s="21">
        <v>0</v>
      </c>
      <c r="V214" s="90">
        <f t="shared" ref="V214:V221" si="13">SUM(J214:U214)</f>
        <v>0</v>
      </c>
    </row>
    <row r="215" spans="1:22" ht="15.75" x14ac:dyDescent="0.25">
      <c r="A215" s="321"/>
      <c r="B215" s="307"/>
      <c r="C215" s="307"/>
      <c r="D215" s="310"/>
      <c r="E215" s="313"/>
      <c r="F215" s="307"/>
      <c r="G215" s="307"/>
      <c r="H215" s="307"/>
      <c r="I215" s="3" t="s">
        <v>92</v>
      </c>
      <c r="J215" s="15">
        <v>110274</v>
      </c>
      <c r="K215" s="15">
        <v>184040</v>
      </c>
      <c r="L215" s="15">
        <v>228799</v>
      </c>
      <c r="M215" s="15">
        <v>63390</v>
      </c>
      <c r="N215" s="15">
        <v>32029</v>
      </c>
      <c r="O215" s="15">
        <v>132147</v>
      </c>
      <c r="P215" s="15">
        <v>216453</v>
      </c>
      <c r="Q215" s="14">
        <v>108645</v>
      </c>
      <c r="R215" s="14">
        <v>276802</v>
      </c>
      <c r="S215" s="15">
        <v>227972</v>
      </c>
      <c r="T215" s="15">
        <v>95482</v>
      </c>
      <c r="U215" s="20">
        <v>69651</v>
      </c>
      <c r="V215" s="47">
        <f t="shared" si="13"/>
        <v>1745684</v>
      </c>
    </row>
    <row r="216" spans="1:22" ht="15.75" x14ac:dyDescent="0.25">
      <c r="A216" s="321"/>
      <c r="B216" s="307"/>
      <c r="C216" s="307"/>
      <c r="D216" s="310"/>
      <c r="E216" s="313"/>
      <c r="F216" s="307"/>
      <c r="G216" s="307"/>
      <c r="H216" s="307"/>
      <c r="I216" s="3" t="s">
        <v>91</v>
      </c>
      <c r="J216" s="15">
        <v>106812</v>
      </c>
      <c r="K216" s="15">
        <v>175176</v>
      </c>
      <c r="L216" s="15">
        <v>56450</v>
      </c>
      <c r="M216" s="15">
        <v>81870</v>
      </c>
      <c r="N216" s="15">
        <v>65062</v>
      </c>
      <c r="O216" s="15">
        <v>74261</v>
      </c>
      <c r="P216" s="15">
        <v>5815</v>
      </c>
      <c r="Q216" s="14">
        <v>87885</v>
      </c>
      <c r="R216" s="14">
        <v>72429</v>
      </c>
      <c r="S216" s="15">
        <v>137190</v>
      </c>
      <c r="T216" s="15">
        <v>100127</v>
      </c>
      <c r="U216" s="20">
        <v>69343</v>
      </c>
      <c r="V216" s="47">
        <f t="shared" si="13"/>
        <v>1032420</v>
      </c>
    </row>
    <row r="217" spans="1:22" ht="15.75" x14ac:dyDescent="0.25">
      <c r="A217" s="321"/>
      <c r="B217" s="307"/>
      <c r="C217" s="307"/>
      <c r="D217" s="310"/>
      <c r="E217" s="313"/>
      <c r="F217" s="307"/>
      <c r="G217" s="307"/>
      <c r="H217" s="307"/>
      <c r="I217" s="3" t="s">
        <v>70</v>
      </c>
      <c r="J217" s="15">
        <v>0</v>
      </c>
      <c r="K217" s="15">
        <v>0</v>
      </c>
      <c r="L217" s="15">
        <v>0</v>
      </c>
      <c r="M217" s="15">
        <v>0</v>
      </c>
      <c r="N217" s="15">
        <v>0</v>
      </c>
      <c r="O217" s="15">
        <v>0</v>
      </c>
      <c r="P217" s="15">
        <v>0</v>
      </c>
      <c r="Q217" s="14">
        <v>0</v>
      </c>
      <c r="R217" s="14">
        <v>0</v>
      </c>
      <c r="S217" s="15">
        <v>0</v>
      </c>
      <c r="T217" s="15">
        <v>0</v>
      </c>
      <c r="U217" s="20">
        <v>0</v>
      </c>
      <c r="V217" s="47">
        <f t="shared" si="13"/>
        <v>0</v>
      </c>
    </row>
    <row r="218" spans="1:22" ht="15.75" x14ac:dyDescent="0.25">
      <c r="A218" s="321"/>
      <c r="B218" s="307"/>
      <c r="C218" s="307"/>
      <c r="D218" s="310"/>
      <c r="E218" s="313"/>
      <c r="F218" s="307"/>
      <c r="G218" s="307"/>
      <c r="H218" s="307"/>
      <c r="I218" s="16" t="s">
        <v>93</v>
      </c>
      <c r="J218" s="34">
        <v>28599</v>
      </c>
      <c r="K218" s="15">
        <v>0</v>
      </c>
      <c r="L218" s="15">
        <v>113</v>
      </c>
      <c r="M218" s="15">
        <v>9347</v>
      </c>
      <c r="N218" s="15">
        <v>0</v>
      </c>
      <c r="O218" s="15">
        <v>0</v>
      </c>
      <c r="P218" s="15">
        <v>0</v>
      </c>
      <c r="Q218" s="14">
        <v>373</v>
      </c>
      <c r="R218" s="14">
        <v>0</v>
      </c>
      <c r="S218" s="15">
        <v>0</v>
      </c>
      <c r="T218" s="15">
        <v>0</v>
      </c>
      <c r="U218" s="20">
        <v>0</v>
      </c>
      <c r="V218" s="47">
        <f t="shared" si="13"/>
        <v>38432</v>
      </c>
    </row>
    <row r="219" spans="1:22" ht="15.75" x14ac:dyDescent="0.25">
      <c r="A219" s="321"/>
      <c r="B219" s="307"/>
      <c r="C219" s="307"/>
      <c r="D219" s="310"/>
      <c r="E219" s="313"/>
      <c r="F219" s="307"/>
      <c r="G219" s="307"/>
      <c r="H219" s="307"/>
      <c r="I219" s="16" t="s">
        <v>96</v>
      </c>
      <c r="J219" s="34">
        <v>0</v>
      </c>
      <c r="K219" s="15">
        <v>0</v>
      </c>
      <c r="L219" s="15">
        <v>0</v>
      </c>
      <c r="M219" s="15">
        <v>0</v>
      </c>
      <c r="N219" s="15">
        <v>0</v>
      </c>
      <c r="O219" s="15">
        <v>0</v>
      </c>
      <c r="P219" s="15">
        <v>0</v>
      </c>
      <c r="Q219" s="14">
        <v>0</v>
      </c>
      <c r="R219" s="14">
        <v>0</v>
      </c>
      <c r="S219" s="15">
        <v>0</v>
      </c>
      <c r="T219" s="15">
        <v>0</v>
      </c>
      <c r="U219" s="20">
        <v>0</v>
      </c>
      <c r="V219" s="47">
        <f t="shared" si="13"/>
        <v>0</v>
      </c>
    </row>
    <row r="220" spans="1:22" ht="15.75" x14ac:dyDescent="0.25">
      <c r="A220" s="321"/>
      <c r="B220" s="307"/>
      <c r="C220" s="307"/>
      <c r="D220" s="310"/>
      <c r="E220" s="313"/>
      <c r="F220" s="307"/>
      <c r="G220" s="307"/>
      <c r="H220" s="307"/>
      <c r="I220" s="3" t="s">
        <v>90</v>
      </c>
      <c r="J220" s="14">
        <v>0</v>
      </c>
      <c r="K220" s="15">
        <v>0</v>
      </c>
      <c r="L220" s="15">
        <v>0</v>
      </c>
      <c r="M220" s="15">
        <v>0</v>
      </c>
      <c r="N220" s="15">
        <v>0</v>
      </c>
      <c r="O220" s="15">
        <v>0</v>
      </c>
      <c r="P220" s="15">
        <v>0</v>
      </c>
      <c r="Q220" s="14">
        <v>0</v>
      </c>
      <c r="R220" s="14">
        <v>193</v>
      </c>
      <c r="S220" s="15">
        <v>0</v>
      </c>
      <c r="T220" s="15">
        <v>0</v>
      </c>
      <c r="U220" s="20">
        <v>0</v>
      </c>
      <c r="V220" s="47">
        <f t="shared" si="13"/>
        <v>193</v>
      </c>
    </row>
    <row r="221" spans="1:22" ht="16.5" thickBot="1" x14ac:dyDescent="0.3">
      <c r="A221" s="322"/>
      <c r="B221" s="308"/>
      <c r="C221" s="308"/>
      <c r="D221" s="311"/>
      <c r="E221" s="314"/>
      <c r="F221" s="308"/>
      <c r="G221" s="308"/>
      <c r="H221" s="308"/>
      <c r="I221" s="70" t="s">
        <v>95</v>
      </c>
      <c r="J221" s="50">
        <v>0</v>
      </c>
      <c r="K221" s="30">
        <v>0</v>
      </c>
      <c r="L221" s="30">
        <v>0</v>
      </c>
      <c r="M221" s="30">
        <v>0</v>
      </c>
      <c r="N221" s="30">
        <v>0</v>
      </c>
      <c r="O221" s="30">
        <v>0</v>
      </c>
      <c r="P221" s="30">
        <v>0</v>
      </c>
      <c r="Q221" s="50">
        <v>0</v>
      </c>
      <c r="R221" s="50">
        <v>0</v>
      </c>
      <c r="S221" s="30">
        <v>0</v>
      </c>
      <c r="T221" s="30">
        <v>0</v>
      </c>
      <c r="U221" s="31">
        <v>0</v>
      </c>
      <c r="V221" s="89">
        <f t="shared" si="13"/>
        <v>0</v>
      </c>
    </row>
    <row r="222" spans="1:22" ht="16.5" thickBot="1" x14ac:dyDescent="0.3">
      <c r="A222" s="36"/>
      <c r="B222" s="37"/>
      <c r="C222" s="37"/>
      <c r="D222" s="37"/>
      <c r="E222" s="37"/>
      <c r="F222" s="37"/>
      <c r="G222" s="37"/>
      <c r="H222" s="37"/>
      <c r="I222" s="37"/>
      <c r="J222" s="59"/>
      <c r="K222" s="28"/>
      <c r="L222" s="28"/>
      <c r="M222" s="28"/>
      <c r="N222" s="28"/>
      <c r="O222" s="28"/>
      <c r="P222" s="28"/>
      <c r="Q222" s="61"/>
      <c r="R222" s="53"/>
      <c r="S222" s="28"/>
      <c r="T222" s="28"/>
      <c r="U222" s="29"/>
      <c r="V222" s="72">
        <f>SUM(V214:V221)</f>
        <v>2816729</v>
      </c>
    </row>
    <row r="223" spans="1:22" ht="15.75" x14ac:dyDescent="0.25">
      <c r="A223" s="304">
        <v>1366</v>
      </c>
      <c r="B223" s="307" t="s">
        <v>55</v>
      </c>
      <c r="C223" s="307" t="s">
        <v>85</v>
      </c>
      <c r="D223" s="307">
        <v>67</v>
      </c>
      <c r="E223" s="307" t="s">
        <v>10</v>
      </c>
      <c r="F223" s="307" t="s">
        <v>42</v>
      </c>
      <c r="G223" s="316" t="s">
        <v>60</v>
      </c>
      <c r="H223" s="307" t="s">
        <v>42</v>
      </c>
      <c r="I223" s="35" t="s">
        <v>92</v>
      </c>
      <c r="J223" s="13">
        <v>179010</v>
      </c>
      <c r="K223" s="13">
        <v>203332</v>
      </c>
      <c r="L223" s="13">
        <v>161697</v>
      </c>
      <c r="M223" s="13">
        <v>208883</v>
      </c>
      <c r="N223" s="13">
        <v>194998</v>
      </c>
      <c r="O223" s="13">
        <v>218636</v>
      </c>
      <c r="P223" s="13">
        <v>147889</v>
      </c>
      <c r="Q223" s="12">
        <v>205198</v>
      </c>
      <c r="R223" s="12">
        <v>155554</v>
      </c>
      <c r="S223" s="13">
        <v>175408</v>
      </c>
      <c r="T223" s="13">
        <v>97877</v>
      </c>
      <c r="U223" s="21">
        <v>143064</v>
      </c>
      <c r="V223" s="90">
        <f>SUM(J223:U223)</f>
        <v>2091546</v>
      </c>
    </row>
    <row r="224" spans="1:22" ht="15.75" x14ac:dyDescent="0.25">
      <c r="A224" s="304"/>
      <c r="B224" s="307"/>
      <c r="C224" s="307"/>
      <c r="D224" s="307"/>
      <c r="E224" s="307"/>
      <c r="F224" s="307"/>
      <c r="G224" s="316"/>
      <c r="H224" s="307"/>
      <c r="I224" s="3" t="s">
        <v>91</v>
      </c>
      <c r="J224" s="15">
        <v>0</v>
      </c>
      <c r="K224" s="15">
        <v>0</v>
      </c>
      <c r="L224" s="15">
        <v>0</v>
      </c>
      <c r="M224" s="15">
        <v>0</v>
      </c>
      <c r="N224" s="15">
        <v>0</v>
      </c>
      <c r="O224" s="15">
        <v>0</v>
      </c>
      <c r="P224" s="15">
        <v>0</v>
      </c>
      <c r="Q224" s="14">
        <v>0</v>
      </c>
      <c r="R224" s="14">
        <v>0</v>
      </c>
      <c r="S224" s="15">
        <v>0</v>
      </c>
      <c r="T224" s="15">
        <v>0</v>
      </c>
      <c r="U224" s="20">
        <v>0</v>
      </c>
      <c r="V224" s="47">
        <f>SUM(J224:U224)</f>
        <v>0</v>
      </c>
    </row>
    <row r="225" spans="1:22" ht="15.75" x14ac:dyDescent="0.25">
      <c r="A225" s="304"/>
      <c r="B225" s="307"/>
      <c r="C225" s="307"/>
      <c r="D225" s="307"/>
      <c r="E225" s="307"/>
      <c r="F225" s="307"/>
      <c r="G225" s="316"/>
      <c r="H225" s="307"/>
      <c r="I225" s="3" t="s">
        <v>93</v>
      </c>
      <c r="J225" s="15">
        <v>0</v>
      </c>
      <c r="K225" s="15">
        <v>0</v>
      </c>
      <c r="L225" s="15">
        <v>0</v>
      </c>
      <c r="M225" s="15">
        <v>0</v>
      </c>
      <c r="N225" s="15">
        <v>0</v>
      </c>
      <c r="O225" s="15">
        <v>0</v>
      </c>
      <c r="P225" s="15">
        <v>0</v>
      </c>
      <c r="Q225" s="14">
        <v>0</v>
      </c>
      <c r="R225" s="14">
        <v>0</v>
      </c>
      <c r="S225" s="15">
        <v>0</v>
      </c>
      <c r="T225" s="15">
        <v>0</v>
      </c>
      <c r="U225" s="20">
        <v>0</v>
      </c>
      <c r="V225" s="47">
        <f>SUM(J225:U225)</f>
        <v>0</v>
      </c>
    </row>
    <row r="226" spans="1:22" ht="16.5" thickBot="1" x14ac:dyDescent="0.3">
      <c r="A226" s="304"/>
      <c r="B226" s="307"/>
      <c r="C226" s="307"/>
      <c r="D226" s="307"/>
      <c r="E226" s="307"/>
      <c r="F226" s="307"/>
      <c r="G226" s="316"/>
      <c r="H226" s="307"/>
      <c r="I226" s="16" t="s">
        <v>90</v>
      </c>
      <c r="J226" s="26">
        <v>282984</v>
      </c>
      <c r="K226" s="26">
        <v>236248</v>
      </c>
      <c r="L226" s="26">
        <v>257921</v>
      </c>
      <c r="M226" s="26">
        <v>238647</v>
      </c>
      <c r="N226" s="26">
        <v>242442</v>
      </c>
      <c r="O226" s="26">
        <v>233522</v>
      </c>
      <c r="P226" s="26">
        <v>218857</v>
      </c>
      <c r="Q226" s="49">
        <v>242009</v>
      </c>
      <c r="R226" s="49">
        <v>233382</v>
      </c>
      <c r="S226" s="26">
        <v>216636</v>
      </c>
      <c r="T226" s="26">
        <v>249079</v>
      </c>
      <c r="U226" s="27">
        <v>315603</v>
      </c>
      <c r="V226" s="91">
        <f>SUM(J226:U226)</f>
        <v>2967330</v>
      </c>
    </row>
    <row r="227" spans="1:22" ht="16.5" thickBot="1" x14ac:dyDescent="0.3">
      <c r="A227" s="36"/>
      <c r="B227" s="37"/>
      <c r="C227" s="37"/>
      <c r="D227" s="37"/>
      <c r="E227" s="37"/>
      <c r="F227" s="37"/>
      <c r="G227" s="37"/>
      <c r="H227" s="37"/>
      <c r="I227" s="37"/>
      <c r="J227" s="59"/>
      <c r="K227" s="28"/>
      <c r="L227" s="28"/>
      <c r="M227" s="28"/>
      <c r="N227" s="28"/>
      <c r="O227" s="28"/>
      <c r="P227" s="28"/>
      <c r="Q227" s="61"/>
      <c r="R227" s="53"/>
      <c r="S227" s="28"/>
      <c r="T227" s="28"/>
      <c r="U227" s="29"/>
      <c r="V227" s="72">
        <f>SUM(V223:V226)</f>
        <v>5058876</v>
      </c>
    </row>
    <row r="228" spans="1:22" ht="15.75" x14ac:dyDescent="0.25">
      <c r="A228" s="303">
        <v>1367</v>
      </c>
      <c r="B228" s="312" t="s">
        <v>166</v>
      </c>
      <c r="C228" s="306" t="s">
        <v>85</v>
      </c>
      <c r="D228" s="309">
        <v>28.6</v>
      </c>
      <c r="E228" s="315" t="s">
        <v>11</v>
      </c>
      <c r="F228" s="306" t="s">
        <v>42</v>
      </c>
      <c r="G228" s="306" t="s">
        <v>60</v>
      </c>
      <c r="H228" s="306" t="s">
        <v>42</v>
      </c>
      <c r="I228" s="2" t="s">
        <v>92</v>
      </c>
      <c r="J228" s="32">
        <v>0</v>
      </c>
      <c r="K228" s="32">
        <v>0</v>
      </c>
      <c r="L228" s="32">
        <v>0</v>
      </c>
      <c r="M228" s="32">
        <v>0</v>
      </c>
      <c r="N228" s="32">
        <v>0</v>
      </c>
      <c r="O228" s="32">
        <v>0</v>
      </c>
      <c r="P228" s="32">
        <v>0</v>
      </c>
      <c r="Q228" s="52">
        <v>0</v>
      </c>
      <c r="R228" s="52">
        <v>0</v>
      </c>
      <c r="S228" s="32">
        <v>0</v>
      </c>
      <c r="T228" s="32">
        <v>0</v>
      </c>
      <c r="U228" s="33">
        <v>0</v>
      </c>
      <c r="V228" s="88">
        <f>SUM(J228:U228)</f>
        <v>0</v>
      </c>
    </row>
    <row r="229" spans="1:22" ht="15.75" x14ac:dyDescent="0.25">
      <c r="A229" s="304"/>
      <c r="B229" s="313"/>
      <c r="C229" s="307"/>
      <c r="D229" s="310"/>
      <c r="E229" s="316"/>
      <c r="F229" s="307"/>
      <c r="G229" s="307"/>
      <c r="H229" s="307"/>
      <c r="I229" s="3" t="s">
        <v>93</v>
      </c>
      <c r="J229" s="14">
        <v>0</v>
      </c>
      <c r="K229" s="15">
        <v>0</v>
      </c>
      <c r="L229" s="15">
        <v>0</v>
      </c>
      <c r="M229" s="15">
        <v>0</v>
      </c>
      <c r="N229" s="15">
        <v>0</v>
      </c>
      <c r="O229" s="15">
        <v>0</v>
      </c>
      <c r="P229" s="15">
        <v>0</v>
      </c>
      <c r="Q229" s="14">
        <v>0</v>
      </c>
      <c r="R229" s="14">
        <v>0</v>
      </c>
      <c r="S229" s="15">
        <v>0</v>
      </c>
      <c r="T229" s="15">
        <v>0</v>
      </c>
      <c r="U229" s="20">
        <v>0</v>
      </c>
      <c r="V229" s="47">
        <f>SUM(J229:U229)</f>
        <v>0</v>
      </c>
    </row>
    <row r="230" spans="1:22" ht="16.5" thickBot="1" x14ac:dyDescent="0.3">
      <c r="A230" s="305"/>
      <c r="B230" s="307"/>
      <c r="C230" s="307"/>
      <c r="D230" s="310"/>
      <c r="E230" s="316"/>
      <c r="F230" s="307"/>
      <c r="G230" s="307"/>
      <c r="H230" s="307"/>
      <c r="I230" s="39" t="s">
        <v>90</v>
      </c>
      <c r="J230" s="50">
        <v>0</v>
      </c>
      <c r="K230" s="30">
        <v>0</v>
      </c>
      <c r="L230" s="30">
        <v>0</v>
      </c>
      <c r="M230" s="30">
        <v>0</v>
      </c>
      <c r="N230" s="30">
        <v>0</v>
      </c>
      <c r="O230" s="30">
        <v>0</v>
      </c>
      <c r="P230" s="30">
        <v>0</v>
      </c>
      <c r="Q230" s="50">
        <v>0</v>
      </c>
      <c r="R230" s="50">
        <v>0</v>
      </c>
      <c r="S230" s="30">
        <v>0</v>
      </c>
      <c r="T230" s="30">
        <v>0</v>
      </c>
      <c r="U230" s="31">
        <v>0</v>
      </c>
      <c r="V230" s="89">
        <f>SUM(J230:U230)</f>
        <v>0</v>
      </c>
    </row>
    <row r="231" spans="1:22" ht="16.5" thickBot="1" x14ac:dyDescent="0.3">
      <c r="A231" s="43"/>
      <c r="B231" s="37"/>
      <c r="C231" s="37"/>
      <c r="D231" s="37"/>
      <c r="E231" s="37"/>
      <c r="F231" s="37"/>
      <c r="G231" s="37"/>
      <c r="H231" s="37"/>
      <c r="I231" s="37"/>
      <c r="J231" s="59"/>
      <c r="K231" s="28"/>
      <c r="L231" s="28"/>
      <c r="M231" s="28"/>
      <c r="N231" s="28"/>
      <c r="O231" s="28"/>
      <c r="P231" s="28"/>
      <c r="Q231" s="61"/>
      <c r="R231" s="53"/>
      <c r="S231" s="28"/>
      <c r="T231" s="28"/>
      <c r="U231" s="29"/>
      <c r="V231" s="72">
        <f>SUM(V228:V230)</f>
        <v>0</v>
      </c>
    </row>
    <row r="232" spans="1:22" ht="15.75" x14ac:dyDescent="0.25">
      <c r="A232" s="304">
        <v>1368</v>
      </c>
      <c r="B232" s="313" t="s">
        <v>165</v>
      </c>
      <c r="C232" s="307" t="s">
        <v>85</v>
      </c>
      <c r="D232" s="307">
        <v>29</v>
      </c>
      <c r="E232" s="316" t="s">
        <v>60</v>
      </c>
      <c r="F232" s="307" t="s">
        <v>42</v>
      </c>
      <c r="G232" s="313" t="s">
        <v>161</v>
      </c>
      <c r="H232" s="307" t="s">
        <v>42</v>
      </c>
      <c r="I232" s="35" t="s">
        <v>92</v>
      </c>
      <c r="J232" s="13">
        <v>117077</v>
      </c>
      <c r="K232" s="13">
        <v>128331</v>
      </c>
      <c r="L232" s="13">
        <v>112787</v>
      </c>
      <c r="M232" s="13">
        <v>141565</v>
      </c>
      <c r="N232" s="13">
        <v>117602</v>
      </c>
      <c r="O232" s="13">
        <v>125661</v>
      </c>
      <c r="P232" s="13">
        <v>98410</v>
      </c>
      <c r="Q232" s="13">
        <v>123556</v>
      </c>
      <c r="R232" s="12">
        <v>131155</v>
      </c>
      <c r="S232" s="13">
        <v>125007</v>
      </c>
      <c r="T232" s="13">
        <v>97878</v>
      </c>
      <c r="U232" s="21">
        <v>120740</v>
      </c>
      <c r="V232" s="90">
        <f>SUM(J232:U232)</f>
        <v>1439769</v>
      </c>
    </row>
    <row r="233" spans="1:22" ht="15.75" x14ac:dyDescent="0.25">
      <c r="A233" s="304"/>
      <c r="B233" s="307"/>
      <c r="C233" s="307"/>
      <c r="D233" s="307"/>
      <c r="E233" s="316"/>
      <c r="F233" s="307"/>
      <c r="G233" s="307"/>
      <c r="H233" s="307"/>
      <c r="I233" s="3" t="s">
        <v>91</v>
      </c>
      <c r="J233" s="15">
        <v>0</v>
      </c>
      <c r="K233" s="15">
        <v>0</v>
      </c>
      <c r="L233" s="15">
        <v>0</v>
      </c>
      <c r="M233" s="15">
        <v>0</v>
      </c>
      <c r="N233" s="15">
        <v>0</v>
      </c>
      <c r="O233" s="15">
        <v>0</v>
      </c>
      <c r="P233" s="15">
        <v>0</v>
      </c>
      <c r="Q233" s="15">
        <v>0</v>
      </c>
      <c r="R233" s="14">
        <v>0</v>
      </c>
      <c r="S233" s="15">
        <v>0</v>
      </c>
      <c r="T233" s="15">
        <v>0</v>
      </c>
      <c r="U233" s="20">
        <v>0</v>
      </c>
      <c r="V233" s="47">
        <f>SUM(J233:U233)</f>
        <v>0</v>
      </c>
    </row>
    <row r="234" spans="1:22" ht="15.75" x14ac:dyDescent="0.25">
      <c r="A234" s="304"/>
      <c r="B234" s="307"/>
      <c r="C234" s="307"/>
      <c r="D234" s="307"/>
      <c r="E234" s="82"/>
      <c r="F234" s="307"/>
      <c r="G234" s="307"/>
      <c r="H234" s="307"/>
      <c r="I234" s="16" t="s">
        <v>93</v>
      </c>
      <c r="J234" s="26">
        <v>0</v>
      </c>
      <c r="K234" s="26">
        <v>0</v>
      </c>
      <c r="L234" s="26">
        <v>0</v>
      </c>
      <c r="M234" s="26">
        <v>0</v>
      </c>
      <c r="N234" s="26">
        <v>0</v>
      </c>
      <c r="O234" s="26">
        <v>0</v>
      </c>
      <c r="P234" s="26">
        <v>0</v>
      </c>
      <c r="Q234" s="26">
        <v>0</v>
      </c>
      <c r="R234" s="49">
        <v>0</v>
      </c>
      <c r="S234" s="26">
        <v>0</v>
      </c>
      <c r="T234" s="26">
        <v>0</v>
      </c>
      <c r="U234" s="27">
        <v>0</v>
      </c>
      <c r="V234" s="91">
        <f>SUM(J234:U234)</f>
        <v>0</v>
      </c>
    </row>
    <row r="235" spans="1:22" ht="16.5" thickBot="1" x14ac:dyDescent="0.3">
      <c r="A235" s="305"/>
      <c r="B235" s="308"/>
      <c r="C235" s="308"/>
      <c r="D235" s="308"/>
      <c r="E235" s="22"/>
      <c r="F235" s="308"/>
      <c r="G235" s="308"/>
      <c r="H235" s="308"/>
      <c r="I235" s="16" t="s">
        <v>90</v>
      </c>
      <c r="J235" s="24">
        <v>234881</v>
      </c>
      <c r="K235" s="24">
        <v>201240</v>
      </c>
      <c r="L235" s="24">
        <v>229624</v>
      </c>
      <c r="M235" s="24">
        <v>224128</v>
      </c>
      <c r="N235" s="24">
        <v>244539</v>
      </c>
      <c r="O235" s="24">
        <v>231071</v>
      </c>
      <c r="P235" s="24">
        <v>221287</v>
      </c>
      <c r="Q235" s="24">
        <v>246411</v>
      </c>
      <c r="R235" s="23">
        <v>225988</v>
      </c>
      <c r="S235" s="24">
        <v>227536</v>
      </c>
      <c r="T235" s="24">
        <v>241740</v>
      </c>
      <c r="U235" s="25">
        <v>257095</v>
      </c>
      <c r="V235" s="93">
        <f>SUM(J235:U235)</f>
        <v>2785540</v>
      </c>
    </row>
    <row r="236" spans="1:22" ht="16.5" thickBot="1" x14ac:dyDescent="0.3">
      <c r="A236" s="43"/>
      <c r="B236" s="37"/>
      <c r="C236" s="37"/>
      <c r="D236" s="37"/>
      <c r="E236" s="37"/>
      <c r="F236" s="37"/>
      <c r="G236" s="37"/>
      <c r="H236" s="37"/>
      <c r="I236" s="37"/>
      <c r="J236" s="59"/>
      <c r="K236" s="28"/>
      <c r="L236" s="28"/>
      <c r="M236" s="28"/>
      <c r="N236" s="28"/>
      <c r="O236" s="28"/>
      <c r="P236" s="28"/>
      <c r="Q236" s="61"/>
      <c r="R236" s="53"/>
      <c r="S236" s="28"/>
      <c r="T236" s="28"/>
      <c r="U236" s="29"/>
      <c r="V236" s="72">
        <f>SUM(V232:V235)</f>
        <v>4225309</v>
      </c>
    </row>
    <row r="237" spans="1:22" ht="15.75" x14ac:dyDescent="0.25">
      <c r="A237" s="303">
        <v>2069</v>
      </c>
      <c r="B237" s="306" t="s">
        <v>131</v>
      </c>
      <c r="C237" s="306" t="s">
        <v>83</v>
      </c>
      <c r="D237" s="309">
        <v>278.75</v>
      </c>
      <c r="E237" s="315" t="s">
        <v>132</v>
      </c>
      <c r="F237" s="306" t="s">
        <v>133</v>
      </c>
      <c r="G237" s="312" t="s">
        <v>162</v>
      </c>
      <c r="H237" s="306" t="s">
        <v>133</v>
      </c>
      <c r="I237" s="3" t="s">
        <v>103</v>
      </c>
      <c r="J237" s="65">
        <v>0</v>
      </c>
      <c r="K237" s="32">
        <v>0</v>
      </c>
      <c r="L237" s="32">
        <v>0</v>
      </c>
      <c r="M237" s="32">
        <v>0</v>
      </c>
      <c r="N237" s="32">
        <v>0</v>
      </c>
      <c r="O237" s="32">
        <v>0</v>
      </c>
      <c r="P237" s="32">
        <v>0</v>
      </c>
      <c r="Q237" s="52">
        <v>0</v>
      </c>
      <c r="R237" s="52">
        <v>0</v>
      </c>
      <c r="S237" s="32">
        <v>0</v>
      </c>
      <c r="T237" s="32">
        <v>0</v>
      </c>
      <c r="U237" s="33">
        <v>0</v>
      </c>
      <c r="V237" s="88">
        <f>SUM(J237:U237)</f>
        <v>0</v>
      </c>
    </row>
    <row r="238" spans="1:22" ht="16.5" thickBot="1" x14ac:dyDescent="0.3">
      <c r="A238" s="305"/>
      <c r="B238" s="308"/>
      <c r="C238" s="308"/>
      <c r="D238" s="311"/>
      <c r="E238" s="317"/>
      <c r="F238" s="308"/>
      <c r="G238" s="314"/>
      <c r="H238" s="308"/>
      <c r="I238" s="16"/>
      <c r="J238" s="50"/>
      <c r="K238" s="30"/>
      <c r="L238" s="30"/>
      <c r="M238" s="30"/>
      <c r="N238" s="30"/>
      <c r="O238" s="30"/>
      <c r="P238" s="30"/>
      <c r="Q238" s="50"/>
      <c r="R238" s="50"/>
      <c r="S238" s="30"/>
      <c r="T238" s="30"/>
      <c r="U238" s="31"/>
      <c r="V238" s="89"/>
    </row>
    <row r="239" spans="1:22" ht="16.5" thickBot="1" x14ac:dyDescent="0.3">
      <c r="A239" s="43"/>
      <c r="B239" s="37"/>
      <c r="C239" s="37"/>
      <c r="D239" s="37"/>
      <c r="E239" s="37"/>
      <c r="F239" s="37"/>
      <c r="G239" s="37"/>
      <c r="H239" s="37"/>
      <c r="I239" s="37"/>
      <c r="J239" s="59"/>
      <c r="K239" s="81"/>
      <c r="L239" s="28"/>
      <c r="M239" s="28"/>
      <c r="N239" s="28"/>
      <c r="O239" s="28"/>
      <c r="P239" s="28"/>
      <c r="Q239" s="61"/>
      <c r="R239" s="53"/>
      <c r="S239" s="28"/>
      <c r="T239" s="28"/>
      <c r="U239" s="29"/>
      <c r="V239" s="72">
        <f>SUM(V237:V238)</f>
        <v>0</v>
      </c>
    </row>
    <row r="240" spans="1:22" ht="16.5" thickBot="1" x14ac:dyDescent="0.3">
      <c r="A240" s="73"/>
      <c r="B240" s="74"/>
      <c r="C240" s="74"/>
      <c r="D240" s="74"/>
      <c r="E240" s="74"/>
      <c r="F240" s="74"/>
      <c r="G240" s="74"/>
      <c r="H240" s="75"/>
      <c r="I240" s="75"/>
      <c r="J240" s="76"/>
      <c r="K240" s="76"/>
      <c r="L240" s="76"/>
      <c r="M240" s="76"/>
      <c r="N240" s="76"/>
      <c r="O240" s="76"/>
      <c r="P240" s="76"/>
      <c r="Q240" s="76"/>
      <c r="R240" s="76"/>
      <c r="S240" s="76"/>
      <c r="T240" s="76"/>
      <c r="U240" s="76"/>
      <c r="V240" s="72" t="e">
        <f>V239+V236+V231+V227+V222+V213+V206+V197+V190+V184+V177+V168+V162+V155+V147+V142+V133+V126+V121+V113+V105+V93+V88+V83+V77+V74+#REF!+V68+V63+V59+V54+V44+V38+V36+V33+V29+V26+V24+V18+V12</f>
        <v>#REF!</v>
      </c>
    </row>
    <row r="243" spans="1:1" x14ac:dyDescent="0.2">
      <c r="A243" s="6" t="s">
        <v>135</v>
      </c>
    </row>
    <row r="244" spans="1:1" x14ac:dyDescent="0.2">
      <c r="A244" s="6" t="s">
        <v>121</v>
      </c>
    </row>
    <row r="245" spans="1:1" x14ac:dyDescent="0.2">
      <c r="A245" s="6" t="s">
        <v>122</v>
      </c>
    </row>
    <row r="246" spans="1:1" x14ac:dyDescent="0.2">
      <c r="A246" s="68" t="s">
        <v>109</v>
      </c>
    </row>
    <row r="247" spans="1:1" x14ac:dyDescent="0.2">
      <c r="A247" s="68" t="s">
        <v>120</v>
      </c>
    </row>
    <row r="248" spans="1:1" x14ac:dyDescent="0.2">
      <c r="A248" s="68" t="s">
        <v>118</v>
      </c>
    </row>
    <row r="249" spans="1:1" x14ac:dyDescent="0.2">
      <c r="A249" s="68" t="s">
        <v>130</v>
      </c>
    </row>
    <row r="250" spans="1:1" x14ac:dyDescent="0.2">
      <c r="A250" s="68" t="s">
        <v>108</v>
      </c>
    </row>
    <row r="251" spans="1:1" x14ac:dyDescent="0.2">
      <c r="A251" s="68" t="s">
        <v>117</v>
      </c>
    </row>
    <row r="252" spans="1:1" x14ac:dyDescent="0.2">
      <c r="A252" s="68" t="s">
        <v>124</v>
      </c>
    </row>
    <row r="253" spans="1:1" x14ac:dyDescent="0.2">
      <c r="A253" s="68" t="s">
        <v>116</v>
      </c>
    </row>
    <row r="254" spans="1:1" x14ac:dyDescent="0.2">
      <c r="A254" s="68" t="s">
        <v>107</v>
      </c>
    </row>
    <row r="255" spans="1:1" x14ac:dyDescent="0.2">
      <c r="A255" s="68" t="s">
        <v>119</v>
      </c>
    </row>
    <row r="256" spans="1:1" x14ac:dyDescent="0.2">
      <c r="A256" s="68" t="s">
        <v>110</v>
      </c>
    </row>
  </sheetData>
  <sheetProtection selectLockedCells="1" selectUnlockedCells="1"/>
  <mergeCells count="304">
    <mergeCell ref="A13:A17"/>
    <mergeCell ref="B13:B17"/>
    <mergeCell ref="C13:C17"/>
    <mergeCell ref="D13:D17"/>
    <mergeCell ref="E13:E17"/>
    <mergeCell ref="F13:F17"/>
    <mergeCell ref="G13:G17"/>
    <mergeCell ref="H13:H17"/>
    <mergeCell ref="A19:A23"/>
    <mergeCell ref="B19:B23"/>
    <mergeCell ref="C19:C23"/>
    <mergeCell ref="D19:D23"/>
    <mergeCell ref="E19:E23"/>
    <mergeCell ref="F19:F23"/>
    <mergeCell ref="G19:G23"/>
    <mergeCell ref="H19:H23"/>
    <mergeCell ref="I5:I6"/>
    <mergeCell ref="J5:U5"/>
    <mergeCell ref="A7:A11"/>
    <mergeCell ref="B7:B11"/>
    <mergeCell ref="C7:C11"/>
    <mergeCell ref="D7:D11"/>
    <mergeCell ref="E7:E11"/>
    <mergeCell ref="F7:F11"/>
    <mergeCell ref="G7:G11"/>
    <mergeCell ref="H7:H11"/>
    <mergeCell ref="A5:A6"/>
    <mergeCell ref="B5:D5"/>
    <mergeCell ref="E5:E6"/>
    <mergeCell ref="F5:F6"/>
    <mergeCell ref="G5:G6"/>
    <mergeCell ref="H5:H6"/>
    <mergeCell ref="A30:A32"/>
    <mergeCell ref="B30:B32"/>
    <mergeCell ref="C30:C32"/>
    <mergeCell ref="D30:D32"/>
    <mergeCell ref="E30:E32"/>
    <mergeCell ref="F30:F32"/>
    <mergeCell ref="G30:G32"/>
    <mergeCell ref="H30:H32"/>
    <mergeCell ref="A34:A35"/>
    <mergeCell ref="B34:B35"/>
    <mergeCell ref="C34:C35"/>
    <mergeCell ref="D34:D35"/>
    <mergeCell ref="E34:E35"/>
    <mergeCell ref="F34:F35"/>
    <mergeCell ref="G34:G35"/>
    <mergeCell ref="H34:H35"/>
    <mergeCell ref="A39:A43"/>
    <mergeCell ref="B39:B43"/>
    <mergeCell ref="C39:C43"/>
    <mergeCell ref="D39:D43"/>
    <mergeCell ref="E39:E43"/>
    <mergeCell ref="F39:F43"/>
    <mergeCell ref="G39:G43"/>
    <mergeCell ref="H39:H43"/>
    <mergeCell ref="A45:A53"/>
    <mergeCell ref="B45:B53"/>
    <mergeCell ref="C45:C53"/>
    <mergeCell ref="D45:D53"/>
    <mergeCell ref="E45:E53"/>
    <mergeCell ref="F45:F53"/>
    <mergeCell ref="G45:G53"/>
    <mergeCell ref="H45:H53"/>
    <mergeCell ref="A55:A58"/>
    <mergeCell ref="B55:B58"/>
    <mergeCell ref="C55:C58"/>
    <mergeCell ref="D55:D58"/>
    <mergeCell ref="E55:E58"/>
    <mergeCell ref="F55:F58"/>
    <mergeCell ref="G55:G58"/>
    <mergeCell ref="H55:H58"/>
    <mergeCell ref="A60:A62"/>
    <mergeCell ref="B60:B62"/>
    <mergeCell ref="C60:C62"/>
    <mergeCell ref="D60:D62"/>
    <mergeCell ref="E60:E62"/>
    <mergeCell ref="F60:F62"/>
    <mergeCell ref="G60:G62"/>
    <mergeCell ref="H60:H62"/>
    <mergeCell ref="A64:A67"/>
    <mergeCell ref="B64:B67"/>
    <mergeCell ref="C64:C67"/>
    <mergeCell ref="D64:D67"/>
    <mergeCell ref="E64:E67"/>
    <mergeCell ref="F64:F67"/>
    <mergeCell ref="G64:G67"/>
    <mergeCell ref="H64:H67"/>
    <mergeCell ref="A75:A76"/>
    <mergeCell ref="B75:B76"/>
    <mergeCell ref="C75:C76"/>
    <mergeCell ref="D75:D76"/>
    <mergeCell ref="E75:E76"/>
    <mergeCell ref="F75:F76"/>
    <mergeCell ref="G75:G76"/>
    <mergeCell ref="H75:H76"/>
    <mergeCell ref="A69:A70"/>
    <mergeCell ref="B69:B70"/>
    <mergeCell ref="C69:C70"/>
    <mergeCell ref="D69:D70"/>
    <mergeCell ref="E69:E70"/>
    <mergeCell ref="F69:F70"/>
    <mergeCell ref="G69:G70"/>
    <mergeCell ref="H69:H70"/>
    <mergeCell ref="A72:A73"/>
    <mergeCell ref="B72:B73"/>
    <mergeCell ref="C72:C73"/>
    <mergeCell ref="D72:D73"/>
    <mergeCell ref="E72:E73"/>
    <mergeCell ref="F72:F73"/>
    <mergeCell ref="G72:G73"/>
    <mergeCell ref="H72:H73"/>
    <mergeCell ref="A78:A82"/>
    <mergeCell ref="B78:B82"/>
    <mergeCell ref="C78:C82"/>
    <mergeCell ref="D78:D82"/>
    <mergeCell ref="E78:E82"/>
    <mergeCell ref="F78:F82"/>
    <mergeCell ref="G78:G82"/>
    <mergeCell ref="H78:H82"/>
    <mergeCell ref="A84:A87"/>
    <mergeCell ref="B84:B87"/>
    <mergeCell ref="C84:C87"/>
    <mergeCell ref="D84:D87"/>
    <mergeCell ref="E84:E87"/>
    <mergeCell ref="F84:F87"/>
    <mergeCell ref="G84:G87"/>
    <mergeCell ref="H84:H87"/>
    <mergeCell ref="A89:A92"/>
    <mergeCell ref="B89:B92"/>
    <mergeCell ref="C89:C92"/>
    <mergeCell ref="D89:D92"/>
    <mergeCell ref="E89:E92"/>
    <mergeCell ref="F89:F92"/>
    <mergeCell ref="G89:G92"/>
    <mergeCell ref="H89:H92"/>
    <mergeCell ref="A94:A104"/>
    <mergeCell ref="B94:B104"/>
    <mergeCell ref="C94:C104"/>
    <mergeCell ref="D94:D104"/>
    <mergeCell ref="E94:E104"/>
    <mergeCell ref="F94:F104"/>
    <mergeCell ref="G94:G104"/>
    <mergeCell ref="H94:H104"/>
    <mergeCell ref="A106:A112"/>
    <mergeCell ref="B106:B112"/>
    <mergeCell ref="C106:C112"/>
    <mergeCell ref="D106:D112"/>
    <mergeCell ref="E106:E112"/>
    <mergeCell ref="F106:F112"/>
    <mergeCell ref="G106:G112"/>
    <mergeCell ref="H106:H112"/>
    <mergeCell ref="A114:A120"/>
    <mergeCell ref="B114:B120"/>
    <mergeCell ref="C114:C120"/>
    <mergeCell ref="D114:D120"/>
    <mergeCell ref="E114:E120"/>
    <mergeCell ref="F114:F120"/>
    <mergeCell ref="G114:G120"/>
    <mergeCell ref="H114:H120"/>
    <mergeCell ref="A122:A125"/>
    <mergeCell ref="B122:B125"/>
    <mergeCell ref="C122:C125"/>
    <mergeCell ref="D122:D125"/>
    <mergeCell ref="E122:E125"/>
    <mergeCell ref="F122:F125"/>
    <mergeCell ref="G122:G125"/>
    <mergeCell ref="H122:H125"/>
    <mergeCell ref="A127:A132"/>
    <mergeCell ref="B127:B132"/>
    <mergeCell ref="C127:C132"/>
    <mergeCell ref="D127:D132"/>
    <mergeCell ref="E127:E132"/>
    <mergeCell ref="F127:F132"/>
    <mergeCell ref="G127:G132"/>
    <mergeCell ref="H127:H132"/>
    <mergeCell ref="A134:A141"/>
    <mergeCell ref="B134:B141"/>
    <mergeCell ref="C134:C141"/>
    <mergeCell ref="D134:D141"/>
    <mergeCell ref="E134:E141"/>
    <mergeCell ref="F134:F141"/>
    <mergeCell ref="G134:G141"/>
    <mergeCell ref="H134:H141"/>
    <mergeCell ref="A143:A146"/>
    <mergeCell ref="B143:B146"/>
    <mergeCell ref="C143:C146"/>
    <mergeCell ref="D143:D146"/>
    <mergeCell ref="E143:E146"/>
    <mergeCell ref="F143:F146"/>
    <mergeCell ref="G143:G146"/>
    <mergeCell ref="H143:H146"/>
    <mergeCell ref="A148:A154"/>
    <mergeCell ref="B148:B154"/>
    <mergeCell ref="C148:C154"/>
    <mergeCell ref="D148:D154"/>
    <mergeCell ref="E148:E154"/>
    <mergeCell ref="F148:F154"/>
    <mergeCell ref="G148:G154"/>
    <mergeCell ref="H148:H154"/>
    <mergeCell ref="A156:A161"/>
    <mergeCell ref="B156:B161"/>
    <mergeCell ref="C156:C161"/>
    <mergeCell ref="D156:D161"/>
    <mergeCell ref="E156:E161"/>
    <mergeCell ref="F156:F161"/>
    <mergeCell ref="G156:G161"/>
    <mergeCell ref="H156:H161"/>
    <mergeCell ref="A163:A167"/>
    <mergeCell ref="B163:B167"/>
    <mergeCell ref="C163:C167"/>
    <mergeCell ref="D163:D167"/>
    <mergeCell ref="E163:E167"/>
    <mergeCell ref="F163:F167"/>
    <mergeCell ref="G163:G167"/>
    <mergeCell ref="H163:H167"/>
    <mergeCell ref="A169:A176"/>
    <mergeCell ref="B169:B176"/>
    <mergeCell ref="C169:C176"/>
    <mergeCell ref="D169:D176"/>
    <mergeCell ref="E169:E176"/>
    <mergeCell ref="F169:F176"/>
    <mergeCell ref="G169:G176"/>
    <mergeCell ref="H169:H176"/>
    <mergeCell ref="A178:A183"/>
    <mergeCell ref="B178:B183"/>
    <mergeCell ref="C178:C183"/>
    <mergeCell ref="D178:D183"/>
    <mergeCell ref="E178:E183"/>
    <mergeCell ref="F178:F183"/>
    <mergeCell ref="G178:G183"/>
    <mergeCell ref="H178:H183"/>
    <mergeCell ref="A185:A189"/>
    <mergeCell ref="B185:B189"/>
    <mergeCell ref="C185:C189"/>
    <mergeCell ref="D185:D189"/>
    <mergeCell ref="E185:E189"/>
    <mergeCell ref="F185:F189"/>
    <mergeCell ref="G185:G189"/>
    <mergeCell ref="H185:H189"/>
    <mergeCell ref="A191:A196"/>
    <mergeCell ref="B191:B196"/>
    <mergeCell ref="C191:C196"/>
    <mergeCell ref="D191:D196"/>
    <mergeCell ref="E191:E196"/>
    <mergeCell ref="F191:F196"/>
    <mergeCell ref="G191:G196"/>
    <mergeCell ref="H191:H196"/>
    <mergeCell ref="A198:A205"/>
    <mergeCell ref="B198:B205"/>
    <mergeCell ref="C198:C205"/>
    <mergeCell ref="D198:D205"/>
    <mergeCell ref="E198:E205"/>
    <mergeCell ref="F198:F205"/>
    <mergeCell ref="G198:G205"/>
    <mergeCell ref="H198:H205"/>
    <mergeCell ref="A207:A212"/>
    <mergeCell ref="B207:B212"/>
    <mergeCell ref="C207:C212"/>
    <mergeCell ref="D207:D212"/>
    <mergeCell ref="E207:E212"/>
    <mergeCell ref="F207:F212"/>
    <mergeCell ref="G207:G212"/>
    <mergeCell ref="H207:H212"/>
    <mergeCell ref="A214:A221"/>
    <mergeCell ref="B214:B221"/>
    <mergeCell ref="C214:C221"/>
    <mergeCell ref="D214:D221"/>
    <mergeCell ref="E214:E221"/>
    <mergeCell ref="F214:F221"/>
    <mergeCell ref="G214:G221"/>
    <mergeCell ref="H214:H221"/>
    <mergeCell ref="A223:A226"/>
    <mergeCell ref="B223:B226"/>
    <mergeCell ref="C223:C226"/>
    <mergeCell ref="D223:D226"/>
    <mergeCell ref="E223:E226"/>
    <mergeCell ref="F223:F226"/>
    <mergeCell ref="G223:G226"/>
    <mergeCell ref="H223:H226"/>
    <mergeCell ref="A237:A238"/>
    <mergeCell ref="B237:B238"/>
    <mergeCell ref="C237:C238"/>
    <mergeCell ref="D237:D238"/>
    <mergeCell ref="E237:E238"/>
    <mergeCell ref="F237:F238"/>
    <mergeCell ref="G237:G238"/>
    <mergeCell ref="H237:H238"/>
    <mergeCell ref="A228:A230"/>
    <mergeCell ref="B228:B230"/>
    <mergeCell ref="C228:C230"/>
    <mergeCell ref="D228:D230"/>
    <mergeCell ref="E228:E230"/>
    <mergeCell ref="F228:F230"/>
    <mergeCell ref="G228:G230"/>
    <mergeCell ref="H228:H230"/>
    <mergeCell ref="A232:A235"/>
    <mergeCell ref="B232:B235"/>
    <mergeCell ref="C232:C235"/>
    <mergeCell ref="D232:D235"/>
    <mergeCell ref="E232:E233"/>
    <mergeCell ref="F232:F235"/>
    <mergeCell ref="G232:G235"/>
    <mergeCell ref="H232:H235"/>
  </mergeCells>
  <printOptions horizontalCentered="1"/>
  <pageMargins left="0.19685039370078741" right="0.19685039370078741" top="0.39370078740157483" bottom="0.39370078740157483" header="0.51181102362204722" footer="0.51181102362204722"/>
  <pageSetup paperSize="9" scale="63" orientation="portrait" r:id="rId1"/>
  <headerFooter alignWithMargins="0">
    <oddFooter>&amp;C&amp;P/&amp;N_x000D_&amp;1#&amp;"Arial Black"&amp;11&amp;K737373 PÚBLICA</oddFooter>
  </headerFooter>
  <rowBreaks count="3" manualBreakCount="3">
    <brk id="83" max="21" man="1"/>
    <brk id="155" max="21" man="1"/>
    <brk id="222" max="21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Planilha16"/>
  <dimension ref="A1:V256"/>
  <sheetViews>
    <sheetView zoomScale="70" zoomScaleNormal="70" workbookViewId="0">
      <pane xSplit="9" topLeftCell="J1" activePane="topRight" state="frozen"/>
      <selection pane="topRight" activeCell="V75" sqref="V75"/>
    </sheetView>
  </sheetViews>
  <sheetFormatPr defaultRowHeight="12.75" x14ac:dyDescent="0.2"/>
  <cols>
    <col min="1" max="1" width="10.5703125" style="4" bestFit="1" customWidth="1"/>
    <col min="2" max="2" width="13.28515625" style="4" customWidth="1"/>
    <col min="3" max="3" width="12.140625" style="4" customWidth="1"/>
    <col min="4" max="4" width="5.42578125" style="4" customWidth="1"/>
    <col min="5" max="5" width="20.85546875" style="4" customWidth="1"/>
    <col min="6" max="6" width="4.7109375" style="4" customWidth="1"/>
    <col min="7" max="7" width="21.85546875" style="4" customWidth="1"/>
    <col min="8" max="8" width="4.7109375" style="5" bestFit="1" customWidth="1"/>
    <col min="9" max="9" width="29.85546875" style="5" customWidth="1"/>
    <col min="10" max="21" width="13.28515625" customWidth="1"/>
    <col min="22" max="22" width="15.28515625" customWidth="1"/>
  </cols>
  <sheetData>
    <row r="1" spans="1:22" ht="21" customHeight="1" x14ac:dyDescent="0.25">
      <c r="A1" s="7" t="s">
        <v>136</v>
      </c>
    </row>
    <row r="2" spans="1:22" ht="15.75" customHeight="1" x14ac:dyDescent="0.2"/>
    <row r="3" spans="1:22" ht="15.75" customHeight="1" x14ac:dyDescent="0.25">
      <c r="A3" s="7" t="str">
        <f>'Mov por Produto 2013'!A3</f>
        <v>Em atendimento à Portaria ANP nº 035/2012 de 13/11/2012</v>
      </c>
    </row>
    <row r="4" spans="1:22" ht="15.75" customHeight="1" thickBot="1" x14ac:dyDescent="0.25"/>
    <row r="5" spans="1:22" ht="21" customHeight="1" thickBot="1" x14ac:dyDescent="0.3">
      <c r="A5" s="329" t="s">
        <v>61</v>
      </c>
      <c r="B5" s="336" t="s">
        <v>0</v>
      </c>
      <c r="C5" s="337"/>
      <c r="D5" s="338"/>
      <c r="E5" s="333" t="s">
        <v>72</v>
      </c>
      <c r="F5" s="335" t="s">
        <v>29</v>
      </c>
      <c r="G5" s="333" t="s">
        <v>72</v>
      </c>
      <c r="H5" s="335" t="s">
        <v>29</v>
      </c>
      <c r="I5" s="331" t="s">
        <v>1</v>
      </c>
      <c r="J5" s="336">
        <v>2015</v>
      </c>
      <c r="K5" s="337"/>
      <c r="L5" s="337"/>
      <c r="M5" s="337"/>
      <c r="N5" s="337"/>
      <c r="O5" s="337"/>
      <c r="P5" s="337"/>
      <c r="Q5" s="337"/>
      <c r="R5" s="337"/>
      <c r="S5" s="337"/>
      <c r="T5" s="337"/>
      <c r="U5" s="338"/>
      <c r="V5" s="8" t="s">
        <v>62</v>
      </c>
    </row>
    <row r="6" spans="1:22" ht="21.75" customHeight="1" thickBot="1" x14ac:dyDescent="0.25">
      <c r="A6" s="330"/>
      <c r="B6" s="1" t="s">
        <v>28</v>
      </c>
      <c r="C6" s="18" t="s">
        <v>78</v>
      </c>
      <c r="D6" s="18" t="s">
        <v>76</v>
      </c>
      <c r="E6" s="334"/>
      <c r="F6" s="334"/>
      <c r="G6" s="334"/>
      <c r="H6" s="334"/>
      <c r="I6" s="332"/>
      <c r="J6" s="94">
        <v>1</v>
      </c>
      <c r="K6" s="94">
        <v>2</v>
      </c>
      <c r="L6" s="94">
        <v>3</v>
      </c>
      <c r="M6" s="94">
        <v>4</v>
      </c>
      <c r="N6" s="94">
        <v>5</v>
      </c>
      <c r="O6" s="95">
        <v>6</v>
      </c>
      <c r="P6" s="94">
        <v>7</v>
      </c>
      <c r="Q6" s="94">
        <v>8</v>
      </c>
      <c r="R6" s="94">
        <v>9</v>
      </c>
      <c r="S6" s="95">
        <v>10</v>
      </c>
      <c r="T6" s="94">
        <v>11</v>
      </c>
      <c r="U6" s="96">
        <v>12</v>
      </c>
      <c r="V6" s="97">
        <v>2015</v>
      </c>
    </row>
    <row r="7" spans="1:22" ht="15.75" x14ac:dyDescent="0.25">
      <c r="A7" s="303">
        <v>480</v>
      </c>
      <c r="B7" s="306" t="s">
        <v>32</v>
      </c>
      <c r="C7" s="306" t="s">
        <v>77</v>
      </c>
      <c r="D7" s="306">
        <v>75</v>
      </c>
      <c r="E7" s="306" t="s">
        <v>64</v>
      </c>
      <c r="F7" s="306" t="s">
        <v>31</v>
      </c>
      <c r="G7" s="306" t="s">
        <v>140</v>
      </c>
      <c r="H7" s="306" t="s">
        <v>31</v>
      </c>
      <c r="I7" s="3" t="s">
        <v>92</v>
      </c>
      <c r="J7" s="15">
        <v>29121</v>
      </c>
      <c r="K7" s="15">
        <v>29909</v>
      </c>
      <c r="L7" s="15">
        <v>37362</v>
      </c>
      <c r="M7" s="15">
        <v>32711</v>
      </c>
      <c r="N7" s="15">
        <v>39355</v>
      </c>
      <c r="O7" s="15">
        <v>31930</v>
      </c>
      <c r="P7" s="15">
        <v>32932</v>
      </c>
      <c r="Q7" s="32">
        <v>45130</v>
      </c>
      <c r="R7" s="52">
        <v>34892</v>
      </c>
      <c r="S7" s="32">
        <v>36985</v>
      </c>
      <c r="T7" s="32">
        <v>30868</v>
      </c>
      <c r="U7" s="33">
        <v>33566</v>
      </c>
      <c r="V7" s="88">
        <f>SUM(J7:U7)</f>
        <v>414761</v>
      </c>
    </row>
    <row r="8" spans="1:22" ht="15.75" customHeight="1" x14ac:dyDescent="0.25">
      <c r="A8" s="304"/>
      <c r="B8" s="307"/>
      <c r="C8" s="307"/>
      <c r="D8" s="307"/>
      <c r="E8" s="307"/>
      <c r="F8" s="307"/>
      <c r="G8" s="307"/>
      <c r="H8" s="307"/>
      <c r="I8" s="3" t="s">
        <v>103</v>
      </c>
      <c r="J8" s="15">
        <v>14865</v>
      </c>
      <c r="K8" s="15">
        <v>10719</v>
      </c>
      <c r="L8" s="15">
        <v>16146</v>
      </c>
      <c r="M8" s="15">
        <v>14369</v>
      </c>
      <c r="N8" s="15">
        <v>16256</v>
      </c>
      <c r="O8" s="15">
        <v>15129</v>
      </c>
      <c r="P8" s="15">
        <v>16227</v>
      </c>
      <c r="Q8" s="15">
        <v>12577</v>
      </c>
      <c r="R8" s="14">
        <v>12285</v>
      </c>
      <c r="S8" s="15">
        <v>14390</v>
      </c>
      <c r="T8" s="15">
        <v>6988</v>
      </c>
      <c r="U8" s="20">
        <v>15424</v>
      </c>
      <c r="V8" s="47">
        <f>SUM(J8:U8)</f>
        <v>165375</v>
      </c>
    </row>
    <row r="9" spans="1:22" ht="15.75" x14ac:dyDescent="0.25">
      <c r="A9" s="304"/>
      <c r="B9" s="307"/>
      <c r="C9" s="307"/>
      <c r="D9" s="307"/>
      <c r="E9" s="307"/>
      <c r="F9" s="307"/>
      <c r="G9" s="307"/>
      <c r="H9" s="307"/>
      <c r="I9" s="3" t="s">
        <v>91</v>
      </c>
      <c r="J9" s="15">
        <v>25667</v>
      </c>
      <c r="K9" s="15">
        <v>18432</v>
      </c>
      <c r="L9" s="15">
        <v>17872</v>
      </c>
      <c r="M9" s="15">
        <v>13722</v>
      </c>
      <c r="N9" s="15">
        <v>18821</v>
      </c>
      <c r="O9" s="15">
        <v>18806</v>
      </c>
      <c r="P9" s="15">
        <v>19501</v>
      </c>
      <c r="Q9" s="15">
        <v>18064</v>
      </c>
      <c r="R9" s="14">
        <v>19723</v>
      </c>
      <c r="S9" s="15">
        <v>18646</v>
      </c>
      <c r="T9" s="15">
        <v>15945</v>
      </c>
      <c r="U9" s="20">
        <v>23196</v>
      </c>
      <c r="V9" s="47">
        <f>SUM(J9:U9)</f>
        <v>228395</v>
      </c>
    </row>
    <row r="10" spans="1:22" ht="15.75" x14ac:dyDescent="0.25">
      <c r="A10" s="304"/>
      <c r="B10" s="307"/>
      <c r="C10" s="307"/>
      <c r="D10" s="307"/>
      <c r="E10" s="307"/>
      <c r="F10" s="307"/>
      <c r="G10" s="307"/>
      <c r="H10" s="307"/>
      <c r="I10" s="3" t="s">
        <v>90</v>
      </c>
      <c r="J10" s="34">
        <v>0</v>
      </c>
      <c r="K10" s="15">
        <v>0</v>
      </c>
      <c r="L10" s="15">
        <v>0</v>
      </c>
      <c r="M10" s="15">
        <v>0</v>
      </c>
      <c r="N10" s="15">
        <v>0</v>
      </c>
      <c r="O10" s="15">
        <v>0</v>
      </c>
      <c r="P10" s="15">
        <v>0</v>
      </c>
      <c r="Q10" s="15">
        <v>0</v>
      </c>
      <c r="R10" s="14">
        <v>0</v>
      </c>
      <c r="S10" s="15">
        <v>0</v>
      </c>
      <c r="T10" s="15">
        <v>0</v>
      </c>
      <c r="U10" s="20">
        <v>0</v>
      </c>
      <c r="V10" s="47">
        <f>SUM(J10:U10)</f>
        <v>0</v>
      </c>
    </row>
    <row r="11" spans="1:22" ht="16.5" thickBot="1" x14ac:dyDescent="0.3">
      <c r="A11" s="305"/>
      <c r="B11" s="308"/>
      <c r="C11" s="308"/>
      <c r="D11" s="308"/>
      <c r="E11" s="308"/>
      <c r="F11" s="308"/>
      <c r="G11" s="308"/>
      <c r="H11" s="308"/>
      <c r="I11" s="39" t="s">
        <v>95</v>
      </c>
      <c r="J11" s="30">
        <v>0</v>
      </c>
      <c r="K11" s="30">
        <v>0</v>
      </c>
      <c r="L11" s="30">
        <v>0</v>
      </c>
      <c r="M11" s="30">
        <v>0</v>
      </c>
      <c r="N11" s="30">
        <v>0</v>
      </c>
      <c r="O11" s="30">
        <v>0</v>
      </c>
      <c r="P11" s="30">
        <v>0</v>
      </c>
      <c r="Q11" s="30">
        <v>0</v>
      </c>
      <c r="R11" s="50">
        <v>0</v>
      </c>
      <c r="S11" s="30">
        <v>0</v>
      </c>
      <c r="T11" s="30">
        <v>0</v>
      </c>
      <c r="U11" s="31">
        <v>0</v>
      </c>
      <c r="V11" s="89">
        <f>SUM(J11:U11)</f>
        <v>0</v>
      </c>
    </row>
    <row r="12" spans="1:22" ht="16.5" thickBot="1" x14ac:dyDescent="0.3">
      <c r="A12" s="36"/>
      <c r="B12" s="37"/>
      <c r="C12" s="37"/>
      <c r="D12" s="37"/>
      <c r="E12" s="37"/>
      <c r="F12" s="37"/>
      <c r="G12" s="37"/>
      <c r="H12" s="37"/>
      <c r="I12" s="37"/>
      <c r="J12" s="59"/>
      <c r="K12" s="28"/>
      <c r="L12" s="28"/>
      <c r="M12" s="28"/>
      <c r="N12" s="28"/>
      <c r="O12" s="28"/>
      <c r="P12" s="28"/>
      <c r="Q12" s="61"/>
      <c r="R12" s="53"/>
      <c r="S12" s="28"/>
      <c r="T12" s="28"/>
      <c r="U12" s="29"/>
      <c r="V12" s="72">
        <f>SUM(V7:V11)</f>
        <v>808531</v>
      </c>
    </row>
    <row r="13" spans="1:22" ht="15.75" x14ac:dyDescent="0.25">
      <c r="A13" s="303">
        <v>481</v>
      </c>
      <c r="B13" s="306" t="s">
        <v>32</v>
      </c>
      <c r="C13" s="306" t="s">
        <v>77</v>
      </c>
      <c r="D13" s="306">
        <v>94</v>
      </c>
      <c r="E13" s="306" t="s">
        <v>64</v>
      </c>
      <c r="F13" s="306" t="s">
        <v>31</v>
      </c>
      <c r="G13" s="306" t="s">
        <v>141</v>
      </c>
      <c r="H13" s="306" t="s">
        <v>31</v>
      </c>
      <c r="I13" s="35" t="s">
        <v>92</v>
      </c>
      <c r="J13" s="13">
        <v>15368</v>
      </c>
      <c r="K13" s="13">
        <v>15574</v>
      </c>
      <c r="L13" s="13">
        <v>19814</v>
      </c>
      <c r="M13" s="13">
        <v>15575</v>
      </c>
      <c r="N13" s="13">
        <v>20656</v>
      </c>
      <c r="O13" s="13">
        <v>16532</v>
      </c>
      <c r="P13" s="13">
        <v>20920</v>
      </c>
      <c r="Q13" s="12">
        <v>24696</v>
      </c>
      <c r="R13" s="12">
        <v>17188</v>
      </c>
      <c r="S13" s="13">
        <v>24780</v>
      </c>
      <c r="T13" s="13">
        <v>15037</v>
      </c>
      <c r="U13" s="21">
        <v>18339</v>
      </c>
      <c r="V13" s="90">
        <f>SUM(J13:U13)</f>
        <v>224479</v>
      </c>
    </row>
    <row r="14" spans="1:22" ht="15.75" customHeight="1" x14ac:dyDescent="0.25">
      <c r="A14" s="304"/>
      <c r="B14" s="307"/>
      <c r="C14" s="307"/>
      <c r="D14" s="307"/>
      <c r="E14" s="307"/>
      <c r="F14" s="307"/>
      <c r="G14" s="307"/>
      <c r="H14" s="307"/>
      <c r="I14" s="3" t="s">
        <v>103</v>
      </c>
      <c r="J14" s="34">
        <v>7378</v>
      </c>
      <c r="K14" s="15">
        <v>4181</v>
      </c>
      <c r="L14" s="15">
        <v>6514</v>
      </c>
      <c r="M14" s="15">
        <v>3123</v>
      </c>
      <c r="N14" s="15">
        <v>7480</v>
      </c>
      <c r="O14" s="15">
        <v>6646</v>
      </c>
      <c r="P14" s="15">
        <v>6477</v>
      </c>
      <c r="Q14" s="14">
        <v>8600</v>
      </c>
      <c r="R14" s="14">
        <v>7071</v>
      </c>
      <c r="S14" s="15">
        <v>7179</v>
      </c>
      <c r="T14" s="15">
        <v>3589</v>
      </c>
      <c r="U14" s="20">
        <v>9261</v>
      </c>
      <c r="V14" s="47">
        <f>SUM(J14:U14)</f>
        <v>77499</v>
      </c>
    </row>
    <row r="15" spans="1:22" ht="15.75" x14ac:dyDescent="0.25">
      <c r="A15" s="304"/>
      <c r="B15" s="307"/>
      <c r="C15" s="307"/>
      <c r="D15" s="307"/>
      <c r="E15" s="307"/>
      <c r="F15" s="307"/>
      <c r="G15" s="307"/>
      <c r="H15" s="307"/>
      <c r="I15" s="3" t="s">
        <v>91</v>
      </c>
      <c r="J15" s="34">
        <v>21857</v>
      </c>
      <c r="K15" s="15">
        <v>15704</v>
      </c>
      <c r="L15" s="15">
        <v>17496</v>
      </c>
      <c r="M15" s="15">
        <v>13825</v>
      </c>
      <c r="N15" s="15">
        <v>15396</v>
      </c>
      <c r="O15" s="15">
        <v>15442</v>
      </c>
      <c r="P15" s="15">
        <v>13246</v>
      </c>
      <c r="Q15" s="14">
        <v>16146</v>
      </c>
      <c r="R15" s="14">
        <v>14540</v>
      </c>
      <c r="S15" s="15">
        <v>15188</v>
      </c>
      <c r="T15" s="15">
        <v>11439</v>
      </c>
      <c r="U15" s="20">
        <v>19268</v>
      </c>
      <c r="V15" s="47">
        <f>SUM(J15:U15)</f>
        <v>189547</v>
      </c>
    </row>
    <row r="16" spans="1:22" ht="15.75" x14ac:dyDescent="0.25">
      <c r="A16" s="304"/>
      <c r="B16" s="307"/>
      <c r="C16" s="307"/>
      <c r="D16" s="307"/>
      <c r="E16" s="307"/>
      <c r="F16" s="307"/>
      <c r="G16" s="307"/>
      <c r="H16" s="307"/>
      <c r="I16" s="3" t="s">
        <v>90</v>
      </c>
      <c r="J16" s="34">
        <v>0</v>
      </c>
      <c r="K16" s="15">
        <v>0</v>
      </c>
      <c r="L16" s="15">
        <v>0</v>
      </c>
      <c r="M16" s="15">
        <v>0</v>
      </c>
      <c r="N16" s="15">
        <v>0</v>
      </c>
      <c r="O16" s="15">
        <v>0</v>
      </c>
      <c r="P16" s="15">
        <v>0</v>
      </c>
      <c r="Q16" s="15">
        <v>0</v>
      </c>
      <c r="R16" s="14">
        <v>0</v>
      </c>
      <c r="S16" s="15">
        <v>0</v>
      </c>
      <c r="T16" s="15">
        <v>0</v>
      </c>
      <c r="U16" s="20">
        <v>0</v>
      </c>
      <c r="V16" s="47">
        <f>SUM(J16:U16)</f>
        <v>0</v>
      </c>
    </row>
    <row r="17" spans="1:22" ht="16.5" thickBot="1" x14ac:dyDescent="0.3">
      <c r="A17" s="305"/>
      <c r="B17" s="308"/>
      <c r="C17" s="308"/>
      <c r="D17" s="308"/>
      <c r="E17" s="308"/>
      <c r="F17" s="308"/>
      <c r="G17" s="308"/>
      <c r="H17" s="308"/>
      <c r="I17" s="39" t="s">
        <v>95</v>
      </c>
      <c r="J17" s="50">
        <v>0</v>
      </c>
      <c r="K17" s="30">
        <v>0</v>
      </c>
      <c r="L17" s="30">
        <v>0</v>
      </c>
      <c r="M17" s="30">
        <v>0</v>
      </c>
      <c r="N17" s="30">
        <v>0</v>
      </c>
      <c r="O17" s="30">
        <v>0</v>
      </c>
      <c r="P17" s="30">
        <v>0</v>
      </c>
      <c r="Q17" s="50">
        <v>0</v>
      </c>
      <c r="R17" s="50">
        <v>0</v>
      </c>
      <c r="S17" s="30">
        <v>0</v>
      </c>
      <c r="T17" s="30">
        <v>0</v>
      </c>
      <c r="U17" s="31">
        <v>0</v>
      </c>
      <c r="V17" s="89">
        <f>SUM(J17:U17)</f>
        <v>0</v>
      </c>
    </row>
    <row r="18" spans="1:22" ht="16.5" thickBot="1" x14ac:dyDescent="0.3">
      <c r="A18" s="36"/>
      <c r="B18" s="37"/>
      <c r="C18" s="37"/>
      <c r="D18" s="37"/>
      <c r="E18" s="37"/>
      <c r="F18" s="37"/>
      <c r="G18" s="37"/>
      <c r="H18" s="37"/>
      <c r="I18" s="37"/>
      <c r="J18" s="59"/>
      <c r="K18" s="28"/>
      <c r="L18" s="28"/>
      <c r="M18" s="28"/>
      <c r="N18" s="28"/>
      <c r="O18" s="28"/>
      <c r="P18" s="28"/>
      <c r="Q18" s="61"/>
      <c r="R18" s="53"/>
      <c r="S18" s="28"/>
      <c r="T18" s="28"/>
      <c r="U18" s="29"/>
      <c r="V18" s="72">
        <f>SUM(V13:V17)</f>
        <v>491525</v>
      </c>
    </row>
    <row r="19" spans="1:22" ht="16.149999999999999" customHeight="1" x14ac:dyDescent="0.25">
      <c r="A19" s="303">
        <v>482</v>
      </c>
      <c r="B19" s="306" t="s">
        <v>32</v>
      </c>
      <c r="C19" s="306" t="s">
        <v>79</v>
      </c>
      <c r="D19" s="306">
        <v>225</v>
      </c>
      <c r="E19" s="312" t="s">
        <v>142</v>
      </c>
      <c r="F19" s="306" t="s">
        <v>31</v>
      </c>
      <c r="G19" s="306" t="s">
        <v>64</v>
      </c>
      <c r="H19" s="306" t="s">
        <v>31</v>
      </c>
      <c r="I19" s="35" t="s">
        <v>92</v>
      </c>
      <c r="J19" s="13">
        <v>44489</v>
      </c>
      <c r="K19" s="13">
        <v>45483</v>
      </c>
      <c r="L19" s="13">
        <v>57176</v>
      </c>
      <c r="M19" s="13">
        <v>48286</v>
      </c>
      <c r="N19" s="13">
        <v>60011</v>
      </c>
      <c r="O19" s="13">
        <v>48462</v>
      </c>
      <c r="P19" s="13">
        <v>53852</v>
      </c>
      <c r="Q19" s="12">
        <v>69826</v>
      </c>
      <c r="R19" s="12">
        <v>52080</v>
      </c>
      <c r="S19" s="13">
        <v>61765</v>
      </c>
      <c r="T19" s="13">
        <v>45905</v>
      </c>
      <c r="U19" s="21">
        <v>51905</v>
      </c>
      <c r="V19" s="90">
        <f>SUM(J19:U19)</f>
        <v>639240</v>
      </c>
    </row>
    <row r="20" spans="1:22" ht="16.149999999999999" customHeight="1" x14ac:dyDescent="0.25">
      <c r="A20" s="304"/>
      <c r="B20" s="307"/>
      <c r="C20" s="307"/>
      <c r="D20" s="307"/>
      <c r="E20" s="313"/>
      <c r="F20" s="307"/>
      <c r="G20" s="307"/>
      <c r="H20" s="307"/>
      <c r="I20" s="3" t="s">
        <v>103</v>
      </c>
      <c r="J20" s="15">
        <v>22243</v>
      </c>
      <c r="K20" s="15">
        <v>14900</v>
      </c>
      <c r="L20" s="15">
        <v>22660</v>
      </c>
      <c r="M20" s="15">
        <v>17492</v>
      </c>
      <c r="N20" s="15">
        <v>23736</v>
      </c>
      <c r="O20" s="15">
        <v>21775</v>
      </c>
      <c r="P20" s="15">
        <v>22704</v>
      </c>
      <c r="Q20" s="14">
        <v>21177</v>
      </c>
      <c r="R20" s="14">
        <v>19356</v>
      </c>
      <c r="S20" s="15">
        <v>21569</v>
      </c>
      <c r="T20" s="15">
        <v>10577</v>
      </c>
      <c r="U20" s="20">
        <v>24685</v>
      </c>
      <c r="V20" s="47">
        <f>SUM(J20:U20)</f>
        <v>242874</v>
      </c>
    </row>
    <row r="21" spans="1:22" ht="16.149999999999999" customHeight="1" x14ac:dyDescent="0.25">
      <c r="A21" s="304"/>
      <c r="B21" s="307"/>
      <c r="C21" s="307"/>
      <c r="D21" s="307"/>
      <c r="E21" s="313"/>
      <c r="F21" s="307"/>
      <c r="G21" s="307"/>
      <c r="H21" s="307"/>
      <c r="I21" s="3" t="s">
        <v>91</v>
      </c>
      <c r="J21" s="15">
        <v>47524</v>
      </c>
      <c r="K21" s="15">
        <v>34136</v>
      </c>
      <c r="L21" s="15">
        <v>35368</v>
      </c>
      <c r="M21" s="15">
        <v>27547</v>
      </c>
      <c r="N21" s="15">
        <v>34217</v>
      </c>
      <c r="O21" s="15">
        <v>34248</v>
      </c>
      <c r="P21" s="15">
        <v>32747</v>
      </c>
      <c r="Q21" s="14">
        <v>34210</v>
      </c>
      <c r="R21" s="14">
        <v>34263</v>
      </c>
      <c r="S21" s="15">
        <v>33834</v>
      </c>
      <c r="T21" s="15">
        <v>27384</v>
      </c>
      <c r="U21" s="20">
        <v>42464</v>
      </c>
      <c r="V21" s="47">
        <f>SUM(J21:U21)</f>
        <v>417942</v>
      </c>
    </row>
    <row r="22" spans="1:22" ht="16.149999999999999" customHeight="1" x14ac:dyDescent="0.25">
      <c r="A22" s="304"/>
      <c r="B22" s="307"/>
      <c r="C22" s="307"/>
      <c r="D22" s="307"/>
      <c r="E22" s="313"/>
      <c r="F22" s="307"/>
      <c r="G22" s="307"/>
      <c r="H22" s="307"/>
      <c r="I22" s="3" t="s">
        <v>90</v>
      </c>
      <c r="J22" s="34">
        <v>0</v>
      </c>
      <c r="K22" s="15">
        <v>0</v>
      </c>
      <c r="L22" s="15">
        <v>0</v>
      </c>
      <c r="M22" s="15">
        <v>0</v>
      </c>
      <c r="N22" s="15">
        <v>0</v>
      </c>
      <c r="O22" s="15">
        <v>0</v>
      </c>
      <c r="P22" s="15">
        <v>0</v>
      </c>
      <c r="Q22" s="15">
        <v>0</v>
      </c>
      <c r="R22" s="14">
        <v>0</v>
      </c>
      <c r="S22" s="15">
        <v>0</v>
      </c>
      <c r="T22" s="15">
        <v>0</v>
      </c>
      <c r="U22" s="20">
        <v>0</v>
      </c>
      <c r="V22" s="47">
        <f>SUM(J22:U22)</f>
        <v>0</v>
      </c>
    </row>
    <row r="23" spans="1:22" ht="16.149999999999999" customHeight="1" thickBot="1" x14ac:dyDescent="0.3">
      <c r="A23" s="305"/>
      <c r="B23" s="308"/>
      <c r="C23" s="308"/>
      <c r="D23" s="308"/>
      <c r="E23" s="314"/>
      <c r="F23" s="308"/>
      <c r="G23" s="308"/>
      <c r="H23" s="308"/>
      <c r="I23" s="39" t="s">
        <v>95</v>
      </c>
      <c r="J23" s="30">
        <v>0</v>
      </c>
      <c r="K23" s="30">
        <v>0</v>
      </c>
      <c r="L23" s="30">
        <v>0</v>
      </c>
      <c r="M23" s="30">
        <v>0</v>
      </c>
      <c r="N23" s="30">
        <v>0</v>
      </c>
      <c r="O23" s="30">
        <v>0</v>
      </c>
      <c r="P23" s="30">
        <v>0</v>
      </c>
      <c r="Q23" s="62">
        <v>0</v>
      </c>
      <c r="R23" s="50">
        <v>0</v>
      </c>
      <c r="S23" s="30">
        <v>0</v>
      </c>
      <c r="T23" s="30">
        <v>0</v>
      </c>
      <c r="U23" s="31">
        <v>0</v>
      </c>
      <c r="V23" s="89">
        <f>SUM(J23:U23)</f>
        <v>0</v>
      </c>
    </row>
    <row r="24" spans="1:22" ht="16.5" thickBot="1" x14ac:dyDescent="0.3">
      <c r="A24" s="36"/>
      <c r="B24" s="37"/>
      <c r="C24" s="37"/>
      <c r="D24" s="37"/>
      <c r="E24" s="37"/>
      <c r="F24" s="37"/>
      <c r="G24" s="37"/>
      <c r="H24" s="37"/>
      <c r="I24" s="37"/>
      <c r="J24" s="59"/>
      <c r="K24" s="28"/>
      <c r="L24" s="28"/>
      <c r="M24" s="28"/>
      <c r="N24" s="28"/>
      <c r="O24" s="28"/>
      <c r="P24" s="28"/>
      <c r="Q24" s="61"/>
      <c r="R24" s="53"/>
      <c r="S24" s="28"/>
      <c r="T24" s="28"/>
      <c r="U24" s="29"/>
      <c r="V24" s="72">
        <f>SUM(V19:V23)</f>
        <v>1300056</v>
      </c>
    </row>
    <row r="25" spans="1:22" ht="16.5" customHeight="1" thickBot="1" x14ac:dyDescent="0.3">
      <c r="A25" s="38">
        <v>500</v>
      </c>
      <c r="B25" s="39" t="s">
        <v>30</v>
      </c>
      <c r="C25" s="39" t="s">
        <v>80</v>
      </c>
      <c r="D25" s="39">
        <v>36</v>
      </c>
      <c r="E25" s="39" t="s">
        <v>20</v>
      </c>
      <c r="F25" s="39" t="s">
        <v>31</v>
      </c>
      <c r="G25" s="39" t="s">
        <v>138</v>
      </c>
      <c r="H25" s="39" t="s">
        <v>31</v>
      </c>
      <c r="I25" s="39" t="s">
        <v>93</v>
      </c>
      <c r="J25" s="60">
        <v>45563</v>
      </c>
      <c r="K25" s="30">
        <v>13869</v>
      </c>
      <c r="L25" s="30">
        <v>77596</v>
      </c>
      <c r="M25" s="30">
        <v>87671</v>
      </c>
      <c r="N25" s="30">
        <v>99809</v>
      </c>
      <c r="O25" s="30">
        <v>110444</v>
      </c>
      <c r="P25" s="30">
        <v>101649</v>
      </c>
      <c r="Q25" s="23">
        <v>89663</v>
      </c>
      <c r="R25" s="50">
        <v>64614</v>
      </c>
      <c r="S25" s="30">
        <v>36239</v>
      </c>
      <c r="T25" s="30">
        <v>16093</v>
      </c>
      <c r="U25" s="31">
        <v>17336</v>
      </c>
      <c r="V25" s="89">
        <f>SUM(J25:U25)</f>
        <v>760546</v>
      </c>
    </row>
    <row r="26" spans="1:22" ht="16.5" thickBot="1" x14ac:dyDescent="0.3">
      <c r="A26" s="40"/>
      <c r="B26" s="37"/>
      <c r="C26" s="37"/>
      <c r="D26" s="37"/>
      <c r="E26" s="37"/>
      <c r="F26" s="37"/>
      <c r="G26" s="37"/>
      <c r="H26" s="37"/>
      <c r="I26" s="37"/>
      <c r="J26" s="59"/>
      <c r="K26" s="28"/>
      <c r="L26" s="28"/>
      <c r="M26" s="28"/>
      <c r="N26" s="28"/>
      <c r="O26" s="28"/>
      <c r="P26" s="28"/>
      <c r="Q26" s="61"/>
      <c r="R26" s="53"/>
      <c r="S26" s="28"/>
      <c r="T26" s="28"/>
      <c r="U26" s="29"/>
      <c r="V26" s="72">
        <f>SUM(V25)</f>
        <v>760546</v>
      </c>
    </row>
    <row r="27" spans="1:22" ht="15.75" x14ac:dyDescent="0.25">
      <c r="A27" s="69">
        <v>501</v>
      </c>
      <c r="B27" s="67" t="s">
        <v>30</v>
      </c>
      <c r="C27" s="67" t="s">
        <v>81</v>
      </c>
      <c r="D27" s="67">
        <v>36</v>
      </c>
      <c r="E27" s="67" t="s">
        <v>20</v>
      </c>
      <c r="F27" s="67" t="s">
        <v>31</v>
      </c>
      <c r="G27" s="67" t="s">
        <v>139</v>
      </c>
      <c r="H27" s="67" t="s">
        <v>31</v>
      </c>
      <c r="I27" s="35" t="s">
        <v>98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14">
        <v>0</v>
      </c>
      <c r="R27" s="12">
        <v>0</v>
      </c>
      <c r="S27" s="13">
        <v>0</v>
      </c>
      <c r="T27" s="13">
        <v>0</v>
      </c>
      <c r="U27" s="21">
        <v>0</v>
      </c>
      <c r="V27" s="90">
        <f>SUM(J27:U27)</f>
        <v>0</v>
      </c>
    </row>
    <row r="28" spans="1:22" ht="16.5" thickBot="1" x14ac:dyDescent="0.3">
      <c r="A28" s="83"/>
      <c r="B28" s="57"/>
      <c r="C28" s="57"/>
      <c r="D28" s="57"/>
      <c r="E28" s="57"/>
      <c r="F28" s="57"/>
      <c r="G28" s="57"/>
      <c r="H28" s="57"/>
      <c r="I28" s="39" t="s">
        <v>97</v>
      </c>
      <c r="J28" s="50">
        <v>78570</v>
      </c>
      <c r="K28" s="30">
        <v>73871</v>
      </c>
      <c r="L28" s="30">
        <v>106105</v>
      </c>
      <c r="M28" s="30">
        <v>61095</v>
      </c>
      <c r="N28" s="30">
        <v>53399</v>
      </c>
      <c r="O28" s="30">
        <v>56946</v>
      </c>
      <c r="P28" s="30">
        <v>53420</v>
      </c>
      <c r="Q28" s="50">
        <v>34384</v>
      </c>
      <c r="R28" s="50">
        <v>69591</v>
      </c>
      <c r="S28" s="30">
        <v>62633</v>
      </c>
      <c r="T28" s="30">
        <v>57562</v>
      </c>
      <c r="U28" s="31">
        <v>56220</v>
      </c>
      <c r="V28" s="90">
        <f>SUM(J28:U28)</f>
        <v>763796</v>
      </c>
    </row>
    <row r="29" spans="1:22" ht="16.5" thickBot="1" x14ac:dyDescent="0.3">
      <c r="A29" s="40"/>
      <c r="B29" s="37"/>
      <c r="C29" s="37"/>
      <c r="D29" s="37"/>
      <c r="E29" s="37"/>
      <c r="F29" s="37"/>
      <c r="G29" s="37"/>
      <c r="H29" s="37"/>
      <c r="I29" s="37"/>
      <c r="J29" s="59"/>
      <c r="K29" s="28"/>
      <c r="L29" s="28"/>
      <c r="M29" s="28"/>
      <c r="N29" s="28"/>
      <c r="O29" s="28"/>
      <c r="P29" s="28"/>
      <c r="Q29" s="61"/>
      <c r="R29" s="53"/>
      <c r="S29" s="28"/>
      <c r="T29" s="28"/>
      <c r="U29" s="29"/>
      <c r="V29" s="72">
        <f>SUM(V27:V28)</f>
        <v>763796</v>
      </c>
    </row>
    <row r="30" spans="1:22" ht="16.5" customHeight="1" x14ac:dyDescent="0.25">
      <c r="A30" s="303">
        <v>502</v>
      </c>
      <c r="B30" s="306" t="s">
        <v>30</v>
      </c>
      <c r="C30" s="306" t="s">
        <v>77</v>
      </c>
      <c r="D30" s="306">
        <v>36</v>
      </c>
      <c r="E30" s="306" t="s">
        <v>138</v>
      </c>
      <c r="F30" s="306" t="s">
        <v>31</v>
      </c>
      <c r="G30" s="306" t="s">
        <v>20</v>
      </c>
      <c r="H30" s="306" t="s">
        <v>31</v>
      </c>
      <c r="I30" s="2" t="s">
        <v>92</v>
      </c>
      <c r="J30" s="65">
        <v>0</v>
      </c>
      <c r="K30" s="32">
        <v>0</v>
      </c>
      <c r="L30" s="32">
        <v>0</v>
      </c>
      <c r="M30" s="32">
        <v>0</v>
      </c>
      <c r="N30" s="32">
        <v>0</v>
      </c>
      <c r="O30" s="32">
        <v>0</v>
      </c>
      <c r="P30" s="32">
        <v>0</v>
      </c>
      <c r="Q30" s="52">
        <v>0</v>
      </c>
      <c r="R30" s="52">
        <v>0</v>
      </c>
      <c r="S30" s="32">
        <v>0</v>
      </c>
      <c r="T30" s="32">
        <v>0</v>
      </c>
      <c r="U30" s="33">
        <v>0</v>
      </c>
      <c r="V30" s="88">
        <f>SUM(J30:U30)</f>
        <v>0</v>
      </c>
    </row>
    <row r="31" spans="1:22" ht="16.5" customHeight="1" x14ac:dyDescent="0.25">
      <c r="A31" s="304"/>
      <c r="B31" s="307"/>
      <c r="C31" s="307"/>
      <c r="D31" s="307"/>
      <c r="E31" s="307"/>
      <c r="F31" s="307"/>
      <c r="G31" s="307"/>
      <c r="H31" s="307"/>
      <c r="I31" s="35" t="s">
        <v>93</v>
      </c>
      <c r="J31" s="98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2">
        <v>0</v>
      </c>
      <c r="R31" s="12">
        <v>0</v>
      </c>
      <c r="S31" s="15">
        <v>0</v>
      </c>
      <c r="T31" s="15">
        <v>0</v>
      </c>
      <c r="U31" s="20">
        <v>0</v>
      </c>
      <c r="V31" s="47">
        <f>SUM(J31:U31)</f>
        <v>0</v>
      </c>
    </row>
    <row r="32" spans="1:22" ht="16.5" customHeight="1" thickBot="1" x14ac:dyDescent="0.3">
      <c r="A32" s="305"/>
      <c r="B32" s="308"/>
      <c r="C32" s="308"/>
      <c r="D32" s="308"/>
      <c r="E32" s="308"/>
      <c r="F32" s="308"/>
      <c r="G32" s="308"/>
      <c r="H32" s="308"/>
      <c r="I32" s="39" t="s">
        <v>171</v>
      </c>
      <c r="J32" s="50">
        <v>0</v>
      </c>
      <c r="K32" s="30">
        <v>0</v>
      </c>
      <c r="L32" s="30">
        <v>0</v>
      </c>
      <c r="M32" s="30">
        <v>0</v>
      </c>
      <c r="N32" s="30">
        <v>0</v>
      </c>
      <c r="O32" s="30">
        <v>0</v>
      </c>
      <c r="P32" s="30">
        <v>0</v>
      </c>
      <c r="Q32" s="62">
        <v>0</v>
      </c>
      <c r="R32" s="50">
        <v>0</v>
      </c>
      <c r="S32" s="30">
        <v>0</v>
      </c>
      <c r="T32" s="30">
        <v>0</v>
      </c>
      <c r="U32" s="31">
        <v>0</v>
      </c>
      <c r="V32" s="89">
        <f>SUM(J32:U32)</f>
        <v>0</v>
      </c>
    </row>
    <row r="33" spans="1:22" ht="16.5" thickBot="1" x14ac:dyDescent="0.3">
      <c r="A33" s="40"/>
      <c r="B33" s="37"/>
      <c r="C33" s="37"/>
      <c r="D33" s="37"/>
      <c r="E33" s="37"/>
      <c r="F33" s="37"/>
      <c r="G33" s="37"/>
      <c r="H33" s="37"/>
      <c r="I33" s="37"/>
      <c r="J33" s="59"/>
      <c r="K33" s="28"/>
      <c r="L33" s="28"/>
      <c r="M33" s="28"/>
      <c r="N33" s="28"/>
      <c r="O33" s="28"/>
      <c r="P33" s="28"/>
      <c r="Q33" s="61"/>
      <c r="R33" s="53"/>
      <c r="S33" s="28"/>
      <c r="T33" s="28"/>
      <c r="U33" s="29"/>
      <c r="V33" s="72">
        <f>SUM(V30:V32)</f>
        <v>0</v>
      </c>
    </row>
    <row r="34" spans="1:22" ht="15.75" x14ac:dyDescent="0.25">
      <c r="A34" s="303">
        <v>525</v>
      </c>
      <c r="B34" s="306" t="s">
        <v>33</v>
      </c>
      <c r="C34" s="306" t="s">
        <v>81</v>
      </c>
      <c r="D34" s="306">
        <v>15</v>
      </c>
      <c r="E34" s="306" t="s">
        <v>143</v>
      </c>
      <c r="F34" s="306" t="s">
        <v>34</v>
      </c>
      <c r="G34" s="306" t="s">
        <v>25</v>
      </c>
      <c r="H34" s="306" t="s">
        <v>34</v>
      </c>
      <c r="I34" s="56" t="s">
        <v>92</v>
      </c>
      <c r="J34" s="65">
        <v>137398</v>
      </c>
      <c r="K34" s="32">
        <v>135219</v>
      </c>
      <c r="L34" s="32">
        <v>154961</v>
      </c>
      <c r="M34" s="32">
        <v>155751</v>
      </c>
      <c r="N34" s="32">
        <v>144134</v>
      </c>
      <c r="O34" s="32">
        <v>152518</v>
      </c>
      <c r="P34" s="32">
        <v>151705</v>
      </c>
      <c r="Q34" s="52">
        <v>146459</v>
      </c>
      <c r="R34" s="52">
        <v>150010</v>
      </c>
      <c r="S34" s="32">
        <v>153436</v>
      </c>
      <c r="T34" s="32">
        <v>133630</v>
      </c>
      <c r="U34" s="33">
        <v>122992</v>
      </c>
      <c r="V34" s="88">
        <f>SUM(J34:U34)</f>
        <v>1738213</v>
      </c>
    </row>
    <row r="35" spans="1:22" ht="16.5" thickBot="1" x14ac:dyDescent="0.3">
      <c r="A35" s="305"/>
      <c r="B35" s="308"/>
      <c r="C35" s="308"/>
      <c r="D35" s="308"/>
      <c r="E35" s="308"/>
      <c r="F35" s="308"/>
      <c r="G35" s="308"/>
      <c r="H35" s="308"/>
      <c r="I35" s="3" t="s">
        <v>103</v>
      </c>
      <c r="J35" s="50">
        <v>0</v>
      </c>
      <c r="K35" s="30">
        <v>0</v>
      </c>
      <c r="L35" s="30">
        <v>0</v>
      </c>
      <c r="M35" s="30">
        <v>0</v>
      </c>
      <c r="N35" s="30">
        <v>0</v>
      </c>
      <c r="O35" s="30">
        <v>0</v>
      </c>
      <c r="P35" s="30">
        <v>0</v>
      </c>
      <c r="Q35" s="62">
        <v>0</v>
      </c>
      <c r="R35" s="50">
        <v>0</v>
      </c>
      <c r="S35" s="30">
        <v>0</v>
      </c>
      <c r="T35" s="30">
        <v>0</v>
      </c>
      <c r="U35" s="31">
        <v>0</v>
      </c>
      <c r="V35" s="89">
        <f>SUM(J35:U35)</f>
        <v>0</v>
      </c>
    </row>
    <row r="36" spans="1:22" ht="16.5" thickBot="1" x14ac:dyDescent="0.3">
      <c r="A36" s="40"/>
      <c r="B36" s="37"/>
      <c r="C36" s="37"/>
      <c r="D36" s="37"/>
      <c r="E36" s="37"/>
      <c r="F36" s="37"/>
      <c r="G36" s="37"/>
      <c r="H36" s="37"/>
      <c r="I36" s="37"/>
      <c r="J36" s="59"/>
      <c r="K36" s="28"/>
      <c r="L36" s="28"/>
      <c r="M36" s="28"/>
      <c r="N36" s="28"/>
      <c r="O36" s="28"/>
      <c r="P36" s="28"/>
      <c r="Q36" s="61"/>
      <c r="R36" s="53"/>
      <c r="S36" s="28"/>
      <c r="T36" s="28"/>
      <c r="U36" s="29"/>
      <c r="V36" s="72">
        <f>SUM(V34:V35)</f>
        <v>1738213</v>
      </c>
    </row>
    <row r="37" spans="1:22" ht="16.5" thickBot="1" x14ac:dyDescent="0.3">
      <c r="A37" s="38">
        <v>526</v>
      </c>
      <c r="B37" s="39" t="s">
        <v>33</v>
      </c>
      <c r="C37" s="39" t="s">
        <v>82</v>
      </c>
      <c r="D37" s="39">
        <v>15</v>
      </c>
      <c r="E37" s="39" t="s">
        <v>143</v>
      </c>
      <c r="F37" s="39" t="s">
        <v>34</v>
      </c>
      <c r="G37" s="39" t="s">
        <v>25</v>
      </c>
      <c r="H37" s="39" t="s">
        <v>34</v>
      </c>
      <c r="I37" s="39" t="s">
        <v>91</v>
      </c>
      <c r="J37" s="30">
        <v>100259</v>
      </c>
      <c r="K37" s="30">
        <v>85552</v>
      </c>
      <c r="L37" s="30">
        <v>87284</v>
      </c>
      <c r="M37" s="30">
        <v>83300</v>
      </c>
      <c r="N37" s="30">
        <v>72868</v>
      </c>
      <c r="O37" s="30">
        <v>86033</v>
      </c>
      <c r="P37" s="30">
        <v>83717</v>
      </c>
      <c r="Q37" s="23">
        <v>79939</v>
      </c>
      <c r="R37" s="50">
        <v>83033</v>
      </c>
      <c r="S37" s="30">
        <v>81203</v>
      </c>
      <c r="T37" s="30">
        <v>79528</v>
      </c>
      <c r="U37" s="31">
        <v>93719</v>
      </c>
      <c r="V37" s="89">
        <f>SUM(J37:U37)</f>
        <v>1016435</v>
      </c>
    </row>
    <row r="38" spans="1:22" ht="16.5" thickBot="1" x14ac:dyDescent="0.3">
      <c r="A38" s="36"/>
      <c r="B38" s="37"/>
      <c r="C38" s="37"/>
      <c r="D38" s="37"/>
      <c r="E38" s="37"/>
      <c r="F38" s="37"/>
      <c r="G38" s="37"/>
      <c r="H38" s="37"/>
      <c r="I38" s="37"/>
      <c r="J38" s="59"/>
      <c r="K38" s="28"/>
      <c r="L38" s="28"/>
      <c r="M38" s="28"/>
      <c r="N38" s="28"/>
      <c r="O38" s="28"/>
      <c r="P38" s="28"/>
      <c r="Q38" s="61"/>
      <c r="R38" s="53"/>
      <c r="S38" s="28"/>
      <c r="T38" s="28"/>
      <c r="U38" s="29"/>
      <c r="V38" s="72">
        <f>SUM(V37)</f>
        <v>1016435</v>
      </c>
    </row>
    <row r="39" spans="1:22" ht="15.75" x14ac:dyDescent="0.25">
      <c r="A39" s="303">
        <v>537</v>
      </c>
      <c r="B39" s="306" t="s">
        <v>35</v>
      </c>
      <c r="C39" s="306" t="s">
        <v>83</v>
      </c>
      <c r="D39" s="309">
        <v>363.9</v>
      </c>
      <c r="E39" s="306" t="s">
        <v>16</v>
      </c>
      <c r="F39" s="306" t="s">
        <v>36</v>
      </c>
      <c r="G39" s="312" t="s">
        <v>144</v>
      </c>
      <c r="H39" s="306" t="s">
        <v>37</v>
      </c>
      <c r="I39" s="35" t="s">
        <v>92</v>
      </c>
      <c r="J39" s="13">
        <v>17727</v>
      </c>
      <c r="K39" s="13">
        <v>22125</v>
      </c>
      <c r="L39" s="13">
        <v>0</v>
      </c>
      <c r="M39" s="13">
        <v>0</v>
      </c>
      <c r="N39" s="13">
        <v>0</v>
      </c>
      <c r="O39" s="13">
        <v>22661</v>
      </c>
      <c r="P39" s="13">
        <v>342</v>
      </c>
      <c r="Q39" s="14">
        <v>0</v>
      </c>
      <c r="R39" s="12">
        <v>31799</v>
      </c>
      <c r="S39" s="13">
        <v>37821</v>
      </c>
      <c r="T39" s="13">
        <v>30640</v>
      </c>
      <c r="U39" s="21">
        <v>39959</v>
      </c>
      <c r="V39" s="90">
        <f>SUM(J39:U39)</f>
        <v>203074</v>
      </c>
    </row>
    <row r="40" spans="1:22" ht="15.75" x14ac:dyDescent="0.25">
      <c r="A40" s="304"/>
      <c r="B40" s="307"/>
      <c r="C40" s="307"/>
      <c r="D40" s="310"/>
      <c r="E40" s="307"/>
      <c r="F40" s="307"/>
      <c r="G40" s="313"/>
      <c r="H40" s="307"/>
      <c r="I40" s="3" t="s">
        <v>98</v>
      </c>
      <c r="J40" s="13">
        <v>0</v>
      </c>
      <c r="K40" s="13">
        <v>0</v>
      </c>
      <c r="L40" s="13">
        <v>0</v>
      </c>
      <c r="M40" s="13">
        <v>0</v>
      </c>
      <c r="N40" s="13">
        <v>0</v>
      </c>
      <c r="O40" s="13">
        <v>0</v>
      </c>
      <c r="P40" s="13">
        <v>0</v>
      </c>
      <c r="Q40" s="14">
        <v>0</v>
      </c>
      <c r="R40" s="12">
        <v>0</v>
      </c>
      <c r="S40" s="13">
        <v>0</v>
      </c>
      <c r="T40" s="13">
        <v>0</v>
      </c>
      <c r="U40" s="21">
        <v>0</v>
      </c>
      <c r="V40" s="90">
        <f>SUM(J40:U40)</f>
        <v>0</v>
      </c>
    </row>
    <row r="41" spans="1:22" ht="15.75" x14ac:dyDescent="0.25">
      <c r="A41" s="304"/>
      <c r="B41" s="307"/>
      <c r="C41" s="307"/>
      <c r="D41" s="310"/>
      <c r="E41" s="307"/>
      <c r="F41" s="307"/>
      <c r="G41" s="313"/>
      <c r="H41" s="307"/>
      <c r="I41" s="35" t="s">
        <v>91</v>
      </c>
      <c r="J41" s="13">
        <v>0</v>
      </c>
      <c r="K41" s="13">
        <v>0</v>
      </c>
      <c r="L41" s="13">
        <v>0</v>
      </c>
      <c r="M41" s="13">
        <v>28254</v>
      </c>
      <c r="N41" s="13">
        <v>28069</v>
      </c>
      <c r="O41" s="13">
        <v>0</v>
      </c>
      <c r="P41" s="13">
        <v>0</v>
      </c>
      <c r="Q41" s="14">
        <v>20870</v>
      </c>
      <c r="R41" s="12">
        <v>28663</v>
      </c>
      <c r="S41" s="13">
        <v>40326</v>
      </c>
      <c r="T41" s="13">
        <v>9328</v>
      </c>
      <c r="U41" s="21">
        <v>0</v>
      </c>
      <c r="V41" s="90">
        <f>SUM(J41:U41)</f>
        <v>155510</v>
      </c>
    </row>
    <row r="42" spans="1:22" ht="15.75" x14ac:dyDescent="0.25">
      <c r="A42" s="304"/>
      <c r="B42" s="307"/>
      <c r="C42" s="307"/>
      <c r="D42" s="310"/>
      <c r="E42" s="307"/>
      <c r="F42" s="307"/>
      <c r="G42" s="307"/>
      <c r="H42" s="307"/>
      <c r="I42" s="3" t="s">
        <v>69</v>
      </c>
      <c r="J42" s="15">
        <v>0</v>
      </c>
      <c r="K42" s="15">
        <v>0</v>
      </c>
      <c r="L42" s="15">
        <v>0</v>
      </c>
      <c r="M42" s="15">
        <v>0</v>
      </c>
      <c r="N42" s="15">
        <v>0</v>
      </c>
      <c r="O42" s="15">
        <v>0</v>
      </c>
      <c r="P42" s="15">
        <v>0</v>
      </c>
      <c r="Q42" s="14">
        <v>0</v>
      </c>
      <c r="R42" s="14">
        <v>0</v>
      </c>
      <c r="S42" s="15">
        <v>0</v>
      </c>
      <c r="T42" s="15">
        <v>0</v>
      </c>
      <c r="U42" s="20">
        <v>0</v>
      </c>
      <c r="V42" s="47">
        <f>SUM(J42:U42)</f>
        <v>0</v>
      </c>
    </row>
    <row r="43" spans="1:22" ht="16.5" thickBot="1" x14ac:dyDescent="0.3">
      <c r="A43" s="305"/>
      <c r="B43" s="308"/>
      <c r="C43" s="308"/>
      <c r="D43" s="311"/>
      <c r="E43" s="308"/>
      <c r="F43" s="308"/>
      <c r="G43" s="308"/>
      <c r="H43" s="308"/>
      <c r="I43" s="16" t="s">
        <v>93</v>
      </c>
      <c r="J43" s="26">
        <v>0</v>
      </c>
      <c r="K43" s="26">
        <v>0</v>
      </c>
      <c r="L43" s="26">
        <v>0</v>
      </c>
      <c r="M43" s="26">
        <v>0</v>
      </c>
      <c r="N43" s="26">
        <v>0</v>
      </c>
      <c r="O43" s="26">
        <v>0</v>
      </c>
      <c r="P43" s="26">
        <v>0</v>
      </c>
      <c r="Q43" s="23">
        <v>0</v>
      </c>
      <c r="R43" s="49">
        <v>0</v>
      </c>
      <c r="S43" s="26">
        <v>0</v>
      </c>
      <c r="T43" s="26">
        <v>0</v>
      </c>
      <c r="U43" s="27">
        <v>0</v>
      </c>
      <c r="V43" s="91">
        <f>SUM(J43:U43)</f>
        <v>0</v>
      </c>
    </row>
    <row r="44" spans="1:22" ht="16.5" thickBot="1" x14ac:dyDescent="0.3">
      <c r="A44" s="36"/>
      <c r="B44" s="37"/>
      <c r="C44" s="37"/>
      <c r="D44" s="37"/>
      <c r="E44" s="37"/>
      <c r="F44" s="37"/>
      <c r="G44" s="37"/>
      <c r="H44" s="37"/>
      <c r="I44" s="37"/>
      <c r="J44" s="59"/>
      <c r="K44" s="28"/>
      <c r="L44" s="28"/>
      <c r="M44" s="28"/>
      <c r="N44" s="28"/>
      <c r="O44" s="28"/>
      <c r="P44" s="28"/>
      <c r="Q44" s="61"/>
      <c r="R44" s="53"/>
      <c r="S44" s="28"/>
      <c r="T44" s="28"/>
      <c r="U44" s="29"/>
      <c r="V44" s="72">
        <f>SUM(V39:V43)</f>
        <v>358584</v>
      </c>
    </row>
    <row r="45" spans="1:22" ht="15.75" x14ac:dyDescent="0.25">
      <c r="A45" s="304">
        <v>541</v>
      </c>
      <c r="B45" s="307" t="s">
        <v>41</v>
      </c>
      <c r="C45" s="307" t="s">
        <v>81</v>
      </c>
      <c r="D45" s="307">
        <v>93</v>
      </c>
      <c r="E45" s="307" t="s">
        <v>7</v>
      </c>
      <c r="F45" s="307" t="s">
        <v>39</v>
      </c>
      <c r="G45" s="307" t="s">
        <v>145</v>
      </c>
      <c r="H45" s="307" t="s">
        <v>39</v>
      </c>
      <c r="I45" s="35" t="s">
        <v>94</v>
      </c>
      <c r="J45" s="13">
        <v>2001</v>
      </c>
      <c r="K45" s="13">
        <v>2013</v>
      </c>
      <c r="L45" s="13">
        <v>0</v>
      </c>
      <c r="M45" s="13">
        <v>2003</v>
      </c>
      <c r="N45" s="13">
        <v>0</v>
      </c>
      <c r="O45" s="13">
        <v>2209</v>
      </c>
      <c r="P45" s="13">
        <v>0</v>
      </c>
      <c r="Q45" s="14">
        <v>1642</v>
      </c>
      <c r="R45" s="12">
        <v>2011</v>
      </c>
      <c r="S45" s="13">
        <v>2008</v>
      </c>
      <c r="T45" s="13">
        <v>0</v>
      </c>
      <c r="U45" s="21">
        <v>3007</v>
      </c>
      <c r="V45" s="90">
        <f t="shared" ref="V45:V53" si="0">SUM(J45:U45)</f>
        <v>16894</v>
      </c>
    </row>
    <row r="46" spans="1:22" ht="15.75" x14ac:dyDescent="0.25">
      <c r="A46" s="304"/>
      <c r="B46" s="307"/>
      <c r="C46" s="307"/>
      <c r="D46" s="307"/>
      <c r="E46" s="307"/>
      <c r="F46" s="307"/>
      <c r="G46" s="307"/>
      <c r="H46" s="307"/>
      <c r="I46" s="3" t="s">
        <v>92</v>
      </c>
      <c r="J46" s="15">
        <v>48975</v>
      </c>
      <c r="K46" s="15">
        <v>22669</v>
      </c>
      <c r="L46" s="15">
        <v>14846</v>
      </c>
      <c r="M46" s="15">
        <v>19631</v>
      </c>
      <c r="N46" s="15">
        <v>37823</v>
      </c>
      <c r="O46" s="15">
        <v>77924</v>
      </c>
      <c r="P46" s="15">
        <v>67351</v>
      </c>
      <c r="Q46" s="14">
        <v>38961</v>
      </c>
      <c r="R46" s="14">
        <v>48449</v>
      </c>
      <c r="S46" s="15">
        <v>52068</v>
      </c>
      <c r="T46" s="15">
        <v>92635</v>
      </c>
      <c r="U46" s="20">
        <v>133777</v>
      </c>
      <c r="V46" s="47">
        <f t="shared" si="0"/>
        <v>655109</v>
      </c>
    </row>
    <row r="47" spans="1:22" ht="15.75" x14ac:dyDescent="0.25">
      <c r="A47" s="304"/>
      <c r="B47" s="307"/>
      <c r="C47" s="307"/>
      <c r="D47" s="307"/>
      <c r="E47" s="307"/>
      <c r="F47" s="307"/>
      <c r="G47" s="307"/>
      <c r="H47" s="307"/>
      <c r="I47" s="3" t="s">
        <v>98</v>
      </c>
      <c r="J47" s="15">
        <v>0</v>
      </c>
      <c r="K47" s="15">
        <v>0</v>
      </c>
      <c r="L47" s="15">
        <v>0</v>
      </c>
      <c r="M47" s="15">
        <v>0</v>
      </c>
      <c r="N47" s="15">
        <v>0</v>
      </c>
      <c r="O47" s="15">
        <v>0</v>
      </c>
      <c r="P47" s="15">
        <v>0</v>
      </c>
      <c r="Q47" s="14">
        <v>0</v>
      </c>
      <c r="R47" s="14">
        <v>0</v>
      </c>
      <c r="S47" s="15">
        <v>0</v>
      </c>
      <c r="T47" s="15">
        <v>0</v>
      </c>
      <c r="U47" s="20">
        <v>0</v>
      </c>
      <c r="V47" s="47">
        <f t="shared" si="0"/>
        <v>0</v>
      </c>
    </row>
    <row r="48" spans="1:22" ht="15.75" x14ac:dyDescent="0.25">
      <c r="A48" s="304"/>
      <c r="B48" s="307"/>
      <c r="C48" s="307"/>
      <c r="D48" s="307"/>
      <c r="E48" s="307"/>
      <c r="F48" s="307"/>
      <c r="G48" s="307"/>
      <c r="H48" s="307"/>
      <c r="I48" s="3" t="s">
        <v>103</v>
      </c>
      <c r="J48" s="15">
        <v>29778</v>
      </c>
      <c r="K48" s="15">
        <v>0</v>
      </c>
      <c r="L48" s="15">
        <v>22765</v>
      </c>
      <c r="M48" s="15">
        <v>45456</v>
      </c>
      <c r="N48" s="15">
        <v>33880</v>
      </c>
      <c r="O48" s="15">
        <v>29541</v>
      </c>
      <c r="P48" s="15">
        <v>56631</v>
      </c>
      <c r="Q48" s="14">
        <v>46893</v>
      </c>
      <c r="R48" s="14">
        <v>30867</v>
      </c>
      <c r="S48" s="15">
        <v>20690</v>
      </c>
      <c r="T48" s="15">
        <v>21527</v>
      </c>
      <c r="U48" s="20">
        <v>21745</v>
      </c>
      <c r="V48" s="47">
        <f t="shared" si="0"/>
        <v>359773</v>
      </c>
    </row>
    <row r="49" spans="1:22" ht="15.75" x14ac:dyDescent="0.25">
      <c r="A49" s="304"/>
      <c r="B49" s="307"/>
      <c r="C49" s="307"/>
      <c r="D49" s="307"/>
      <c r="E49" s="307"/>
      <c r="F49" s="307"/>
      <c r="G49" s="307"/>
      <c r="H49" s="307"/>
      <c r="I49" s="3" t="s">
        <v>91</v>
      </c>
      <c r="J49" s="15">
        <v>63504</v>
      </c>
      <c r="K49" s="15">
        <v>10921</v>
      </c>
      <c r="L49" s="15">
        <v>0</v>
      </c>
      <c r="M49" s="15">
        <v>28089</v>
      </c>
      <c r="N49" s="15">
        <v>32</v>
      </c>
      <c r="O49" s="15">
        <v>16633</v>
      </c>
      <c r="P49" s="15">
        <v>22336</v>
      </c>
      <c r="Q49" s="14">
        <v>86513</v>
      </c>
      <c r="R49" s="14">
        <v>61803</v>
      </c>
      <c r="S49" s="15">
        <v>61978</v>
      </c>
      <c r="T49" s="15">
        <v>17877</v>
      </c>
      <c r="U49" s="20">
        <v>17891</v>
      </c>
      <c r="V49" s="47">
        <f t="shared" si="0"/>
        <v>387577</v>
      </c>
    </row>
    <row r="50" spans="1:22" ht="15.75" x14ac:dyDescent="0.25">
      <c r="A50" s="304"/>
      <c r="B50" s="307"/>
      <c r="C50" s="307"/>
      <c r="D50" s="307"/>
      <c r="E50" s="307"/>
      <c r="F50" s="307"/>
      <c r="G50" s="307"/>
      <c r="H50" s="307"/>
      <c r="I50" s="3" t="s">
        <v>69</v>
      </c>
      <c r="J50" s="15">
        <v>0</v>
      </c>
      <c r="K50" s="15">
        <v>0</v>
      </c>
      <c r="L50" s="15">
        <v>0</v>
      </c>
      <c r="M50" s="15">
        <v>0</v>
      </c>
      <c r="N50" s="15">
        <v>0</v>
      </c>
      <c r="O50" s="15">
        <v>0</v>
      </c>
      <c r="P50" s="15">
        <v>0</v>
      </c>
      <c r="Q50" s="14">
        <v>0</v>
      </c>
      <c r="R50" s="14">
        <v>0</v>
      </c>
      <c r="S50" s="15">
        <v>0</v>
      </c>
      <c r="T50" s="15">
        <v>0</v>
      </c>
      <c r="U50" s="20">
        <v>0</v>
      </c>
      <c r="V50" s="47">
        <f t="shared" si="0"/>
        <v>0</v>
      </c>
    </row>
    <row r="51" spans="1:22" ht="15.75" x14ac:dyDescent="0.25">
      <c r="A51" s="304"/>
      <c r="B51" s="307"/>
      <c r="C51" s="307"/>
      <c r="D51" s="307"/>
      <c r="E51" s="307"/>
      <c r="F51" s="307"/>
      <c r="G51" s="307"/>
      <c r="H51" s="307"/>
      <c r="I51" s="3" t="s">
        <v>70</v>
      </c>
      <c r="J51" s="15">
        <v>0</v>
      </c>
      <c r="K51" s="15">
        <v>3981</v>
      </c>
      <c r="L51" s="15">
        <v>0</v>
      </c>
      <c r="M51" s="15">
        <v>8834</v>
      </c>
      <c r="N51" s="15">
        <v>6960</v>
      </c>
      <c r="O51" s="15">
        <v>0</v>
      </c>
      <c r="P51" s="15">
        <v>6454</v>
      </c>
      <c r="Q51" s="14">
        <v>0</v>
      </c>
      <c r="R51" s="14">
        <v>0</v>
      </c>
      <c r="S51" s="15">
        <v>8449</v>
      </c>
      <c r="T51" s="15">
        <v>6211</v>
      </c>
      <c r="U51" s="20">
        <v>0</v>
      </c>
      <c r="V51" s="47">
        <f t="shared" si="0"/>
        <v>40889</v>
      </c>
    </row>
    <row r="52" spans="1:22" ht="15.75" x14ac:dyDescent="0.25">
      <c r="A52" s="304"/>
      <c r="B52" s="307"/>
      <c r="C52" s="307"/>
      <c r="D52" s="307"/>
      <c r="E52" s="307"/>
      <c r="F52" s="307"/>
      <c r="G52" s="307"/>
      <c r="H52" s="307"/>
      <c r="I52" s="3" t="s">
        <v>93</v>
      </c>
      <c r="J52" s="15">
        <v>58862</v>
      </c>
      <c r="K52" s="15">
        <v>55460</v>
      </c>
      <c r="L52" s="15">
        <v>63978</v>
      </c>
      <c r="M52" s="15">
        <v>58048</v>
      </c>
      <c r="N52" s="15">
        <v>39171</v>
      </c>
      <c r="O52" s="15">
        <v>12296</v>
      </c>
      <c r="P52" s="15">
        <v>2160</v>
      </c>
      <c r="Q52" s="14">
        <v>14793</v>
      </c>
      <c r="R52" s="14">
        <v>8137</v>
      </c>
      <c r="S52" s="15">
        <v>39158</v>
      </c>
      <c r="T52" s="15">
        <v>25367</v>
      </c>
      <c r="U52" s="20">
        <v>19856</v>
      </c>
      <c r="V52" s="47">
        <f t="shared" si="0"/>
        <v>397286</v>
      </c>
    </row>
    <row r="53" spans="1:22" ht="16.5" thickBot="1" x14ac:dyDescent="0.3">
      <c r="A53" s="304"/>
      <c r="B53" s="307"/>
      <c r="C53" s="307"/>
      <c r="D53" s="307"/>
      <c r="E53" s="307"/>
      <c r="F53" s="307"/>
      <c r="G53" s="307"/>
      <c r="H53" s="307"/>
      <c r="I53" s="16" t="s">
        <v>95</v>
      </c>
      <c r="J53" s="26">
        <v>0</v>
      </c>
      <c r="K53" s="26">
        <v>0</v>
      </c>
      <c r="L53" s="26">
        <v>0</v>
      </c>
      <c r="M53" s="26">
        <v>0</v>
      </c>
      <c r="N53" s="26">
        <v>0</v>
      </c>
      <c r="O53" s="26">
        <v>0</v>
      </c>
      <c r="P53" s="26">
        <v>0</v>
      </c>
      <c r="Q53" s="23">
        <v>0</v>
      </c>
      <c r="R53" s="49">
        <v>0</v>
      </c>
      <c r="S53" s="26">
        <v>0</v>
      </c>
      <c r="T53" s="26">
        <v>0</v>
      </c>
      <c r="U53" s="27">
        <v>0</v>
      </c>
      <c r="V53" s="91">
        <f t="shared" si="0"/>
        <v>0</v>
      </c>
    </row>
    <row r="54" spans="1:22" ht="16.5" thickBot="1" x14ac:dyDescent="0.3">
      <c r="A54" s="36"/>
      <c r="B54" s="37"/>
      <c r="C54" s="37"/>
      <c r="D54" s="37"/>
      <c r="E54" s="37"/>
      <c r="F54" s="37"/>
      <c r="G54" s="37"/>
      <c r="H54" s="37"/>
      <c r="I54" s="37"/>
      <c r="J54" s="59"/>
      <c r="K54" s="28"/>
      <c r="L54" s="28"/>
      <c r="M54" s="28"/>
      <c r="N54" s="28"/>
      <c r="O54" s="28"/>
      <c r="P54" s="28"/>
      <c r="Q54" s="61"/>
      <c r="R54" s="53"/>
      <c r="S54" s="28"/>
      <c r="T54" s="28"/>
      <c r="U54" s="29"/>
      <c r="V54" s="72">
        <f>SUM(V45:V53)</f>
        <v>1857528</v>
      </c>
    </row>
    <row r="55" spans="1:22" ht="15.75" x14ac:dyDescent="0.25">
      <c r="A55" s="304">
        <v>542</v>
      </c>
      <c r="B55" s="307" t="s">
        <v>38</v>
      </c>
      <c r="C55" s="307" t="s">
        <v>79</v>
      </c>
      <c r="D55" s="307">
        <v>200</v>
      </c>
      <c r="E55" s="307" t="s">
        <v>7</v>
      </c>
      <c r="F55" s="307" t="s">
        <v>39</v>
      </c>
      <c r="G55" s="307" t="s">
        <v>146</v>
      </c>
      <c r="H55" s="307" t="s">
        <v>40</v>
      </c>
      <c r="I55" s="35" t="s">
        <v>94</v>
      </c>
      <c r="J55" s="13">
        <v>22994</v>
      </c>
      <c r="K55" s="13">
        <v>21738</v>
      </c>
      <c r="L55" s="13">
        <v>22856</v>
      </c>
      <c r="M55" s="13">
        <v>27807</v>
      </c>
      <c r="N55" s="13">
        <v>17106</v>
      </c>
      <c r="O55" s="13">
        <v>23807</v>
      </c>
      <c r="P55" s="13">
        <v>23347</v>
      </c>
      <c r="Q55" s="14">
        <v>28692</v>
      </c>
      <c r="R55" s="12">
        <v>24200</v>
      </c>
      <c r="S55" s="13">
        <v>25999</v>
      </c>
      <c r="T55" s="13">
        <v>23162</v>
      </c>
      <c r="U55" s="21">
        <v>22333</v>
      </c>
      <c r="V55" s="90">
        <f>SUM(J55:U55)</f>
        <v>284041</v>
      </c>
    </row>
    <row r="56" spans="1:22" ht="15.75" x14ac:dyDescent="0.25">
      <c r="A56" s="304"/>
      <c r="B56" s="307"/>
      <c r="C56" s="307"/>
      <c r="D56" s="307"/>
      <c r="E56" s="307"/>
      <c r="F56" s="307"/>
      <c r="G56" s="307"/>
      <c r="H56" s="307"/>
      <c r="I56" s="3" t="s">
        <v>92</v>
      </c>
      <c r="J56" s="15">
        <v>66254</v>
      </c>
      <c r="K56" s="15">
        <v>68877</v>
      </c>
      <c r="L56" s="15">
        <v>81273</v>
      </c>
      <c r="M56" s="15">
        <v>76433</v>
      </c>
      <c r="N56" s="15">
        <v>66259</v>
      </c>
      <c r="O56" s="15">
        <v>74073</v>
      </c>
      <c r="P56" s="15">
        <v>63413</v>
      </c>
      <c r="Q56" s="14">
        <v>61217</v>
      </c>
      <c r="R56" s="14">
        <v>41768</v>
      </c>
      <c r="S56" s="15">
        <v>59583</v>
      </c>
      <c r="T56" s="15">
        <v>54696</v>
      </c>
      <c r="U56" s="20">
        <v>57853</v>
      </c>
      <c r="V56" s="47">
        <f>SUM(J56:U56)</f>
        <v>771699</v>
      </c>
    </row>
    <row r="57" spans="1:22" ht="15.75" x14ac:dyDescent="0.25">
      <c r="A57" s="304"/>
      <c r="B57" s="307"/>
      <c r="C57" s="307"/>
      <c r="D57" s="307"/>
      <c r="E57" s="307"/>
      <c r="F57" s="307"/>
      <c r="G57" s="307"/>
      <c r="H57" s="307"/>
      <c r="I57" s="3" t="s">
        <v>103</v>
      </c>
      <c r="J57" s="15">
        <v>5514</v>
      </c>
      <c r="K57" s="15">
        <v>2381</v>
      </c>
      <c r="L57" s="15">
        <v>12745</v>
      </c>
      <c r="M57" s="15">
        <v>3580</v>
      </c>
      <c r="N57" s="15">
        <v>9325</v>
      </c>
      <c r="O57" s="15">
        <v>4301</v>
      </c>
      <c r="P57" s="15">
        <v>3774</v>
      </c>
      <c r="Q57" s="14">
        <v>8950</v>
      </c>
      <c r="R57" s="14">
        <v>4585</v>
      </c>
      <c r="S57" s="15">
        <v>7254</v>
      </c>
      <c r="T57" s="15">
        <v>4399</v>
      </c>
      <c r="U57" s="20">
        <v>4432</v>
      </c>
      <c r="V57" s="47">
        <f>SUM(J57:U57)</f>
        <v>71240</v>
      </c>
    </row>
    <row r="58" spans="1:22" ht="16.5" thickBot="1" x14ac:dyDescent="0.3">
      <c r="A58" s="304"/>
      <c r="B58" s="307"/>
      <c r="C58" s="307"/>
      <c r="D58" s="307"/>
      <c r="E58" s="307"/>
      <c r="F58" s="307"/>
      <c r="G58" s="307"/>
      <c r="H58" s="307"/>
      <c r="I58" s="16" t="s">
        <v>91</v>
      </c>
      <c r="J58" s="26">
        <v>95563</v>
      </c>
      <c r="K58" s="26">
        <v>87140</v>
      </c>
      <c r="L58" s="26">
        <v>98297</v>
      </c>
      <c r="M58" s="26">
        <v>84984</v>
      </c>
      <c r="N58" s="26">
        <v>100875</v>
      </c>
      <c r="O58" s="26">
        <v>95576</v>
      </c>
      <c r="P58" s="26">
        <v>94496</v>
      </c>
      <c r="Q58" s="23">
        <v>93128</v>
      </c>
      <c r="R58" s="49">
        <v>89869</v>
      </c>
      <c r="S58" s="26">
        <v>95729</v>
      </c>
      <c r="T58" s="26">
        <v>99838</v>
      </c>
      <c r="U58" s="27">
        <v>100958</v>
      </c>
      <c r="V58" s="91">
        <f>SUM(J58:U58)</f>
        <v>1136453</v>
      </c>
    </row>
    <row r="59" spans="1:22" ht="16.5" thickBot="1" x14ac:dyDescent="0.3">
      <c r="A59" s="36"/>
      <c r="B59" s="37"/>
      <c r="C59" s="37"/>
      <c r="D59" s="37"/>
      <c r="E59" s="37"/>
      <c r="F59" s="37"/>
      <c r="G59" s="37"/>
      <c r="H59" s="37"/>
      <c r="I59" s="37"/>
      <c r="J59" s="59"/>
      <c r="K59" s="28"/>
      <c r="L59" s="28"/>
      <c r="M59" s="28"/>
      <c r="N59" s="28"/>
      <c r="O59" s="28"/>
      <c r="P59" s="28"/>
      <c r="Q59" s="61"/>
      <c r="R59" s="53"/>
      <c r="S59" s="28"/>
      <c r="T59" s="28"/>
      <c r="U59" s="29"/>
      <c r="V59" s="72">
        <f>SUM(V55:V58)</f>
        <v>2263433</v>
      </c>
    </row>
    <row r="60" spans="1:22" ht="15.75" x14ac:dyDescent="0.25">
      <c r="A60" s="303">
        <v>554</v>
      </c>
      <c r="B60" s="306" t="s">
        <v>43</v>
      </c>
      <c r="C60" s="306" t="s">
        <v>79</v>
      </c>
      <c r="D60" s="306">
        <v>58</v>
      </c>
      <c r="E60" s="306" t="s">
        <v>147</v>
      </c>
      <c r="F60" s="306" t="s">
        <v>37</v>
      </c>
      <c r="G60" s="312" t="s">
        <v>148</v>
      </c>
      <c r="H60" s="306" t="s">
        <v>37</v>
      </c>
      <c r="I60" s="3" t="s">
        <v>94</v>
      </c>
      <c r="J60" s="15">
        <v>0</v>
      </c>
      <c r="K60" s="15">
        <v>0</v>
      </c>
      <c r="L60" s="15">
        <v>881</v>
      </c>
      <c r="M60" s="15">
        <v>0</v>
      </c>
      <c r="N60" s="15">
        <v>0</v>
      </c>
      <c r="O60" s="15">
        <v>991</v>
      </c>
      <c r="P60" s="15">
        <v>1349</v>
      </c>
      <c r="Q60" s="14">
        <v>718</v>
      </c>
      <c r="R60" s="14">
        <v>1562</v>
      </c>
      <c r="S60" s="15">
        <v>0</v>
      </c>
      <c r="T60" s="15">
        <v>998</v>
      </c>
      <c r="U60" s="20">
        <v>969</v>
      </c>
      <c r="V60" s="47">
        <f>SUM(J60:U60)</f>
        <v>7468</v>
      </c>
    </row>
    <row r="61" spans="1:22" ht="15.75" x14ac:dyDescent="0.25">
      <c r="A61" s="304"/>
      <c r="B61" s="307"/>
      <c r="C61" s="307"/>
      <c r="D61" s="307"/>
      <c r="E61" s="307"/>
      <c r="F61" s="307"/>
      <c r="G61" s="313"/>
      <c r="H61" s="307"/>
      <c r="I61" s="16" t="s">
        <v>92</v>
      </c>
      <c r="J61" s="26">
        <v>21336</v>
      </c>
      <c r="K61" s="26">
        <v>1647</v>
      </c>
      <c r="L61" s="26">
        <v>16583</v>
      </c>
      <c r="M61" s="26">
        <v>9945</v>
      </c>
      <c r="N61" s="26">
        <v>9129</v>
      </c>
      <c r="O61" s="26">
        <v>120</v>
      </c>
      <c r="P61" s="26">
        <v>15601</v>
      </c>
      <c r="Q61" s="49">
        <v>10431</v>
      </c>
      <c r="R61" s="49">
        <v>12967</v>
      </c>
      <c r="S61" s="26">
        <v>4701</v>
      </c>
      <c r="T61" s="26">
        <v>9399</v>
      </c>
      <c r="U61" s="27">
        <v>3764</v>
      </c>
      <c r="V61" s="91">
        <f>SUM(J61:U61)</f>
        <v>115623</v>
      </c>
    </row>
    <row r="62" spans="1:22" ht="16.5" thickBot="1" x14ac:dyDescent="0.3">
      <c r="A62" s="305"/>
      <c r="B62" s="308"/>
      <c r="C62" s="308"/>
      <c r="D62" s="308"/>
      <c r="E62" s="308"/>
      <c r="F62" s="308"/>
      <c r="G62" s="308"/>
      <c r="H62" s="308"/>
      <c r="I62" s="16" t="s">
        <v>91</v>
      </c>
      <c r="J62" s="26">
        <v>14881</v>
      </c>
      <c r="K62" s="26">
        <v>16746</v>
      </c>
      <c r="L62" s="26">
        <v>8141</v>
      </c>
      <c r="M62" s="26">
        <v>14078</v>
      </c>
      <c r="N62" s="26">
        <v>11276</v>
      </c>
      <c r="O62" s="26">
        <v>5742</v>
      </c>
      <c r="P62" s="26">
        <v>13461</v>
      </c>
      <c r="Q62" s="23">
        <v>7271</v>
      </c>
      <c r="R62" s="49">
        <v>13126</v>
      </c>
      <c r="S62" s="26">
        <v>14291</v>
      </c>
      <c r="T62" s="26">
        <v>8112</v>
      </c>
      <c r="U62" s="27">
        <v>6829</v>
      </c>
      <c r="V62" s="91">
        <f>SUM(J62:U62)</f>
        <v>133954</v>
      </c>
    </row>
    <row r="63" spans="1:22" ht="16.5" thickBot="1" x14ac:dyDescent="0.3">
      <c r="A63" s="36"/>
      <c r="B63" s="37"/>
      <c r="C63" s="37"/>
      <c r="D63" s="37"/>
      <c r="E63" s="37"/>
      <c r="F63" s="37"/>
      <c r="G63" s="37"/>
      <c r="H63" s="37"/>
      <c r="I63" s="37"/>
      <c r="J63" s="59"/>
      <c r="K63" s="28"/>
      <c r="L63" s="28"/>
      <c r="M63" s="28"/>
      <c r="N63" s="28"/>
      <c r="O63" s="28"/>
      <c r="P63" s="28"/>
      <c r="Q63" s="61"/>
      <c r="R63" s="53"/>
      <c r="S63" s="28"/>
      <c r="T63" s="28"/>
      <c r="U63" s="29"/>
      <c r="V63" s="72">
        <f>SUM(V60:V62)</f>
        <v>257045</v>
      </c>
    </row>
    <row r="64" spans="1:22" ht="15.75" x14ac:dyDescent="0.25">
      <c r="A64" s="303">
        <v>560</v>
      </c>
      <c r="B64" s="306" t="s">
        <v>15</v>
      </c>
      <c r="C64" s="306" t="s">
        <v>77</v>
      </c>
      <c r="D64" s="309">
        <v>17.899999999999999</v>
      </c>
      <c r="E64" s="306" t="s">
        <v>149</v>
      </c>
      <c r="F64" s="306" t="s">
        <v>37</v>
      </c>
      <c r="G64" s="306" t="s">
        <v>9</v>
      </c>
      <c r="H64" s="306" t="s">
        <v>37</v>
      </c>
      <c r="I64" s="35" t="s">
        <v>163</v>
      </c>
      <c r="J64" s="13">
        <v>0</v>
      </c>
      <c r="K64" s="13">
        <v>0</v>
      </c>
      <c r="L64" s="13">
        <v>0</v>
      </c>
      <c r="M64" s="13">
        <v>0</v>
      </c>
      <c r="N64" s="13">
        <v>0</v>
      </c>
      <c r="O64" s="13">
        <v>0</v>
      </c>
      <c r="P64" s="13">
        <v>0</v>
      </c>
      <c r="Q64" s="14">
        <v>0</v>
      </c>
      <c r="R64" s="12">
        <v>0</v>
      </c>
      <c r="S64" s="13">
        <v>0</v>
      </c>
      <c r="T64" s="13">
        <v>0</v>
      </c>
      <c r="U64" s="21">
        <v>0</v>
      </c>
      <c r="V64" s="90">
        <f>SUM(J64:U64)</f>
        <v>0</v>
      </c>
    </row>
    <row r="65" spans="1:22" ht="15.75" x14ac:dyDescent="0.25">
      <c r="A65" s="304"/>
      <c r="B65" s="307"/>
      <c r="C65" s="307"/>
      <c r="D65" s="310"/>
      <c r="E65" s="307"/>
      <c r="F65" s="307"/>
      <c r="G65" s="307"/>
      <c r="H65" s="307"/>
      <c r="I65" s="3" t="s">
        <v>103</v>
      </c>
      <c r="J65" s="14">
        <v>0</v>
      </c>
      <c r="K65" s="15">
        <v>0</v>
      </c>
      <c r="L65" s="15">
        <v>0</v>
      </c>
      <c r="M65" s="15">
        <v>0</v>
      </c>
      <c r="N65" s="15">
        <v>0</v>
      </c>
      <c r="O65" s="15">
        <v>0</v>
      </c>
      <c r="P65" s="15">
        <v>0</v>
      </c>
      <c r="Q65" s="14">
        <v>0</v>
      </c>
      <c r="R65" s="14">
        <v>0</v>
      </c>
      <c r="S65" s="15">
        <v>0</v>
      </c>
      <c r="T65" s="15">
        <v>0</v>
      </c>
      <c r="U65" s="20">
        <v>0</v>
      </c>
      <c r="V65" s="47">
        <f>SUM(J65:U65)</f>
        <v>0</v>
      </c>
    </row>
    <row r="66" spans="1:22" ht="15.75" x14ac:dyDescent="0.25">
      <c r="A66" s="304"/>
      <c r="B66" s="307"/>
      <c r="C66" s="307"/>
      <c r="D66" s="310"/>
      <c r="E66" s="307"/>
      <c r="F66" s="307"/>
      <c r="G66" s="307"/>
      <c r="H66" s="307"/>
      <c r="I66" s="3" t="s">
        <v>172</v>
      </c>
      <c r="J66" s="14">
        <v>0</v>
      </c>
      <c r="K66" s="15">
        <v>0</v>
      </c>
      <c r="L66" s="15">
        <v>0</v>
      </c>
      <c r="M66" s="15">
        <v>0</v>
      </c>
      <c r="N66" s="15">
        <v>0</v>
      </c>
      <c r="O66" s="15">
        <v>0</v>
      </c>
      <c r="P66" s="15">
        <v>0</v>
      </c>
      <c r="Q66" s="14">
        <v>0</v>
      </c>
      <c r="R66" s="14">
        <v>0</v>
      </c>
      <c r="S66" s="15">
        <v>0</v>
      </c>
      <c r="T66" s="15">
        <v>0</v>
      </c>
      <c r="U66" s="20">
        <v>0</v>
      </c>
      <c r="V66" s="47">
        <f>SUM(J66:U66)</f>
        <v>0</v>
      </c>
    </row>
    <row r="67" spans="1:22" ht="16.5" thickBot="1" x14ac:dyDescent="0.3">
      <c r="A67" s="305"/>
      <c r="B67" s="308"/>
      <c r="C67" s="308"/>
      <c r="D67" s="311"/>
      <c r="E67" s="308"/>
      <c r="F67" s="308"/>
      <c r="G67" s="308"/>
      <c r="H67" s="308"/>
      <c r="I67" s="39" t="s">
        <v>164</v>
      </c>
      <c r="J67" s="50">
        <v>0</v>
      </c>
      <c r="K67" s="30">
        <v>0</v>
      </c>
      <c r="L67" s="30">
        <v>0</v>
      </c>
      <c r="M67" s="30">
        <v>0</v>
      </c>
      <c r="N67" s="30">
        <v>0</v>
      </c>
      <c r="O67" s="30">
        <v>0</v>
      </c>
      <c r="P67" s="30">
        <v>0</v>
      </c>
      <c r="Q67" s="50">
        <v>0</v>
      </c>
      <c r="R67" s="50">
        <v>0</v>
      </c>
      <c r="S67" s="30">
        <v>0</v>
      </c>
      <c r="T67" s="30">
        <v>0</v>
      </c>
      <c r="U67" s="31">
        <v>0</v>
      </c>
      <c r="V67" s="89">
        <f>SUM(J67:U67)</f>
        <v>0</v>
      </c>
    </row>
    <row r="68" spans="1:22" ht="16.5" thickBot="1" x14ac:dyDescent="0.3">
      <c r="A68" s="36"/>
      <c r="B68" s="37"/>
      <c r="C68" s="37"/>
      <c r="D68" s="37"/>
      <c r="E68" s="37"/>
      <c r="F68" s="37"/>
      <c r="G68" s="37"/>
      <c r="H68" s="37"/>
      <c r="I68" s="37"/>
      <c r="J68" s="59"/>
      <c r="K68" s="28"/>
      <c r="L68" s="28"/>
      <c r="M68" s="28"/>
      <c r="N68" s="28"/>
      <c r="O68" s="28"/>
      <c r="P68" s="28"/>
      <c r="Q68" s="61"/>
      <c r="R68" s="53"/>
      <c r="S68" s="28"/>
      <c r="T68" s="28"/>
      <c r="U68" s="29"/>
      <c r="V68" s="72">
        <f>SUM(V64:V67)</f>
        <v>0</v>
      </c>
    </row>
    <row r="69" spans="1:22" s="127" customFormat="1" ht="15.75" x14ac:dyDescent="0.25">
      <c r="A69" s="343">
        <v>596</v>
      </c>
      <c r="B69" s="347" t="s">
        <v>217</v>
      </c>
      <c r="C69" s="347" t="s">
        <v>84</v>
      </c>
      <c r="D69" s="347">
        <v>26</v>
      </c>
      <c r="E69" s="347" t="s">
        <v>216</v>
      </c>
      <c r="F69" s="347" t="s">
        <v>45</v>
      </c>
      <c r="G69" s="347" t="s">
        <v>18</v>
      </c>
      <c r="H69" s="347" t="s">
        <v>45</v>
      </c>
      <c r="I69" s="151" t="s">
        <v>91</v>
      </c>
      <c r="J69" s="178">
        <v>19568</v>
      </c>
      <c r="K69" s="179">
        <v>13402</v>
      </c>
      <c r="L69" s="179">
        <v>34333</v>
      </c>
      <c r="M69" s="179">
        <v>33232</v>
      </c>
      <c r="N69" s="179">
        <v>12958</v>
      </c>
      <c r="O69" s="179">
        <v>0</v>
      </c>
      <c r="P69" s="179">
        <v>0</v>
      </c>
      <c r="Q69" s="14">
        <v>0</v>
      </c>
      <c r="R69" s="159">
        <v>0</v>
      </c>
      <c r="S69" s="159">
        <v>0</v>
      </c>
      <c r="T69" s="159">
        <v>28037</v>
      </c>
      <c r="U69" s="180">
        <v>29274</v>
      </c>
      <c r="V69" s="158">
        <f>SUM(J69:U69)</f>
        <v>170804</v>
      </c>
    </row>
    <row r="70" spans="1:22" s="127" customFormat="1" ht="16.5" thickBot="1" x14ac:dyDescent="0.25">
      <c r="A70" s="344"/>
      <c r="B70" s="348"/>
      <c r="C70" s="348"/>
      <c r="D70" s="348"/>
      <c r="E70" s="348"/>
      <c r="F70" s="348"/>
      <c r="G70" s="348"/>
      <c r="H70" s="348"/>
      <c r="I70" s="113" t="s">
        <v>93</v>
      </c>
      <c r="J70" s="155">
        <v>0</v>
      </c>
      <c r="K70" s="155">
        <v>0</v>
      </c>
      <c r="L70" s="155">
        <v>0</v>
      </c>
      <c r="M70" s="155">
        <v>0</v>
      </c>
      <c r="N70" s="155">
        <v>0</v>
      </c>
      <c r="O70" s="155">
        <v>0</v>
      </c>
      <c r="P70" s="155">
        <v>0</v>
      </c>
      <c r="Q70" s="150">
        <v>0</v>
      </c>
      <c r="R70" s="150">
        <v>0</v>
      </c>
      <c r="S70" s="150">
        <v>0</v>
      </c>
      <c r="T70" s="150">
        <v>0</v>
      </c>
      <c r="U70" s="157">
        <v>0</v>
      </c>
      <c r="V70" s="158">
        <f>SUM(J70:U70)</f>
        <v>0</v>
      </c>
    </row>
    <row r="71" spans="1:22" ht="16.5" thickBot="1" x14ac:dyDescent="0.3">
      <c r="A71" s="36"/>
      <c r="B71" s="37"/>
      <c r="C71" s="37"/>
      <c r="D71" s="37"/>
      <c r="E71" s="37"/>
      <c r="F71" s="37"/>
      <c r="G71" s="37"/>
      <c r="H71" s="37"/>
      <c r="I71" s="37"/>
      <c r="J71" s="59"/>
      <c r="K71" s="28"/>
      <c r="L71" s="28"/>
      <c r="M71" s="28"/>
      <c r="N71" s="28"/>
      <c r="O71" s="28"/>
      <c r="P71" s="28"/>
      <c r="Q71" s="61"/>
      <c r="R71" s="53"/>
      <c r="S71" s="28"/>
      <c r="T71" s="28"/>
      <c r="U71" s="29"/>
      <c r="V71" s="72">
        <f>SUM(V70)</f>
        <v>0</v>
      </c>
    </row>
    <row r="72" spans="1:22" s="127" customFormat="1" ht="15.75" x14ac:dyDescent="0.2">
      <c r="A72" s="343">
        <v>597</v>
      </c>
      <c r="B72" s="345" t="s">
        <v>218</v>
      </c>
      <c r="C72" s="347" t="s">
        <v>79</v>
      </c>
      <c r="D72" s="347">
        <v>26</v>
      </c>
      <c r="E72" s="347" t="s">
        <v>18</v>
      </c>
      <c r="F72" s="347" t="s">
        <v>45</v>
      </c>
      <c r="G72" s="347" t="s">
        <v>216</v>
      </c>
      <c r="H72" s="347" t="s">
        <v>45</v>
      </c>
      <c r="I72" s="151" t="s">
        <v>164</v>
      </c>
      <c r="J72" s="159">
        <v>0</v>
      </c>
      <c r="K72" s="160">
        <v>0</v>
      </c>
      <c r="L72" s="160">
        <v>0</v>
      </c>
      <c r="M72" s="160">
        <v>0</v>
      </c>
      <c r="N72" s="160">
        <v>20092</v>
      </c>
      <c r="O72" s="160">
        <v>8971</v>
      </c>
      <c r="P72" s="160">
        <v>0</v>
      </c>
      <c r="Q72" s="175">
        <v>13522</v>
      </c>
      <c r="R72" s="159">
        <v>18521</v>
      </c>
      <c r="S72" s="160">
        <v>3934</v>
      </c>
      <c r="T72" s="160">
        <v>3335</v>
      </c>
      <c r="U72" s="161">
        <v>5724</v>
      </c>
      <c r="V72" s="181">
        <f>SUM(J72:U72)</f>
        <v>74099</v>
      </c>
    </row>
    <row r="73" spans="1:22" s="127" customFormat="1" ht="16.5" thickBot="1" x14ac:dyDescent="0.25">
      <c r="A73" s="344"/>
      <c r="B73" s="346"/>
      <c r="C73" s="348"/>
      <c r="D73" s="348"/>
      <c r="E73" s="348"/>
      <c r="F73" s="348"/>
      <c r="G73" s="348"/>
      <c r="H73" s="348"/>
      <c r="I73" s="113" t="s">
        <v>93</v>
      </c>
      <c r="J73" s="122">
        <v>0</v>
      </c>
      <c r="K73" s="122">
        <v>0</v>
      </c>
      <c r="L73" s="122">
        <v>0</v>
      </c>
      <c r="M73" s="122">
        <v>0</v>
      </c>
      <c r="N73" s="122">
        <v>0</v>
      </c>
      <c r="O73" s="122">
        <v>0</v>
      </c>
      <c r="P73" s="122">
        <v>0</v>
      </c>
      <c r="Q73" s="150">
        <v>0</v>
      </c>
      <c r="R73" s="124">
        <v>0</v>
      </c>
      <c r="S73" s="122">
        <v>0</v>
      </c>
      <c r="T73" s="122">
        <v>0</v>
      </c>
      <c r="U73" s="125">
        <v>0</v>
      </c>
      <c r="V73" s="126">
        <f>SUM(J73:U73)</f>
        <v>0</v>
      </c>
    </row>
    <row r="74" spans="1:22" ht="16.5" thickBot="1" x14ac:dyDescent="0.3">
      <c r="A74" s="36"/>
      <c r="B74" s="37"/>
      <c r="C74" s="37"/>
      <c r="D74" s="37"/>
      <c r="E74" s="37"/>
      <c r="F74" s="37"/>
      <c r="G74" s="37"/>
      <c r="H74" s="37"/>
      <c r="I74" s="37"/>
      <c r="J74" s="59"/>
      <c r="K74" s="28"/>
      <c r="L74" s="28"/>
      <c r="M74" s="28"/>
      <c r="N74" s="28"/>
      <c r="O74" s="28"/>
      <c r="P74" s="28"/>
      <c r="Q74" s="61"/>
      <c r="R74" s="53"/>
      <c r="S74" s="28"/>
      <c r="T74" s="28"/>
      <c r="U74" s="29"/>
      <c r="V74" s="72">
        <f>SUM(V72:V73)</f>
        <v>74099</v>
      </c>
    </row>
    <row r="75" spans="1:22" ht="15.75" x14ac:dyDescent="0.25">
      <c r="A75" s="304">
        <v>598</v>
      </c>
      <c r="B75" s="307" t="s">
        <v>46</v>
      </c>
      <c r="C75" s="307" t="s">
        <v>84</v>
      </c>
      <c r="D75" s="307">
        <v>16</v>
      </c>
      <c r="E75" s="307" t="s">
        <v>18</v>
      </c>
      <c r="F75" s="307" t="s">
        <v>45</v>
      </c>
      <c r="G75" s="307" t="s">
        <v>150</v>
      </c>
      <c r="H75" s="307" t="s">
        <v>45</v>
      </c>
      <c r="I75" s="35" t="s">
        <v>92</v>
      </c>
      <c r="J75" s="13">
        <v>0</v>
      </c>
      <c r="K75" s="13">
        <v>0</v>
      </c>
      <c r="L75" s="13">
        <v>0</v>
      </c>
      <c r="M75" s="13">
        <v>0</v>
      </c>
      <c r="N75" s="13">
        <v>0</v>
      </c>
      <c r="O75" s="13">
        <v>0</v>
      </c>
      <c r="P75" s="13">
        <v>0</v>
      </c>
      <c r="Q75" s="14">
        <v>1890</v>
      </c>
      <c r="R75" s="12">
        <v>534</v>
      </c>
      <c r="S75" s="13">
        <v>0</v>
      </c>
      <c r="T75" s="13">
        <v>0</v>
      </c>
      <c r="U75" s="21">
        <v>1698</v>
      </c>
      <c r="V75" s="90">
        <f>SUM(J75:U75)</f>
        <v>4122</v>
      </c>
    </row>
    <row r="76" spans="1:22" ht="16.5" thickBot="1" x14ac:dyDescent="0.3">
      <c r="A76" s="304"/>
      <c r="B76" s="307"/>
      <c r="C76" s="307"/>
      <c r="D76" s="307"/>
      <c r="E76" s="307"/>
      <c r="F76" s="307"/>
      <c r="G76" s="307"/>
      <c r="H76" s="307"/>
      <c r="I76" s="16" t="s">
        <v>98</v>
      </c>
      <c r="J76" s="26">
        <v>0</v>
      </c>
      <c r="K76" s="26">
        <v>0</v>
      </c>
      <c r="L76" s="26">
        <v>0</v>
      </c>
      <c r="M76" s="26">
        <v>0</v>
      </c>
      <c r="N76" s="26">
        <v>0</v>
      </c>
      <c r="O76" s="26">
        <v>0</v>
      </c>
      <c r="P76" s="26">
        <v>0</v>
      </c>
      <c r="Q76" s="23">
        <v>0</v>
      </c>
      <c r="R76" s="49">
        <v>0</v>
      </c>
      <c r="S76" s="26">
        <v>0</v>
      </c>
      <c r="T76" s="26">
        <v>0</v>
      </c>
      <c r="U76" s="27">
        <v>0</v>
      </c>
      <c r="V76" s="91">
        <f>SUM(J76:U76)</f>
        <v>0</v>
      </c>
    </row>
    <row r="77" spans="1:22" ht="16.5" thickBot="1" x14ac:dyDescent="0.3">
      <c r="A77" s="36"/>
      <c r="B77" s="37"/>
      <c r="C77" s="37"/>
      <c r="D77" s="37"/>
      <c r="E77" s="37"/>
      <c r="F77" s="37"/>
      <c r="G77" s="37"/>
      <c r="H77" s="37"/>
      <c r="I77" s="37"/>
      <c r="J77" s="59"/>
      <c r="K77" s="28"/>
      <c r="L77" s="28"/>
      <c r="M77" s="28"/>
      <c r="N77" s="28"/>
      <c r="O77" s="28"/>
      <c r="P77" s="28"/>
      <c r="Q77" s="61"/>
      <c r="R77" s="53"/>
      <c r="S77" s="28"/>
      <c r="T77" s="28"/>
      <c r="U77" s="29"/>
      <c r="V77" s="72">
        <f>SUM(V75:V76)</f>
        <v>4122</v>
      </c>
    </row>
    <row r="78" spans="1:22" ht="15.75" x14ac:dyDescent="0.25">
      <c r="A78" s="304">
        <v>608</v>
      </c>
      <c r="B78" s="307" t="s">
        <v>47</v>
      </c>
      <c r="C78" s="307" t="s">
        <v>85</v>
      </c>
      <c r="D78" s="307">
        <v>98</v>
      </c>
      <c r="E78" s="307" t="s">
        <v>151</v>
      </c>
      <c r="F78" s="307" t="s">
        <v>45</v>
      </c>
      <c r="G78" s="307" t="s">
        <v>18</v>
      </c>
      <c r="H78" s="307" t="s">
        <v>45</v>
      </c>
      <c r="I78" s="35" t="s">
        <v>94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4">
        <v>0</v>
      </c>
      <c r="R78" s="32">
        <v>0</v>
      </c>
      <c r="S78" s="32">
        <v>0</v>
      </c>
      <c r="T78" s="32">
        <v>0</v>
      </c>
      <c r="U78" s="21">
        <v>0</v>
      </c>
      <c r="V78" s="90">
        <f>SUM(J78:U78)</f>
        <v>0</v>
      </c>
    </row>
    <row r="79" spans="1:22" ht="15.75" x14ac:dyDescent="0.25">
      <c r="A79" s="304"/>
      <c r="B79" s="307"/>
      <c r="C79" s="307"/>
      <c r="D79" s="307"/>
      <c r="E79" s="307"/>
      <c r="F79" s="307"/>
      <c r="G79" s="307"/>
      <c r="H79" s="307"/>
      <c r="I79" s="35" t="s">
        <v>92</v>
      </c>
      <c r="J79" s="13">
        <v>47356</v>
      </c>
      <c r="K79" s="13">
        <v>1762</v>
      </c>
      <c r="L79" s="13">
        <v>4746</v>
      </c>
      <c r="M79" s="13">
        <v>0</v>
      </c>
      <c r="N79" s="13">
        <v>0</v>
      </c>
      <c r="O79" s="13">
        <v>35284</v>
      </c>
      <c r="P79" s="13">
        <v>35054</v>
      </c>
      <c r="Q79" s="14">
        <v>35288</v>
      </c>
      <c r="R79" s="13">
        <v>83456</v>
      </c>
      <c r="S79" s="13">
        <v>34292</v>
      </c>
      <c r="T79" s="13">
        <v>37175</v>
      </c>
      <c r="U79" s="21">
        <v>48893</v>
      </c>
      <c r="V79" s="90">
        <f>SUM(J79:U79)</f>
        <v>363306</v>
      </c>
    </row>
    <row r="80" spans="1:22" ht="15.75" x14ac:dyDescent="0.25">
      <c r="A80" s="304"/>
      <c r="B80" s="307"/>
      <c r="C80" s="307"/>
      <c r="D80" s="307"/>
      <c r="E80" s="307"/>
      <c r="F80" s="307"/>
      <c r="G80" s="307"/>
      <c r="H80" s="307"/>
      <c r="I80" s="3" t="s">
        <v>91</v>
      </c>
      <c r="J80" s="15">
        <v>0</v>
      </c>
      <c r="K80" s="15">
        <v>0</v>
      </c>
      <c r="L80" s="15">
        <v>0</v>
      </c>
      <c r="M80" s="15">
        <v>0</v>
      </c>
      <c r="N80" s="15">
        <v>0</v>
      </c>
      <c r="O80" s="15">
        <v>0</v>
      </c>
      <c r="P80" s="15">
        <v>0</v>
      </c>
      <c r="Q80" s="14">
        <v>0</v>
      </c>
      <c r="R80" s="15">
        <v>0</v>
      </c>
      <c r="S80" s="15">
        <v>0</v>
      </c>
      <c r="T80" s="15">
        <v>0</v>
      </c>
      <c r="U80" s="20">
        <v>0</v>
      </c>
      <c r="V80" s="47">
        <f>SUM(J80:U80)</f>
        <v>0</v>
      </c>
    </row>
    <row r="81" spans="1:22" ht="15.75" x14ac:dyDescent="0.25">
      <c r="A81" s="304"/>
      <c r="B81" s="307"/>
      <c r="C81" s="307"/>
      <c r="D81" s="307"/>
      <c r="E81" s="307"/>
      <c r="F81" s="307"/>
      <c r="G81" s="307"/>
      <c r="H81" s="307"/>
      <c r="I81" s="3" t="s">
        <v>93</v>
      </c>
      <c r="J81" s="15">
        <v>0</v>
      </c>
      <c r="K81" s="15">
        <v>0</v>
      </c>
      <c r="L81" s="15">
        <v>0</v>
      </c>
      <c r="M81" s="15">
        <v>0</v>
      </c>
      <c r="N81" s="15">
        <v>0</v>
      </c>
      <c r="O81" s="15">
        <v>0</v>
      </c>
      <c r="P81" s="15">
        <v>0</v>
      </c>
      <c r="Q81" s="14">
        <v>0</v>
      </c>
      <c r="R81" s="15">
        <v>0</v>
      </c>
      <c r="S81" s="15">
        <v>0</v>
      </c>
      <c r="T81" s="15">
        <v>0</v>
      </c>
      <c r="U81" s="20">
        <v>0</v>
      </c>
      <c r="V81" s="47">
        <f>SUM(J81:U81)</f>
        <v>0</v>
      </c>
    </row>
    <row r="82" spans="1:22" ht="16.5" thickBot="1" x14ac:dyDescent="0.3">
      <c r="A82" s="304"/>
      <c r="B82" s="307"/>
      <c r="C82" s="307"/>
      <c r="D82" s="307"/>
      <c r="E82" s="307"/>
      <c r="F82" s="307"/>
      <c r="G82" s="307"/>
      <c r="H82" s="307"/>
      <c r="I82" s="16" t="s">
        <v>96</v>
      </c>
      <c r="J82" s="26">
        <v>0</v>
      </c>
      <c r="K82" s="26">
        <v>0</v>
      </c>
      <c r="L82" s="26">
        <v>0</v>
      </c>
      <c r="M82" s="26">
        <v>0</v>
      </c>
      <c r="N82" s="26">
        <v>0</v>
      </c>
      <c r="O82" s="26">
        <v>0</v>
      </c>
      <c r="P82" s="26">
        <v>0</v>
      </c>
      <c r="Q82" s="23">
        <v>0</v>
      </c>
      <c r="R82" s="24">
        <v>0</v>
      </c>
      <c r="S82" s="24">
        <v>0</v>
      </c>
      <c r="T82" s="24">
        <v>0</v>
      </c>
      <c r="U82" s="27">
        <v>0</v>
      </c>
      <c r="V82" s="91">
        <f>SUM(J82:U82)</f>
        <v>0</v>
      </c>
    </row>
    <row r="83" spans="1:22" ht="16.5" thickBot="1" x14ac:dyDescent="0.3">
      <c r="A83" s="36"/>
      <c r="B83" s="37"/>
      <c r="C83" s="37"/>
      <c r="D83" s="37"/>
      <c r="E83" s="37"/>
      <c r="F83" s="37"/>
      <c r="G83" s="37"/>
      <c r="H83" s="37"/>
      <c r="I83" s="37"/>
      <c r="J83" s="59"/>
      <c r="K83" s="28"/>
      <c r="L83" s="28"/>
      <c r="M83" s="28"/>
      <c r="N83" s="28"/>
      <c r="O83" s="28"/>
      <c r="P83" s="28"/>
      <c r="Q83" s="61"/>
      <c r="R83" s="53"/>
      <c r="S83" s="28"/>
      <c r="T83" s="28"/>
      <c r="U83" s="29"/>
      <c r="V83" s="72">
        <f>SUM(V78:V82)</f>
        <v>363306</v>
      </c>
    </row>
    <row r="84" spans="1:22" ht="15.75" x14ac:dyDescent="0.25">
      <c r="A84" s="303">
        <v>611</v>
      </c>
      <c r="B84" s="306" t="s">
        <v>38</v>
      </c>
      <c r="C84" s="306" t="s">
        <v>77</v>
      </c>
      <c r="D84" s="306">
        <v>66</v>
      </c>
      <c r="E84" s="306" t="s">
        <v>146</v>
      </c>
      <c r="F84" s="306" t="s">
        <v>40</v>
      </c>
      <c r="G84" s="312" t="s">
        <v>152</v>
      </c>
      <c r="H84" s="306" t="s">
        <v>40</v>
      </c>
      <c r="I84" s="35" t="s">
        <v>94</v>
      </c>
      <c r="J84" s="13">
        <v>5473</v>
      </c>
      <c r="K84" s="13">
        <v>8863</v>
      </c>
      <c r="L84" s="13">
        <v>9044</v>
      </c>
      <c r="M84" s="13">
        <v>9395</v>
      </c>
      <c r="N84" s="13">
        <v>4588</v>
      </c>
      <c r="O84" s="13">
        <v>10466</v>
      </c>
      <c r="P84" s="13">
        <v>6577</v>
      </c>
      <c r="Q84" s="14">
        <v>8479</v>
      </c>
      <c r="R84" s="12">
        <v>5983</v>
      </c>
      <c r="S84" s="13">
        <v>856</v>
      </c>
      <c r="T84" s="13">
        <v>8128</v>
      </c>
      <c r="U84" s="21">
        <v>6972</v>
      </c>
      <c r="V84" s="90">
        <f>SUM(J84:U84)</f>
        <v>84824</v>
      </c>
    </row>
    <row r="85" spans="1:22" ht="15.75" x14ac:dyDescent="0.25">
      <c r="A85" s="304"/>
      <c r="B85" s="307"/>
      <c r="C85" s="307"/>
      <c r="D85" s="307"/>
      <c r="E85" s="307"/>
      <c r="F85" s="307"/>
      <c r="G85" s="313"/>
      <c r="H85" s="307"/>
      <c r="I85" s="3" t="s">
        <v>92</v>
      </c>
      <c r="J85" s="15">
        <v>6285</v>
      </c>
      <c r="K85" s="15">
        <v>7970</v>
      </c>
      <c r="L85" s="15">
        <v>7685</v>
      </c>
      <c r="M85" s="15">
        <v>5894</v>
      </c>
      <c r="N85" s="15">
        <v>7364</v>
      </c>
      <c r="O85" s="15">
        <v>7247</v>
      </c>
      <c r="P85" s="15">
        <v>6433</v>
      </c>
      <c r="Q85" s="14">
        <v>7942</v>
      </c>
      <c r="R85" s="14">
        <v>6296</v>
      </c>
      <c r="S85" s="15">
        <v>8541</v>
      </c>
      <c r="T85" s="15">
        <v>5718</v>
      </c>
      <c r="U85" s="20">
        <v>6778</v>
      </c>
      <c r="V85" s="47">
        <f>SUM(J85:U85)</f>
        <v>84153</v>
      </c>
    </row>
    <row r="86" spans="1:22" ht="15.75" x14ac:dyDescent="0.25">
      <c r="A86" s="304"/>
      <c r="B86" s="307"/>
      <c r="C86" s="307"/>
      <c r="D86" s="307"/>
      <c r="E86" s="307"/>
      <c r="F86" s="307"/>
      <c r="G86" s="313"/>
      <c r="H86" s="307"/>
      <c r="I86" s="3" t="s">
        <v>91</v>
      </c>
      <c r="J86" s="15">
        <v>25739</v>
      </c>
      <c r="K86" s="15">
        <v>21390</v>
      </c>
      <c r="L86" s="15">
        <v>23495</v>
      </c>
      <c r="M86" s="15">
        <v>19667</v>
      </c>
      <c r="N86" s="15">
        <v>23432</v>
      </c>
      <c r="O86" s="15">
        <v>21763</v>
      </c>
      <c r="P86" s="15">
        <v>23597</v>
      </c>
      <c r="Q86" s="14">
        <v>18704</v>
      </c>
      <c r="R86" s="14">
        <v>17096</v>
      </c>
      <c r="S86" s="15">
        <v>18329</v>
      </c>
      <c r="T86" s="15">
        <v>20798</v>
      </c>
      <c r="U86" s="20">
        <v>24129</v>
      </c>
      <c r="V86" s="47">
        <f>SUM(J86:U86)</f>
        <v>258139</v>
      </c>
    </row>
    <row r="87" spans="1:22" ht="16.5" thickBot="1" x14ac:dyDescent="0.3">
      <c r="A87" s="305"/>
      <c r="B87" s="308"/>
      <c r="C87" s="308"/>
      <c r="D87" s="308"/>
      <c r="E87" s="308"/>
      <c r="F87" s="308"/>
      <c r="G87" s="314"/>
      <c r="H87" s="308"/>
      <c r="I87" s="39" t="s">
        <v>95</v>
      </c>
      <c r="J87" s="50">
        <v>0</v>
      </c>
      <c r="K87" s="30">
        <v>0</v>
      </c>
      <c r="L87" s="30">
        <v>0</v>
      </c>
      <c r="M87" s="30">
        <v>0</v>
      </c>
      <c r="N87" s="30">
        <v>0</v>
      </c>
      <c r="O87" s="30">
        <v>0</v>
      </c>
      <c r="P87" s="30">
        <v>0</v>
      </c>
      <c r="Q87" s="62">
        <v>0</v>
      </c>
      <c r="R87" s="50">
        <v>0</v>
      </c>
      <c r="S87" s="30">
        <v>0</v>
      </c>
      <c r="T87" s="30">
        <v>0</v>
      </c>
      <c r="U87" s="31">
        <v>0</v>
      </c>
      <c r="V87" s="89">
        <f>SUM(J87:U87)</f>
        <v>0</v>
      </c>
    </row>
    <row r="88" spans="1:22" ht="16.5" thickBot="1" x14ac:dyDescent="0.3">
      <c r="A88" s="43"/>
      <c r="B88" s="37"/>
      <c r="C88" s="37"/>
      <c r="D88" s="37"/>
      <c r="E88" s="37"/>
      <c r="F88" s="37"/>
      <c r="G88" s="37"/>
      <c r="H88" s="37"/>
      <c r="I88" s="37"/>
      <c r="J88" s="59"/>
      <c r="K88" s="28"/>
      <c r="L88" s="28"/>
      <c r="M88" s="28"/>
      <c r="N88" s="28"/>
      <c r="O88" s="28"/>
      <c r="P88" s="28"/>
      <c r="Q88" s="61"/>
      <c r="R88" s="53"/>
      <c r="S88" s="28"/>
      <c r="T88" s="28"/>
      <c r="U88" s="29"/>
      <c r="V88" s="72">
        <f>SUM(V84:V87)</f>
        <v>427116</v>
      </c>
    </row>
    <row r="89" spans="1:22" ht="15.75" x14ac:dyDescent="0.25">
      <c r="A89" s="304">
        <v>624</v>
      </c>
      <c r="B89" s="307" t="s">
        <v>56</v>
      </c>
      <c r="C89" s="324" t="s">
        <v>88</v>
      </c>
      <c r="D89" s="327" t="s">
        <v>89</v>
      </c>
      <c r="E89" s="307" t="s">
        <v>100</v>
      </c>
      <c r="F89" s="307" t="s">
        <v>42</v>
      </c>
      <c r="G89" s="307" t="s">
        <v>153</v>
      </c>
      <c r="H89" s="307" t="s">
        <v>57</v>
      </c>
      <c r="I89" s="35" t="s">
        <v>92</v>
      </c>
      <c r="J89" s="13">
        <v>296194</v>
      </c>
      <c r="K89" s="13">
        <v>275575</v>
      </c>
      <c r="L89" s="13">
        <v>396222</v>
      </c>
      <c r="M89" s="13">
        <v>376030</v>
      </c>
      <c r="N89" s="13">
        <v>348417</v>
      </c>
      <c r="O89" s="13">
        <v>365885</v>
      </c>
      <c r="P89" s="13">
        <v>380043</v>
      </c>
      <c r="Q89" s="14">
        <v>436098</v>
      </c>
      <c r="R89" s="12">
        <v>403861</v>
      </c>
      <c r="S89" s="13">
        <v>345210</v>
      </c>
      <c r="T89" s="13">
        <v>391633</v>
      </c>
      <c r="U89" s="21">
        <v>345484</v>
      </c>
      <c r="V89" s="90">
        <f>SUM(J89:U89)</f>
        <v>4360652</v>
      </c>
    </row>
    <row r="90" spans="1:22" ht="15.75" x14ac:dyDescent="0.25">
      <c r="A90" s="304"/>
      <c r="B90" s="307"/>
      <c r="C90" s="342"/>
      <c r="D90" s="310"/>
      <c r="E90" s="307"/>
      <c r="F90" s="307"/>
      <c r="G90" s="307"/>
      <c r="H90" s="307"/>
      <c r="I90" s="3" t="s">
        <v>103</v>
      </c>
      <c r="J90" s="15">
        <v>0</v>
      </c>
      <c r="K90" s="15">
        <v>0</v>
      </c>
      <c r="L90" s="15">
        <v>0</v>
      </c>
      <c r="M90" s="15">
        <v>0</v>
      </c>
      <c r="N90" s="15">
        <v>0</v>
      </c>
      <c r="O90" s="15">
        <v>0</v>
      </c>
      <c r="P90" s="15">
        <v>0</v>
      </c>
      <c r="Q90" s="14">
        <v>0</v>
      </c>
      <c r="R90" s="14">
        <v>0</v>
      </c>
      <c r="S90" s="15">
        <v>0</v>
      </c>
      <c r="T90" s="15">
        <v>0</v>
      </c>
      <c r="U90" s="20">
        <v>0</v>
      </c>
      <c r="V90" s="47">
        <f>SUM(J90:U90)</f>
        <v>0</v>
      </c>
    </row>
    <row r="91" spans="1:22" ht="15.75" x14ac:dyDescent="0.25">
      <c r="A91" s="304"/>
      <c r="B91" s="307"/>
      <c r="C91" s="342"/>
      <c r="D91" s="310"/>
      <c r="E91" s="307"/>
      <c r="F91" s="307"/>
      <c r="G91" s="307"/>
      <c r="H91" s="307"/>
      <c r="I91" s="16" t="s">
        <v>91</v>
      </c>
      <c r="J91" s="26">
        <v>280802</v>
      </c>
      <c r="K91" s="26">
        <v>279116</v>
      </c>
      <c r="L91" s="26">
        <v>235439</v>
      </c>
      <c r="M91" s="26">
        <v>229208</v>
      </c>
      <c r="N91" s="26">
        <v>249965</v>
      </c>
      <c r="O91" s="26">
        <v>257455</v>
      </c>
      <c r="P91" s="26">
        <v>264495</v>
      </c>
      <c r="Q91" s="49">
        <v>220139</v>
      </c>
      <c r="R91" s="49">
        <v>220796</v>
      </c>
      <c r="S91" s="26">
        <v>269366</v>
      </c>
      <c r="T91" s="26">
        <v>225613</v>
      </c>
      <c r="U91" s="27">
        <v>276362</v>
      </c>
      <c r="V91" s="91">
        <f>SUM(J91:U91)</f>
        <v>3008756</v>
      </c>
    </row>
    <row r="92" spans="1:22" ht="16.5" thickBot="1" x14ac:dyDescent="0.3">
      <c r="A92" s="304"/>
      <c r="B92" s="307"/>
      <c r="C92" s="342"/>
      <c r="D92" s="310"/>
      <c r="E92" s="307"/>
      <c r="F92" s="307"/>
      <c r="G92" s="307"/>
      <c r="H92" s="307"/>
      <c r="I92" s="16" t="s">
        <v>90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3">
        <v>0</v>
      </c>
      <c r="R92" s="49">
        <v>0</v>
      </c>
      <c r="S92" s="26">
        <v>0</v>
      </c>
      <c r="T92" s="26">
        <v>0</v>
      </c>
      <c r="U92" s="27">
        <v>0</v>
      </c>
      <c r="V92" s="91">
        <f>SUM(J92:U92)</f>
        <v>0</v>
      </c>
    </row>
    <row r="93" spans="1:22" ht="16.5" thickBot="1" x14ac:dyDescent="0.3">
      <c r="A93" s="36"/>
      <c r="B93" s="37"/>
      <c r="C93" s="37"/>
      <c r="D93" s="37"/>
      <c r="E93" s="37"/>
      <c r="F93" s="37"/>
      <c r="G93" s="37"/>
      <c r="H93" s="37"/>
      <c r="I93" s="37"/>
      <c r="J93" s="59"/>
      <c r="K93" s="28"/>
      <c r="L93" s="28"/>
      <c r="M93" s="28"/>
      <c r="N93" s="28"/>
      <c r="O93" s="28"/>
      <c r="P93" s="28"/>
      <c r="Q93" s="61"/>
      <c r="R93" s="53"/>
      <c r="S93" s="28"/>
      <c r="T93" s="28"/>
      <c r="U93" s="29"/>
      <c r="V93" s="72">
        <f>SUM(V89:V92)</f>
        <v>7369408</v>
      </c>
    </row>
    <row r="94" spans="1:22" ht="15.75" x14ac:dyDescent="0.25">
      <c r="A94" s="303">
        <v>625</v>
      </c>
      <c r="B94" s="306" t="s">
        <v>53</v>
      </c>
      <c r="C94" s="306" t="s">
        <v>85</v>
      </c>
      <c r="D94" s="306">
        <v>372</v>
      </c>
      <c r="E94" s="306" t="s">
        <v>154</v>
      </c>
      <c r="F94" s="306" t="s">
        <v>42</v>
      </c>
      <c r="G94" s="306" t="s">
        <v>9</v>
      </c>
      <c r="H94" s="306" t="s">
        <v>37</v>
      </c>
      <c r="I94" s="35" t="s">
        <v>94</v>
      </c>
      <c r="J94" s="13">
        <v>58583</v>
      </c>
      <c r="K94" s="13">
        <v>29942</v>
      </c>
      <c r="L94" s="13">
        <v>59235</v>
      </c>
      <c r="M94" s="13">
        <v>73283</v>
      </c>
      <c r="N94" s="13">
        <v>55681</v>
      </c>
      <c r="O94" s="13">
        <v>35876</v>
      </c>
      <c r="P94" s="13">
        <v>103696</v>
      </c>
      <c r="Q94" s="14">
        <v>35947</v>
      </c>
      <c r="R94" s="12">
        <v>81414</v>
      </c>
      <c r="S94" s="13">
        <v>75355</v>
      </c>
      <c r="T94" s="13">
        <v>43515</v>
      </c>
      <c r="U94" s="21">
        <v>62673</v>
      </c>
      <c r="V94" s="90">
        <f t="shared" ref="V94:V104" si="1">SUM(J94:U94)</f>
        <v>715200</v>
      </c>
    </row>
    <row r="95" spans="1:22" ht="15.75" x14ac:dyDescent="0.25">
      <c r="A95" s="304"/>
      <c r="B95" s="307"/>
      <c r="C95" s="307"/>
      <c r="D95" s="307"/>
      <c r="E95" s="307"/>
      <c r="F95" s="307"/>
      <c r="G95" s="307"/>
      <c r="H95" s="307"/>
      <c r="I95" s="3" t="s">
        <v>92</v>
      </c>
      <c r="J95" s="15">
        <v>71943</v>
      </c>
      <c r="K95" s="15">
        <v>83272</v>
      </c>
      <c r="L95" s="15">
        <v>58943</v>
      </c>
      <c r="M95" s="15">
        <v>66515</v>
      </c>
      <c r="N95" s="15">
        <v>12650</v>
      </c>
      <c r="O95" s="15">
        <v>56147</v>
      </c>
      <c r="P95" s="15">
        <v>43260</v>
      </c>
      <c r="Q95" s="14">
        <v>91942</v>
      </c>
      <c r="R95" s="14">
        <v>35556</v>
      </c>
      <c r="S95" s="15">
        <v>86045</v>
      </c>
      <c r="T95" s="15">
        <v>59252</v>
      </c>
      <c r="U95" s="20">
        <v>73371</v>
      </c>
      <c r="V95" s="47">
        <f t="shared" si="1"/>
        <v>738896</v>
      </c>
    </row>
    <row r="96" spans="1:22" ht="15.75" x14ac:dyDescent="0.25">
      <c r="A96" s="304"/>
      <c r="B96" s="307"/>
      <c r="C96" s="307"/>
      <c r="D96" s="307"/>
      <c r="E96" s="307"/>
      <c r="F96" s="307"/>
      <c r="G96" s="307"/>
      <c r="H96" s="307"/>
      <c r="I96" s="3" t="s">
        <v>98</v>
      </c>
      <c r="J96" s="15">
        <v>0</v>
      </c>
      <c r="K96" s="15">
        <v>0</v>
      </c>
      <c r="L96" s="15">
        <v>0</v>
      </c>
      <c r="M96" s="15">
        <v>0</v>
      </c>
      <c r="N96" s="15">
        <v>0</v>
      </c>
      <c r="O96" s="15">
        <v>0</v>
      </c>
      <c r="P96" s="15">
        <v>0</v>
      </c>
      <c r="Q96" s="14">
        <v>0</v>
      </c>
      <c r="R96" s="14">
        <v>0</v>
      </c>
      <c r="S96" s="15">
        <v>0</v>
      </c>
      <c r="T96" s="15">
        <v>0</v>
      </c>
      <c r="U96" s="20">
        <v>0</v>
      </c>
      <c r="V96" s="47">
        <f t="shared" si="1"/>
        <v>0</v>
      </c>
    </row>
    <row r="97" spans="1:22" ht="15.75" x14ac:dyDescent="0.25">
      <c r="A97" s="304"/>
      <c r="B97" s="307"/>
      <c r="C97" s="307"/>
      <c r="D97" s="307"/>
      <c r="E97" s="307"/>
      <c r="F97" s="307"/>
      <c r="G97" s="307"/>
      <c r="H97" s="307"/>
      <c r="I97" s="3" t="s">
        <v>103</v>
      </c>
      <c r="J97" s="15">
        <v>0</v>
      </c>
      <c r="K97" s="15">
        <v>0</v>
      </c>
      <c r="L97" s="15">
        <v>0</v>
      </c>
      <c r="M97" s="15">
        <v>0</v>
      </c>
      <c r="N97" s="15">
        <v>0</v>
      </c>
      <c r="O97" s="15">
        <v>0</v>
      </c>
      <c r="P97" s="15">
        <v>0</v>
      </c>
      <c r="Q97" s="14">
        <v>0</v>
      </c>
      <c r="R97" s="14">
        <v>0</v>
      </c>
      <c r="S97" s="15">
        <v>0</v>
      </c>
      <c r="T97" s="15">
        <v>0</v>
      </c>
      <c r="U97" s="20">
        <v>0</v>
      </c>
      <c r="V97" s="47">
        <f t="shared" si="1"/>
        <v>0</v>
      </c>
    </row>
    <row r="98" spans="1:22" ht="15.75" x14ac:dyDescent="0.25">
      <c r="A98" s="304"/>
      <c r="B98" s="307"/>
      <c r="C98" s="307"/>
      <c r="D98" s="307"/>
      <c r="E98" s="307"/>
      <c r="F98" s="307"/>
      <c r="G98" s="307"/>
      <c r="H98" s="307"/>
      <c r="I98" s="3" t="s">
        <v>91</v>
      </c>
      <c r="J98" s="15">
        <v>69803</v>
      </c>
      <c r="K98" s="15">
        <v>119722</v>
      </c>
      <c r="L98" s="15">
        <v>122512</v>
      </c>
      <c r="M98" s="15">
        <v>103318</v>
      </c>
      <c r="N98" s="15">
        <v>55922</v>
      </c>
      <c r="O98" s="15">
        <v>57316</v>
      </c>
      <c r="P98" s="15">
        <v>93555</v>
      </c>
      <c r="Q98" s="14">
        <v>83340</v>
      </c>
      <c r="R98" s="14">
        <v>61461</v>
      </c>
      <c r="S98" s="15">
        <v>88304</v>
      </c>
      <c r="T98" s="15">
        <v>31413</v>
      </c>
      <c r="U98" s="20">
        <v>65446</v>
      </c>
      <c r="V98" s="47">
        <f t="shared" si="1"/>
        <v>952112</v>
      </c>
    </row>
    <row r="99" spans="1:22" ht="15.75" x14ac:dyDescent="0.25">
      <c r="A99" s="304"/>
      <c r="B99" s="307"/>
      <c r="C99" s="307"/>
      <c r="D99" s="307"/>
      <c r="E99" s="307"/>
      <c r="F99" s="307"/>
      <c r="G99" s="307"/>
      <c r="H99" s="307"/>
      <c r="I99" s="39" t="s">
        <v>69</v>
      </c>
      <c r="J99" s="30">
        <v>0</v>
      </c>
      <c r="K99" s="30">
        <v>0</v>
      </c>
      <c r="L99" s="30">
        <v>0</v>
      </c>
      <c r="M99" s="30">
        <v>0</v>
      </c>
      <c r="N99" s="30">
        <v>0</v>
      </c>
      <c r="O99" s="30">
        <v>0</v>
      </c>
      <c r="P99" s="30">
        <v>0</v>
      </c>
      <c r="Q99" s="50">
        <v>0</v>
      </c>
      <c r="R99" s="50">
        <v>0</v>
      </c>
      <c r="S99" s="30">
        <v>0</v>
      </c>
      <c r="T99" s="30">
        <v>0</v>
      </c>
      <c r="U99" s="31">
        <v>0</v>
      </c>
      <c r="V99" s="89">
        <f t="shared" si="1"/>
        <v>0</v>
      </c>
    </row>
    <row r="100" spans="1:22" ht="15.75" x14ac:dyDescent="0.25">
      <c r="A100" s="304"/>
      <c r="B100" s="307"/>
      <c r="C100" s="307"/>
      <c r="D100" s="307"/>
      <c r="E100" s="307"/>
      <c r="F100" s="307"/>
      <c r="G100" s="307"/>
      <c r="H100" s="307"/>
      <c r="I100" s="3" t="s">
        <v>70</v>
      </c>
      <c r="J100" s="14">
        <v>0</v>
      </c>
      <c r="K100" s="14">
        <v>0</v>
      </c>
      <c r="L100" s="15">
        <v>0</v>
      </c>
      <c r="M100" s="15">
        <v>0</v>
      </c>
      <c r="N100" s="15">
        <v>0</v>
      </c>
      <c r="O100" s="15">
        <v>0</v>
      </c>
      <c r="P100" s="15">
        <v>0</v>
      </c>
      <c r="Q100" s="14">
        <v>0</v>
      </c>
      <c r="R100" s="14">
        <v>0</v>
      </c>
      <c r="S100" s="15">
        <v>0</v>
      </c>
      <c r="T100" s="15">
        <v>0</v>
      </c>
      <c r="U100" s="20">
        <v>0</v>
      </c>
      <c r="V100" s="47">
        <f t="shared" si="1"/>
        <v>0</v>
      </c>
    </row>
    <row r="101" spans="1:22" ht="15.75" x14ac:dyDescent="0.25">
      <c r="A101" s="304"/>
      <c r="B101" s="307"/>
      <c r="C101" s="307"/>
      <c r="D101" s="307"/>
      <c r="E101" s="307"/>
      <c r="F101" s="307"/>
      <c r="G101" s="307"/>
      <c r="H101" s="307"/>
      <c r="I101" s="3" t="s">
        <v>123</v>
      </c>
      <c r="J101" s="14">
        <v>0</v>
      </c>
      <c r="K101" s="14">
        <v>0</v>
      </c>
      <c r="L101" s="15">
        <v>0</v>
      </c>
      <c r="M101" s="15">
        <v>0</v>
      </c>
      <c r="N101" s="15">
        <v>0</v>
      </c>
      <c r="O101" s="15">
        <v>0</v>
      </c>
      <c r="P101" s="15">
        <v>0</v>
      </c>
      <c r="Q101" s="14">
        <v>0</v>
      </c>
      <c r="R101" s="14">
        <v>0</v>
      </c>
      <c r="S101" s="15">
        <v>0</v>
      </c>
      <c r="T101" s="15">
        <v>0</v>
      </c>
      <c r="U101" s="20">
        <v>0</v>
      </c>
      <c r="V101" s="47">
        <f t="shared" si="1"/>
        <v>0</v>
      </c>
    </row>
    <row r="102" spans="1:22" ht="15.75" x14ac:dyDescent="0.25">
      <c r="A102" s="304"/>
      <c r="B102" s="307"/>
      <c r="C102" s="307"/>
      <c r="D102" s="307"/>
      <c r="E102" s="307"/>
      <c r="F102" s="307"/>
      <c r="G102" s="307"/>
      <c r="H102" s="307"/>
      <c r="I102" s="3" t="s">
        <v>93</v>
      </c>
      <c r="J102" s="34">
        <v>0</v>
      </c>
      <c r="K102" s="14">
        <v>0</v>
      </c>
      <c r="L102" s="15">
        <v>0</v>
      </c>
      <c r="M102" s="15">
        <v>0</v>
      </c>
      <c r="N102" s="15">
        <v>0</v>
      </c>
      <c r="O102" s="15">
        <v>0</v>
      </c>
      <c r="P102" s="15">
        <v>0</v>
      </c>
      <c r="Q102" s="14">
        <v>0</v>
      </c>
      <c r="R102" s="14">
        <v>0</v>
      </c>
      <c r="S102" s="15">
        <v>0</v>
      </c>
      <c r="T102" s="15">
        <v>0</v>
      </c>
      <c r="U102" s="20">
        <v>0</v>
      </c>
      <c r="V102" s="47">
        <f t="shared" si="1"/>
        <v>0</v>
      </c>
    </row>
    <row r="103" spans="1:22" ht="15.75" x14ac:dyDescent="0.25">
      <c r="A103" s="304"/>
      <c r="B103" s="307"/>
      <c r="C103" s="307"/>
      <c r="D103" s="307"/>
      <c r="E103" s="307"/>
      <c r="F103" s="307"/>
      <c r="G103" s="307"/>
      <c r="H103" s="307"/>
      <c r="I103" s="3" t="s">
        <v>96</v>
      </c>
      <c r="J103" s="14">
        <v>0</v>
      </c>
      <c r="K103" s="14">
        <v>0</v>
      </c>
      <c r="L103" s="15">
        <v>0</v>
      </c>
      <c r="M103" s="15">
        <v>0</v>
      </c>
      <c r="N103" s="15">
        <v>0</v>
      </c>
      <c r="O103" s="15">
        <v>0</v>
      </c>
      <c r="P103" s="15">
        <v>0</v>
      </c>
      <c r="Q103" s="14">
        <v>0</v>
      </c>
      <c r="R103" s="14">
        <v>0</v>
      </c>
      <c r="S103" s="15">
        <v>0</v>
      </c>
      <c r="T103" s="15">
        <v>0</v>
      </c>
      <c r="U103" s="20">
        <v>0</v>
      </c>
      <c r="V103" s="47">
        <f t="shared" si="1"/>
        <v>0</v>
      </c>
    </row>
    <row r="104" spans="1:22" ht="16.5" thickBot="1" x14ac:dyDescent="0.3">
      <c r="A104" s="305"/>
      <c r="B104" s="308"/>
      <c r="C104" s="308"/>
      <c r="D104" s="308"/>
      <c r="E104" s="308"/>
      <c r="F104" s="308"/>
      <c r="G104" s="308"/>
      <c r="H104" s="308"/>
      <c r="I104" s="39" t="s">
        <v>90</v>
      </c>
      <c r="J104" s="50">
        <v>0</v>
      </c>
      <c r="K104" s="50">
        <v>0</v>
      </c>
      <c r="L104" s="30">
        <v>0</v>
      </c>
      <c r="M104" s="30">
        <v>0</v>
      </c>
      <c r="N104" s="30">
        <v>0</v>
      </c>
      <c r="O104" s="30">
        <v>0</v>
      </c>
      <c r="P104" s="30">
        <v>267</v>
      </c>
      <c r="Q104" s="62">
        <v>0</v>
      </c>
      <c r="R104" s="50">
        <v>0</v>
      </c>
      <c r="S104" s="30">
        <v>0</v>
      </c>
      <c r="T104" s="30">
        <v>0</v>
      </c>
      <c r="U104" s="31">
        <v>0</v>
      </c>
      <c r="V104" s="89">
        <f t="shared" si="1"/>
        <v>267</v>
      </c>
    </row>
    <row r="105" spans="1:22" ht="16.5" thickBot="1" x14ac:dyDescent="0.3">
      <c r="A105" s="36"/>
      <c r="B105" s="37"/>
      <c r="C105" s="37"/>
      <c r="D105" s="37"/>
      <c r="E105" s="37"/>
      <c r="F105" s="37"/>
      <c r="G105" s="37"/>
      <c r="H105" s="37"/>
      <c r="I105" s="37"/>
      <c r="J105" s="59"/>
      <c r="K105" s="28"/>
      <c r="L105" s="28"/>
      <c r="M105" s="28"/>
      <c r="N105" s="28"/>
      <c r="O105" s="28"/>
      <c r="P105" s="28"/>
      <c r="Q105" s="53"/>
      <c r="R105" s="53"/>
      <c r="S105" s="28"/>
      <c r="T105" s="28"/>
      <c r="U105" s="29"/>
      <c r="V105" s="72">
        <f>SUM(V94:V104)</f>
        <v>2406475</v>
      </c>
    </row>
    <row r="106" spans="1:22" ht="15.75" x14ac:dyDescent="0.25">
      <c r="A106" s="303">
        <v>631</v>
      </c>
      <c r="B106" s="306" t="s">
        <v>58</v>
      </c>
      <c r="C106" s="306" t="s">
        <v>80</v>
      </c>
      <c r="D106" s="306">
        <v>50</v>
      </c>
      <c r="E106" s="312" t="s">
        <v>155</v>
      </c>
      <c r="F106" s="306" t="s">
        <v>42</v>
      </c>
      <c r="G106" s="306" t="s">
        <v>156</v>
      </c>
      <c r="H106" s="306" t="s">
        <v>42</v>
      </c>
      <c r="I106" s="35" t="s">
        <v>94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4">
        <v>0</v>
      </c>
      <c r="R106" s="12">
        <v>0</v>
      </c>
      <c r="S106" s="13">
        <v>0</v>
      </c>
      <c r="T106" s="13">
        <v>0</v>
      </c>
      <c r="U106" s="21">
        <v>0</v>
      </c>
      <c r="V106" s="90">
        <f t="shared" ref="V106:V112" si="2">SUM(J106:U106)</f>
        <v>0</v>
      </c>
    </row>
    <row r="107" spans="1:22" ht="15.75" x14ac:dyDescent="0.25">
      <c r="A107" s="304"/>
      <c r="B107" s="307"/>
      <c r="C107" s="307"/>
      <c r="D107" s="307"/>
      <c r="E107" s="307"/>
      <c r="F107" s="307"/>
      <c r="G107" s="307"/>
      <c r="H107" s="307"/>
      <c r="I107" s="35" t="s">
        <v>92</v>
      </c>
      <c r="J107" s="13">
        <v>114454</v>
      </c>
      <c r="K107" s="13">
        <v>132134</v>
      </c>
      <c r="L107" s="13">
        <v>138031</v>
      </c>
      <c r="M107" s="13">
        <v>146162</v>
      </c>
      <c r="N107" s="13">
        <v>117861</v>
      </c>
      <c r="O107" s="13">
        <v>137020</v>
      </c>
      <c r="P107" s="13">
        <v>96340</v>
      </c>
      <c r="Q107" s="14">
        <v>69277</v>
      </c>
      <c r="R107" s="12">
        <v>44937</v>
      </c>
      <c r="S107" s="13">
        <v>133835</v>
      </c>
      <c r="T107" s="13">
        <v>94493</v>
      </c>
      <c r="U107" s="21">
        <v>125501</v>
      </c>
      <c r="V107" s="90">
        <f t="shared" si="2"/>
        <v>1350045</v>
      </c>
    </row>
    <row r="108" spans="1:22" ht="15.75" x14ac:dyDescent="0.25">
      <c r="A108" s="304"/>
      <c r="B108" s="307"/>
      <c r="C108" s="307"/>
      <c r="D108" s="307"/>
      <c r="E108" s="307"/>
      <c r="F108" s="307"/>
      <c r="G108" s="307"/>
      <c r="H108" s="307"/>
      <c r="I108" s="35" t="s">
        <v>98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4">
        <v>0</v>
      </c>
      <c r="R108" s="12">
        <v>0</v>
      </c>
      <c r="S108" s="13">
        <v>0</v>
      </c>
      <c r="T108" s="13">
        <v>0</v>
      </c>
      <c r="U108" s="21">
        <v>0</v>
      </c>
      <c r="V108" s="90">
        <f t="shared" si="2"/>
        <v>0</v>
      </c>
    </row>
    <row r="109" spans="1:22" ht="15.75" x14ac:dyDescent="0.25">
      <c r="A109" s="304"/>
      <c r="B109" s="307"/>
      <c r="C109" s="307"/>
      <c r="D109" s="307"/>
      <c r="E109" s="307"/>
      <c r="F109" s="307"/>
      <c r="G109" s="307"/>
      <c r="H109" s="307"/>
      <c r="I109" s="3" t="s">
        <v>103</v>
      </c>
      <c r="J109" s="15">
        <v>0</v>
      </c>
      <c r="K109" s="15">
        <v>0</v>
      </c>
      <c r="L109" s="15">
        <v>0</v>
      </c>
      <c r="M109" s="15">
        <v>0</v>
      </c>
      <c r="N109" s="15">
        <v>0</v>
      </c>
      <c r="O109" s="15">
        <v>0</v>
      </c>
      <c r="P109" s="15">
        <v>0</v>
      </c>
      <c r="Q109" s="14">
        <v>0</v>
      </c>
      <c r="R109" s="14">
        <v>0</v>
      </c>
      <c r="S109" s="15">
        <v>0</v>
      </c>
      <c r="T109" s="15">
        <v>0</v>
      </c>
      <c r="U109" s="20">
        <v>0</v>
      </c>
      <c r="V109" s="47">
        <f t="shared" si="2"/>
        <v>0</v>
      </c>
    </row>
    <row r="110" spans="1:22" ht="15.75" x14ac:dyDescent="0.25">
      <c r="A110" s="304"/>
      <c r="B110" s="307"/>
      <c r="C110" s="307"/>
      <c r="D110" s="307"/>
      <c r="E110" s="307"/>
      <c r="F110" s="307"/>
      <c r="G110" s="307"/>
      <c r="H110" s="307"/>
      <c r="I110" s="16" t="s">
        <v>91</v>
      </c>
      <c r="J110" s="15">
        <v>70084</v>
      </c>
      <c r="K110" s="15">
        <v>56256</v>
      </c>
      <c r="L110" s="15">
        <v>41485</v>
      </c>
      <c r="M110" s="15">
        <v>41446</v>
      </c>
      <c r="N110" s="15">
        <v>47915</v>
      </c>
      <c r="O110" s="15">
        <v>77488</v>
      </c>
      <c r="P110" s="15">
        <v>78240</v>
      </c>
      <c r="Q110" s="14">
        <v>70668</v>
      </c>
      <c r="R110" s="14">
        <v>54308</v>
      </c>
      <c r="S110" s="15">
        <v>48440</v>
      </c>
      <c r="T110" s="15">
        <v>56561</v>
      </c>
      <c r="U110" s="20">
        <v>74988</v>
      </c>
      <c r="V110" s="47">
        <f t="shared" si="2"/>
        <v>717879</v>
      </c>
    </row>
    <row r="111" spans="1:22" ht="15.75" x14ac:dyDescent="0.25">
      <c r="A111" s="304"/>
      <c r="B111" s="307"/>
      <c r="C111" s="307"/>
      <c r="D111" s="307"/>
      <c r="E111" s="307"/>
      <c r="F111" s="307"/>
      <c r="G111" s="307"/>
      <c r="H111" s="307"/>
      <c r="I111" s="3" t="s">
        <v>93</v>
      </c>
      <c r="J111" s="15">
        <v>0</v>
      </c>
      <c r="K111" s="15">
        <v>0</v>
      </c>
      <c r="L111" s="15">
        <v>0</v>
      </c>
      <c r="M111" s="15">
        <v>0</v>
      </c>
      <c r="N111" s="15">
        <v>0</v>
      </c>
      <c r="O111" s="15">
        <v>0</v>
      </c>
      <c r="P111" s="15">
        <v>0</v>
      </c>
      <c r="Q111" s="14">
        <v>0</v>
      </c>
      <c r="R111" s="14">
        <v>0</v>
      </c>
      <c r="S111" s="15">
        <v>0</v>
      </c>
      <c r="T111" s="15">
        <v>0</v>
      </c>
      <c r="U111" s="20">
        <v>0</v>
      </c>
      <c r="V111" s="47">
        <f t="shared" si="2"/>
        <v>0</v>
      </c>
    </row>
    <row r="112" spans="1:22" ht="16.5" thickBot="1" x14ac:dyDescent="0.3">
      <c r="A112" s="305"/>
      <c r="B112" s="308"/>
      <c r="C112" s="308"/>
      <c r="D112" s="308"/>
      <c r="E112" s="308"/>
      <c r="F112" s="308"/>
      <c r="G112" s="308"/>
      <c r="H112" s="308"/>
      <c r="I112" s="39" t="s">
        <v>95</v>
      </c>
      <c r="J112" s="50">
        <v>0</v>
      </c>
      <c r="K112" s="30">
        <v>104</v>
      </c>
      <c r="L112" s="30">
        <v>0</v>
      </c>
      <c r="M112" s="30">
        <v>0</v>
      </c>
      <c r="N112" s="30">
        <v>0</v>
      </c>
      <c r="O112" s="30">
        <v>0</v>
      </c>
      <c r="P112" s="30">
        <v>0</v>
      </c>
      <c r="Q112" s="62">
        <v>0</v>
      </c>
      <c r="R112" s="50">
        <v>0</v>
      </c>
      <c r="S112" s="30">
        <v>0</v>
      </c>
      <c r="T112" s="30">
        <v>0</v>
      </c>
      <c r="U112" s="31">
        <v>0</v>
      </c>
      <c r="V112" s="89">
        <f t="shared" si="2"/>
        <v>104</v>
      </c>
    </row>
    <row r="113" spans="1:22" ht="16.5" thickBot="1" x14ac:dyDescent="0.3">
      <c r="A113" s="43"/>
      <c r="B113" s="37"/>
      <c r="C113" s="37"/>
      <c r="D113" s="37"/>
      <c r="E113" s="37"/>
      <c r="F113" s="37"/>
      <c r="G113" s="37"/>
      <c r="H113" s="37"/>
      <c r="I113" s="37"/>
      <c r="J113" s="59"/>
      <c r="K113" s="28"/>
      <c r="L113" s="28"/>
      <c r="M113" s="28"/>
      <c r="N113" s="28"/>
      <c r="O113" s="28"/>
      <c r="P113" s="28"/>
      <c r="Q113" s="61"/>
      <c r="R113" s="53"/>
      <c r="S113" s="28"/>
      <c r="T113" s="28"/>
      <c r="U113" s="29"/>
      <c r="V113" s="72">
        <f>SUM(V106:V112)</f>
        <v>2068028</v>
      </c>
    </row>
    <row r="114" spans="1:22" ht="15.75" x14ac:dyDescent="0.25">
      <c r="A114" s="303">
        <v>632</v>
      </c>
      <c r="B114" s="306" t="s">
        <v>48</v>
      </c>
      <c r="C114" s="306" t="s">
        <v>80</v>
      </c>
      <c r="D114" s="309">
        <v>50.4</v>
      </c>
      <c r="E114" s="306" t="s">
        <v>156</v>
      </c>
      <c r="F114" s="306" t="s">
        <v>42</v>
      </c>
      <c r="G114" s="312" t="s">
        <v>155</v>
      </c>
      <c r="H114" s="306" t="s">
        <v>42</v>
      </c>
      <c r="I114" s="35" t="s">
        <v>92</v>
      </c>
      <c r="J114" s="13">
        <v>4534</v>
      </c>
      <c r="K114" s="13">
        <v>5602</v>
      </c>
      <c r="L114" s="13">
        <v>4452</v>
      </c>
      <c r="M114" s="13">
        <v>9420</v>
      </c>
      <c r="N114" s="13">
        <v>16304</v>
      </c>
      <c r="O114" s="13">
        <v>1946</v>
      </c>
      <c r="P114" s="13">
        <v>0</v>
      </c>
      <c r="Q114" s="14">
        <v>7251</v>
      </c>
      <c r="R114" s="12">
        <v>8213</v>
      </c>
      <c r="S114" s="13">
        <v>14058</v>
      </c>
      <c r="T114" s="13">
        <v>5845</v>
      </c>
      <c r="U114" s="21">
        <v>31760</v>
      </c>
      <c r="V114" s="90">
        <f t="shared" ref="V114:V120" si="3">SUM(J114:U114)</f>
        <v>109385</v>
      </c>
    </row>
    <row r="115" spans="1:22" ht="15.75" x14ac:dyDescent="0.25">
      <c r="A115" s="304"/>
      <c r="B115" s="307"/>
      <c r="C115" s="307"/>
      <c r="D115" s="310"/>
      <c r="E115" s="307"/>
      <c r="F115" s="307"/>
      <c r="G115" s="313"/>
      <c r="H115" s="307"/>
      <c r="I115" s="35" t="s">
        <v>98</v>
      </c>
      <c r="J115" s="13">
        <v>5303</v>
      </c>
      <c r="K115" s="13">
        <v>0</v>
      </c>
      <c r="L115" s="13">
        <v>0</v>
      </c>
      <c r="M115" s="13">
        <v>0</v>
      </c>
      <c r="N115" s="13">
        <v>0</v>
      </c>
      <c r="O115" s="13">
        <v>0</v>
      </c>
      <c r="P115" s="13">
        <v>0</v>
      </c>
      <c r="Q115" s="14">
        <v>0</v>
      </c>
      <c r="R115" s="12">
        <v>0</v>
      </c>
      <c r="S115" s="13">
        <v>0</v>
      </c>
      <c r="T115" s="13">
        <v>0</v>
      </c>
      <c r="U115" s="21">
        <v>0</v>
      </c>
      <c r="V115" s="90">
        <f t="shared" si="3"/>
        <v>5303</v>
      </c>
    </row>
    <row r="116" spans="1:22" ht="15.75" x14ac:dyDescent="0.25">
      <c r="A116" s="304"/>
      <c r="B116" s="307"/>
      <c r="C116" s="307"/>
      <c r="D116" s="310"/>
      <c r="E116" s="307"/>
      <c r="F116" s="307"/>
      <c r="G116" s="307"/>
      <c r="H116" s="307"/>
      <c r="I116" s="3" t="s">
        <v>175</v>
      </c>
      <c r="J116" s="15">
        <v>8379</v>
      </c>
      <c r="K116" s="15">
        <v>0</v>
      </c>
      <c r="L116" s="15">
        <v>0</v>
      </c>
      <c r="M116" s="15">
        <v>0</v>
      </c>
      <c r="N116" s="15">
        <v>0</v>
      </c>
      <c r="O116" s="15">
        <v>0</v>
      </c>
      <c r="P116" s="15">
        <v>0</v>
      </c>
      <c r="Q116" s="14">
        <v>7652</v>
      </c>
      <c r="R116" s="14">
        <v>11649</v>
      </c>
      <c r="S116" s="15">
        <v>0</v>
      </c>
      <c r="T116" s="15">
        <v>0</v>
      </c>
      <c r="U116" s="20">
        <v>7762</v>
      </c>
      <c r="V116" s="47">
        <f t="shared" si="3"/>
        <v>35442</v>
      </c>
    </row>
    <row r="117" spans="1:22" ht="15.75" x14ac:dyDescent="0.25">
      <c r="A117" s="304"/>
      <c r="B117" s="307"/>
      <c r="C117" s="307"/>
      <c r="D117" s="310"/>
      <c r="E117" s="307"/>
      <c r="F117" s="307"/>
      <c r="G117" s="307"/>
      <c r="H117" s="307"/>
      <c r="I117" s="3" t="s">
        <v>101</v>
      </c>
      <c r="J117" s="15">
        <v>0</v>
      </c>
      <c r="K117" s="15">
        <v>0</v>
      </c>
      <c r="L117" s="15">
        <v>0</v>
      </c>
      <c r="M117" s="15">
        <v>0</v>
      </c>
      <c r="N117" s="15">
        <v>0</v>
      </c>
      <c r="O117" s="15">
        <v>0</v>
      </c>
      <c r="P117" s="15">
        <v>0</v>
      </c>
      <c r="Q117" s="14">
        <v>0</v>
      </c>
      <c r="R117" s="14">
        <v>0</v>
      </c>
      <c r="S117" s="15">
        <v>0</v>
      </c>
      <c r="T117" s="15">
        <v>0</v>
      </c>
      <c r="U117" s="20">
        <v>0</v>
      </c>
      <c r="V117" s="47">
        <f t="shared" si="3"/>
        <v>0</v>
      </c>
    </row>
    <row r="118" spans="1:22" ht="15.75" x14ac:dyDescent="0.25">
      <c r="A118" s="304"/>
      <c r="B118" s="307"/>
      <c r="C118" s="307"/>
      <c r="D118" s="310"/>
      <c r="E118" s="307"/>
      <c r="F118" s="307"/>
      <c r="G118" s="307"/>
      <c r="H118" s="307"/>
      <c r="I118" s="3" t="s">
        <v>71</v>
      </c>
      <c r="J118" s="15">
        <v>0</v>
      </c>
      <c r="K118" s="15">
        <v>0</v>
      </c>
      <c r="L118" s="15">
        <v>0</v>
      </c>
      <c r="M118" s="15">
        <v>0</v>
      </c>
      <c r="N118" s="15">
        <v>0</v>
      </c>
      <c r="O118" s="15">
        <v>0</v>
      </c>
      <c r="P118" s="15">
        <v>0</v>
      </c>
      <c r="Q118" s="14">
        <v>0</v>
      </c>
      <c r="R118" s="14">
        <v>0</v>
      </c>
      <c r="S118" s="15">
        <v>0</v>
      </c>
      <c r="T118" s="15">
        <v>0</v>
      </c>
      <c r="U118" s="20">
        <v>0</v>
      </c>
      <c r="V118" s="47">
        <f t="shared" si="3"/>
        <v>0</v>
      </c>
    </row>
    <row r="119" spans="1:22" ht="15.75" x14ac:dyDescent="0.25">
      <c r="A119" s="304"/>
      <c r="B119" s="307"/>
      <c r="C119" s="307"/>
      <c r="D119" s="310"/>
      <c r="E119" s="307"/>
      <c r="F119" s="307"/>
      <c r="G119" s="307"/>
      <c r="H119" s="307"/>
      <c r="I119" s="3" t="s">
        <v>97</v>
      </c>
      <c r="J119" s="15">
        <v>92928</v>
      </c>
      <c r="K119" s="15">
        <v>80387</v>
      </c>
      <c r="L119" s="15">
        <v>90647</v>
      </c>
      <c r="M119" s="15">
        <v>9946</v>
      </c>
      <c r="N119" s="15">
        <v>80986</v>
      </c>
      <c r="O119" s="15">
        <v>78881</v>
      </c>
      <c r="P119" s="15">
        <v>131674</v>
      </c>
      <c r="Q119" s="14">
        <v>96746</v>
      </c>
      <c r="R119" s="14">
        <v>66557</v>
      </c>
      <c r="S119" s="15">
        <v>19432</v>
      </c>
      <c r="T119" s="15">
        <v>14107</v>
      </c>
      <c r="U119" s="20">
        <v>64994</v>
      </c>
      <c r="V119" s="47">
        <f t="shared" si="3"/>
        <v>827285</v>
      </c>
    </row>
    <row r="120" spans="1:22" ht="16.5" thickBot="1" x14ac:dyDescent="0.3">
      <c r="A120" s="305"/>
      <c r="B120" s="308"/>
      <c r="C120" s="308"/>
      <c r="D120" s="311"/>
      <c r="E120" s="308"/>
      <c r="F120" s="308"/>
      <c r="G120" s="308"/>
      <c r="H120" s="308"/>
      <c r="I120" s="39" t="s">
        <v>102</v>
      </c>
      <c r="J120" s="30">
        <v>0</v>
      </c>
      <c r="K120" s="30">
        <v>0</v>
      </c>
      <c r="L120" s="30">
        <v>0</v>
      </c>
      <c r="M120" s="30">
        <v>0</v>
      </c>
      <c r="N120" s="30">
        <v>0</v>
      </c>
      <c r="O120" s="30">
        <v>0</v>
      </c>
      <c r="P120" s="30">
        <v>0</v>
      </c>
      <c r="Q120" s="50">
        <v>0</v>
      </c>
      <c r="R120" s="50">
        <v>0</v>
      </c>
      <c r="S120" s="30">
        <v>0</v>
      </c>
      <c r="T120" s="30">
        <v>0</v>
      </c>
      <c r="U120" s="31">
        <v>0</v>
      </c>
      <c r="V120" s="89">
        <f t="shared" si="3"/>
        <v>0</v>
      </c>
    </row>
    <row r="121" spans="1:22" ht="16.5" thickBot="1" x14ac:dyDescent="0.3">
      <c r="A121" s="36"/>
      <c r="B121" s="37"/>
      <c r="C121" s="37"/>
      <c r="D121" s="37"/>
      <c r="E121" s="37"/>
      <c r="F121" s="37"/>
      <c r="G121" s="37"/>
      <c r="H121" s="37"/>
      <c r="I121" s="37"/>
      <c r="J121" s="59"/>
      <c r="K121" s="28"/>
      <c r="L121" s="28"/>
      <c r="M121" s="28"/>
      <c r="N121" s="28"/>
      <c r="O121" s="28"/>
      <c r="P121" s="28"/>
      <c r="Q121" s="61"/>
      <c r="R121" s="53"/>
      <c r="S121" s="28"/>
      <c r="T121" s="28"/>
      <c r="U121" s="29"/>
      <c r="V121" s="72">
        <f>SUM(V114:V120)</f>
        <v>977415</v>
      </c>
    </row>
    <row r="122" spans="1:22" ht="15.75" x14ac:dyDescent="0.25">
      <c r="A122" s="303">
        <v>645</v>
      </c>
      <c r="B122" s="306" t="s">
        <v>50</v>
      </c>
      <c r="C122" s="306" t="s">
        <v>80</v>
      </c>
      <c r="D122" s="306">
        <v>46</v>
      </c>
      <c r="E122" s="312" t="s">
        <v>157</v>
      </c>
      <c r="F122" s="306" t="s">
        <v>42</v>
      </c>
      <c r="G122" s="312" t="s">
        <v>155</v>
      </c>
      <c r="H122" s="306" t="s">
        <v>42</v>
      </c>
      <c r="I122" s="56" t="s">
        <v>92</v>
      </c>
      <c r="J122" s="13">
        <v>0</v>
      </c>
      <c r="K122" s="13">
        <v>0</v>
      </c>
      <c r="L122" s="13">
        <v>0</v>
      </c>
      <c r="M122" s="13">
        <v>0</v>
      </c>
      <c r="N122" s="13">
        <v>0</v>
      </c>
      <c r="O122" s="13">
        <v>0</v>
      </c>
      <c r="P122" s="13">
        <v>0</v>
      </c>
      <c r="Q122" s="13">
        <v>0</v>
      </c>
      <c r="R122" s="12">
        <v>0</v>
      </c>
      <c r="S122" s="13">
        <v>0</v>
      </c>
      <c r="T122" s="13">
        <v>0</v>
      </c>
      <c r="U122" s="21">
        <v>0</v>
      </c>
      <c r="V122" s="90">
        <f>SUM(J122:U122)</f>
        <v>0</v>
      </c>
    </row>
    <row r="123" spans="1:22" ht="15.75" x14ac:dyDescent="0.25">
      <c r="A123" s="304"/>
      <c r="B123" s="307"/>
      <c r="C123" s="307"/>
      <c r="D123" s="307"/>
      <c r="E123" s="307"/>
      <c r="F123" s="307"/>
      <c r="G123" s="307"/>
      <c r="H123" s="307"/>
      <c r="I123" s="3" t="s">
        <v>103</v>
      </c>
      <c r="J123" s="15">
        <v>71112</v>
      </c>
      <c r="K123" s="15">
        <v>95637</v>
      </c>
      <c r="L123" s="15">
        <v>122183</v>
      </c>
      <c r="M123" s="15">
        <v>126818</v>
      </c>
      <c r="N123" s="15">
        <v>168190</v>
      </c>
      <c r="O123" s="15">
        <v>166161</v>
      </c>
      <c r="P123" s="15">
        <v>190855</v>
      </c>
      <c r="Q123" s="15">
        <v>192759</v>
      </c>
      <c r="R123" s="51">
        <v>140877</v>
      </c>
      <c r="S123" s="15">
        <v>135941</v>
      </c>
      <c r="T123" s="15">
        <v>131097</v>
      </c>
      <c r="U123" s="20">
        <v>167189</v>
      </c>
      <c r="V123" s="47">
        <f>SUM(J123:U123)</f>
        <v>1708819</v>
      </c>
    </row>
    <row r="124" spans="1:22" ht="15.75" x14ac:dyDescent="0.25">
      <c r="A124" s="304"/>
      <c r="B124" s="307"/>
      <c r="C124" s="307"/>
      <c r="D124" s="307"/>
      <c r="E124" s="307"/>
      <c r="F124" s="307"/>
      <c r="G124" s="307"/>
      <c r="H124" s="307"/>
      <c r="I124" s="3" t="s">
        <v>91</v>
      </c>
      <c r="J124" s="15">
        <v>0</v>
      </c>
      <c r="K124" s="15">
        <v>0</v>
      </c>
      <c r="L124" s="15">
        <v>0</v>
      </c>
      <c r="M124" s="15">
        <v>0</v>
      </c>
      <c r="N124" s="15">
        <v>0</v>
      </c>
      <c r="O124" s="15">
        <v>0</v>
      </c>
      <c r="P124" s="15">
        <v>0</v>
      </c>
      <c r="Q124" s="15">
        <v>4253</v>
      </c>
      <c r="R124" s="51">
        <v>934</v>
      </c>
      <c r="S124" s="15">
        <v>0</v>
      </c>
      <c r="T124" s="15">
        <v>0</v>
      </c>
      <c r="U124" s="20">
        <v>0</v>
      </c>
      <c r="V124" s="47">
        <f>SUM(J124:U124)</f>
        <v>5187</v>
      </c>
    </row>
    <row r="125" spans="1:22" ht="16.5" thickBot="1" x14ac:dyDescent="0.3">
      <c r="A125" s="305"/>
      <c r="B125" s="308"/>
      <c r="C125" s="308"/>
      <c r="D125" s="308"/>
      <c r="E125" s="308"/>
      <c r="F125" s="308"/>
      <c r="G125" s="308"/>
      <c r="H125" s="308"/>
      <c r="I125" s="48" t="s">
        <v>93</v>
      </c>
      <c r="J125" s="30">
        <v>0</v>
      </c>
      <c r="K125" s="30">
        <v>0</v>
      </c>
      <c r="L125" s="30">
        <v>0</v>
      </c>
      <c r="M125" s="30">
        <v>0</v>
      </c>
      <c r="N125" s="30">
        <v>0</v>
      </c>
      <c r="O125" s="30">
        <v>0</v>
      </c>
      <c r="P125" s="30">
        <v>0</v>
      </c>
      <c r="Q125" s="30">
        <v>0</v>
      </c>
      <c r="R125" s="50">
        <v>0</v>
      </c>
      <c r="S125" s="30">
        <v>0</v>
      </c>
      <c r="T125" s="30">
        <v>0</v>
      </c>
      <c r="U125" s="31">
        <v>0</v>
      </c>
      <c r="V125" s="89">
        <f>SUM(J125:U125)</f>
        <v>0</v>
      </c>
    </row>
    <row r="126" spans="1:22" ht="16.5" thickBot="1" x14ac:dyDescent="0.3">
      <c r="A126" s="36"/>
      <c r="B126" s="37"/>
      <c r="C126" s="37"/>
      <c r="D126" s="37"/>
      <c r="E126" s="37"/>
      <c r="F126" s="37"/>
      <c r="G126" s="37"/>
      <c r="H126" s="37"/>
      <c r="I126" s="37"/>
      <c r="J126" s="59"/>
      <c r="K126" s="28"/>
      <c r="L126" s="28"/>
      <c r="M126" s="28"/>
      <c r="N126" s="28"/>
      <c r="O126" s="28"/>
      <c r="P126" s="28"/>
      <c r="Q126" s="61"/>
      <c r="R126" s="53"/>
      <c r="S126" s="28"/>
      <c r="T126" s="28"/>
      <c r="U126" s="29"/>
      <c r="V126" s="72">
        <f>SUM(V122:V125)</f>
        <v>1714006</v>
      </c>
    </row>
    <row r="127" spans="1:22" ht="15.75" x14ac:dyDescent="0.25">
      <c r="A127" s="303">
        <v>646</v>
      </c>
      <c r="B127" s="307" t="s">
        <v>51</v>
      </c>
      <c r="C127" s="307" t="s">
        <v>79</v>
      </c>
      <c r="D127" s="307">
        <v>37</v>
      </c>
      <c r="E127" s="307" t="s">
        <v>157</v>
      </c>
      <c r="F127" s="307" t="s">
        <v>42</v>
      </c>
      <c r="G127" s="313" t="s">
        <v>155</v>
      </c>
      <c r="H127" s="307" t="s">
        <v>42</v>
      </c>
      <c r="I127" s="64" t="s">
        <v>92</v>
      </c>
      <c r="J127" s="13">
        <v>0</v>
      </c>
      <c r="K127" s="13">
        <v>0</v>
      </c>
      <c r="L127" s="13">
        <v>0</v>
      </c>
      <c r="M127" s="13">
        <v>0</v>
      </c>
      <c r="N127" s="13">
        <v>0</v>
      </c>
      <c r="O127" s="13">
        <v>0</v>
      </c>
      <c r="P127" s="13">
        <v>0</v>
      </c>
      <c r="Q127" s="12">
        <v>0</v>
      </c>
      <c r="R127" s="12">
        <v>0</v>
      </c>
      <c r="S127" s="13">
        <v>0</v>
      </c>
      <c r="T127" s="13">
        <v>0</v>
      </c>
      <c r="U127" s="21">
        <v>0</v>
      </c>
      <c r="V127" s="90">
        <f t="shared" ref="V127:V132" si="4">SUM(J127:U127)</f>
        <v>0</v>
      </c>
    </row>
    <row r="128" spans="1:22" ht="15.75" x14ac:dyDescent="0.25">
      <c r="A128" s="304"/>
      <c r="B128" s="307"/>
      <c r="C128" s="307"/>
      <c r="D128" s="307"/>
      <c r="E128" s="307"/>
      <c r="F128" s="307"/>
      <c r="G128" s="307"/>
      <c r="H128" s="307"/>
      <c r="I128" s="3" t="s">
        <v>103</v>
      </c>
      <c r="J128" s="15">
        <v>0</v>
      </c>
      <c r="K128" s="15">
        <v>0</v>
      </c>
      <c r="L128" s="15">
        <v>0</v>
      </c>
      <c r="M128" s="15">
        <v>0</v>
      </c>
      <c r="N128" s="15">
        <v>0</v>
      </c>
      <c r="O128" s="15">
        <v>0</v>
      </c>
      <c r="P128" s="15">
        <v>0</v>
      </c>
      <c r="Q128" s="49">
        <v>0</v>
      </c>
      <c r="R128" s="50">
        <v>0</v>
      </c>
      <c r="S128" s="30">
        <v>0</v>
      </c>
      <c r="T128" s="30">
        <v>0</v>
      </c>
      <c r="U128" s="31">
        <v>0</v>
      </c>
      <c r="V128" s="89">
        <f t="shared" si="4"/>
        <v>0</v>
      </c>
    </row>
    <row r="129" spans="1:22" ht="15.75" x14ac:dyDescent="0.25">
      <c r="A129" s="304"/>
      <c r="B129" s="307"/>
      <c r="C129" s="307"/>
      <c r="D129" s="307"/>
      <c r="E129" s="307"/>
      <c r="F129" s="307"/>
      <c r="G129" s="307"/>
      <c r="H129" s="307"/>
      <c r="I129" s="16" t="s">
        <v>91</v>
      </c>
      <c r="J129" s="26">
        <v>158492</v>
      </c>
      <c r="K129" s="26">
        <v>0</v>
      </c>
      <c r="L129" s="26">
        <v>76935</v>
      </c>
      <c r="M129" s="26">
        <v>34151</v>
      </c>
      <c r="N129" s="26">
        <v>32723</v>
      </c>
      <c r="O129" s="26">
        <v>84095</v>
      </c>
      <c r="P129" s="26">
        <v>24362</v>
      </c>
      <c r="Q129" s="49">
        <v>49746</v>
      </c>
      <c r="R129" s="15">
        <v>106976</v>
      </c>
      <c r="S129" s="15">
        <v>2411</v>
      </c>
      <c r="T129" s="15">
        <v>0</v>
      </c>
      <c r="U129" s="20">
        <v>0</v>
      </c>
      <c r="V129" s="47">
        <f t="shared" si="4"/>
        <v>569891</v>
      </c>
    </row>
    <row r="130" spans="1:22" ht="15.75" x14ac:dyDescent="0.25">
      <c r="A130" s="304"/>
      <c r="B130" s="307"/>
      <c r="C130" s="307"/>
      <c r="D130" s="307"/>
      <c r="E130" s="307"/>
      <c r="F130" s="307"/>
      <c r="G130" s="307"/>
      <c r="H130" s="307"/>
      <c r="I130" s="3" t="s">
        <v>115</v>
      </c>
      <c r="J130" s="15">
        <v>0</v>
      </c>
      <c r="K130" s="15">
        <v>0</v>
      </c>
      <c r="L130" s="15">
        <v>0</v>
      </c>
      <c r="M130" s="15">
        <v>0</v>
      </c>
      <c r="N130" s="15">
        <v>0</v>
      </c>
      <c r="O130" s="15">
        <v>0</v>
      </c>
      <c r="P130" s="15">
        <v>0</v>
      </c>
      <c r="Q130" s="14">
        <v>0</v>
      </c>
      <c r="R130" s="14">
        <v>0</v>
      </c>
      <c r="S130" s="15">
        <v>0</v>
      </c>
      <c r="T130" s="15">
        <v>0</v>
      </c>
      <c r="U130" s="20">
        <v>0</v>
      </c>
      <c r="V130" s="47">
        <f t="shared" si="4"/>
        <v>0</v>
      </c>
    </row>
    <row r="131" spans="1:22" ht="15.75" x14ac:dyDescent="0.25">
      <c r="A131" s="304"/>
      <c r="B131" s="307"/>
      <c r="C131" s="307"/>
      <c r="D131" s="307"/>
      <c r="E131" s="307"/>
      <c r="F131" s="307"/>
      <c r="G131" s="307"/>
      <c r="H131" s="307"/>
      <c r="I131" s="55" t="s">
        <v>93</v>
      </c>
      <c r="J131" s="34">
        <v>0</v>
      </c>
      <c r="K131" s="15">
        <v>0</v>
      </c>
      <c r="L131" s="15">
        <v>0</v>
      </c>
      <c r="M131" s="15">
        <v>0</v>
      </c>
      <c r="N131" s="15">
        <v>0</v>
      </c>
      <c r="O131" s="15">
        <v>0</v>
      </c>
      <c r="P131" s="15">
        <v>0</v>
      </c>
      <c r="Q131" s="14">
        <v>0</v>
      </c>
      <c r="R131" s="14">
        <v>0</v>
      </c>
      <c r="S131" s="15">
        <v>16037</v>
      </c>
      <c r="T131" s="15">
        <v>22752</v>
      </c>
      <c r="U131" s="20">
        <v>51907</v>
      </c>
      <c r="V131" s="47">
        <f t="shared" si="4"/>
        <v>90696</v>
      </c>
    </row>
    <row r="132" spans="1:22" s="85" customFormat="1" ht="16.5" thickBot="1" x14ac:dyDescent="0.3">
      <c r="A132" s="305"/>
      <c r="B132" s="307"/>
      <c r="C132" s="307"/>
      <c r="D132" s="307"/>
      <c r="E132" s="307"/>
      <c r="F132" s="307"/>
      <c r="G132" s="307"/>
      <c r="H132" s="307"/>
      <c r="I132" s="84" t="s">
        <v>174</v>
      </c>
      <c r="J132" s="62">
        <v>0</v>
      </c>
      <c r="K132" s="86">
        <v>0</v>
      </c>
      <c r="L132" s="86">
        <v>0</v>
      </c>
      <c r="M132" s="86">
        <v>0</v>
      </c>
      <c r="N132" s="86">
        <v>0</v>
      </c>
      <c r="O132" s="86">
        <v>0</v>
      </c>
      <c r="P132" s="86">
        <v>0</v>
      </c>
      <c r="Q132" s="86">
        <v>0</v>
      </c>
      <c r="R132" s="86">
        <v>0</v>
      </c>
      <c r="S132" s="86">
        <v>0</v>
      </c>
      <c r="T132" s="86">
        <v>0</v>
      </c>
      <c r="U132" s="87">
        <v>0</v>
      </c>
      <c r="V132" s="92">
        <f t="shared" si="4"/>
        <v>0</v>
      </c>
    </row>
    <row r="133" spans="1:22" ht="16.5" thickBot="1" x14ac:dyDescent="0.3">
      <c r="A133" s="36"/>
      <c r="B133" s="37"/>
      <c r="C133" s="37"/>
      <c r="D133" s="37"/>
      <c r="E133" s="37"/>
      <c r="F133" s="37"/>
      <c r="G133" s="37"/>
      <c r="H133" s="37"/>
      <c r="I133" s="37"/>
      <c r="J133" s="59"/>
      <c r="K133" s="28"/>
      <c r="L133" s="28"/>
      <c r="M133" s="28"/>
      <c r="N133" s="28"/>
      <c r="O133" s="28"/>
      <c r="P133" s="28"/>
      <c r="Q133" s="61"/>
      <c r="R133" s="53"/>
      <c r="S133" s="28"/>
      <c r="T133" s="28"/>
      <c r="U133" s="29"/>
      <c r="V133" s="72">
        <f>SUM(V127:V132)</f>
        <v>660587</v>
      </c>
    </row>
    <row r="134" spans="1:22" ht="15.75" x14ac:dyDescent="0.25">
      <c r="A134" s="303">
        <v>647</v>
      </c>
      <c r="B134" s="306" t="s">
        <v>59</v>
      </c>
      <c r="C134" s="306" t="s">
        <v>83</v>
      </c>
      <c r="D134" s="309">
        <v>37.9</v>
      </c>
      <c r="E134" s="312" t="s">
        <v>155</v>
      </c>
      <c r="F134" s="306" t="s">
        <v>42</v>
      </c>
      <c r="G134" s="306" t="s">
        <v>157</v>
      </c>
      <c r="H134" s="306" t="s">
        <v>42</v>
      </c>
      <c r="I134" s="35" t="s">
        <v>92</v>
      </c>
      <c r="J134" s="13">
        <v>5453</v>
      </c>
      <c r="K134" s="13">
        <v>0</v>
      </c>
      <c r="L134" s="13">
        <v>0</v>
      </c>
      <c r="M134" s="13">
        <v>3800</v>
      </c>
      <c r="N134" s="13">
        <v>0</v>
      </c>
      <c r="O134" s="13">
        <v>5822</v>
      </c>
      <c r="P134" s="13">
        <v>2493</v>
      </c>
      <c r="Q134" s="12">
        <v>324</v>
      </c>
      <c r="R134" s="12">
        <v>0</v>
      </c>
      <c r="S134" s="13">
        <v>11943</v>
      </c>
      <c r="T134" s="13">
        <v>21178</v>
      </c>
      <c r="U134" s="21">
        <v>48916</v>
      </c>
      <c r="V134" s="90">
        <f t="shared" ref="V134:V141" si="5">SUM(J134:U134)</f>
        <v>99929</v>
      </c>
    </row>
    <row r="135" spans="1:22" ht="15.75" x14ac:dyDescent="0.25">
      <c r="A135" s="304"/>
      <c r="B135" s="307"/>
      <c r="C135" s="307"/>
      <c r="D135" s="310"/>
      <c r="E135" s="313"/>
      <c r="F135" s="307"/>
      <c r="G135" s="307"/>
      <c r="H135" s="307"/>
      <c r="I135" s="39" t="s">
        <v>98</v>
      </c>
      <c r="J135" s="30">
        <v>19385</v>
      </c>
      <c r="K135" s="30">
        <v>7990</v>
      </c>
      <c r="L135" s="30">
        <v>0</v>
      </c>
      <c r="M135" s="30">
        <v>10688</v>
      </c>
      <c r="N135" s="30">
        <v>0</v>
      </c>
      <c r="O135" s="30">
        <v>10753</v>
      </c>
      <c r="P135" s="30">
        <v>27415</v>
      </c>
      <c r="Q135" s="50">
        <v>13569</v>
      </c>
      <c r="R135" s="50">
        <v>15279</v>
      </c>
      <c r="S135" s="30">
        <v>8445</v>
      </c>
      <c r="T135" s="30">
        <v>10798</v>
      </c>
      <c r="U135" s="31">
        <v>0</v>
      </c>
      <c r="V135" s="89">
        <f t="shared" si="5"/>
        <v>124322</v>
      </c>
    </row>
    <row r="136" spans="1:22" ht="15.75" x14ac:dyDescent="0.25">
      <c r="A136" s="304"/>
      <c r="B136" s="307"/>
      <c r="C136" s="307"/>
      <c r="D136" s="310"/>
      <c r="E136" s="307"/>
      <c r="F136" s="307"/>
      <c r="G136" s="307"/>
      <c r="H136" s="307"/>
      <c r="I136" s="16" t="s">
        <v>175</v>
      </c>
      <c r="J136" s="26">
        <v>29250</v>
      </c>
      <c r="K136" s="26">
        <v>0</v>
      </c>
      <c r="L136" s="26">
        <v>0</v>
      </c>
      <c r="M136" s="26">
        <v>0</v>
      </c>
      <c r="N136" s="26">
        <v>0</v>
      </c>
      <c r="O136" s="26">
        <v>0</v>
      </c>
      <c r="P136" s="26">
        <v>0</v>
      </c>
      <c r="Q136" s="49">
        <v>0</v>
      </c>
      <c r="R136" s="49">
        <v>2184</v>
      </c>
      <c r="S136" s="26">
        <v>0</v>
      </c>
      <c r="T136" s="26">
        <v>0</v>
      </c>
      <c r="U136" s="27">
        <v>0</v>
      </c>
      <c r="V136" s="91">
        <f t="shared" si="5"/>
        <v>31434</v>
      </c>
    </row>
    <row r="137" spans="1:22" ht="15.75" x14ac:dyDescent="0.25">
      <c r="A137" s="304"/>
      <c r="B137" s="307"/>
      <c r="C137" s="307"/>
      <c r="D137" s="310"/>
      <c r="E137" s="307"/>
      <c r="F137" s="307"/>
      <c r="G137" s="307"/>
      <c r="H137" s="307"/>
      <c r="I137" s="16" t="s">
        <v>101</v>
      </c>
      <c r="J137" s="49">
        <v>0</v>
      </c>
      <c r="K137" s="26">
        <v>0</v>
      </c>
      <c r="L137" s="26">
        <v>0</v>
      </c>
      <c r="M137" s="26">
        <v>0</v>
      </c>
      <c r="N137" s="26">
        <v>0</v>
      </c>
      <c r="O137" s="26">
        <v>0</v>
      </c>
      <c r="P137" s="26">
        <v>0</v>
      </c>
      <c r="Q137" s="49">
        <v>0</v>
      </c>
      <c r="R137" s="49">
        <v>0</v>
      </c>
      <c r="S137" s="26">
        <v>0</v>
      </c>
      <c r="T137" s="26">
        <v>0</v>
      </c>
      <c r="U137" s="27">
        <v>0</v>
      </c>
      <c r="V137" s="91">
        <f t="shared" si="5"/>
        <v>0</v>
      </c>
    </row>
    <row r="138" spans="1:22" ht="15.75" x14ac:dyDescent="0.25">
      <c r="A138" s="304"/>
      <c r="B138" s="307"/>
      <c r="C138" s="307"/>
      <c r="D138" s="310"/>
      <c r="E138" s="307"/>
      <c r="F138" s="307"/>
      <c r="G138" s="307"/>
      <c r="H138" s="307"/>
      <c r="I138" s="3" t="s">
        <v>71</v>
      </c>
      <c r="J138" s="14">
        <v>0</v>
      </c>
      <c r="K138" s="15">
        <v>0</v>
      </c>
      <c r="L138" s="15">
        <v>0</v>
      </c>
      <c r="M138" s="15">
        <v>0</v>
      </c>
      <c r="N138" s="15">
        <v>0</v>
      </c>
      <c r="O138" s="15">
        <v>0</v>
      </c>
      <c r="P138" s="15">
        <v>0</v>
      </c>
      <c r="Q138" s="15">
        <v>0</v>
      </c>
      <c r="R138" s="15">
        <v>0</v>
      </c>
      <c r="S138" s="15">
        <v>0</v>
      </c>
      <c r="T138" s="15">
        <v>0</v>
      </c>
      <c r="U138" s="20">
        <v>0</v>
      </c>
      <c r="V138" s="47">
        <f t="shared" si="5"/>
        <v>0</v>
      </c>
    </row>
    <row r="139" spans="1:22" ht="15.75" x14ac:dyDescent="0.25">
      <c r="A139" s="304"/>
      <c r="B139" s="307"/>
      <c r="C139" s="307"/>
      <c r="D139" s="310"/>
      <c r="E139" s="307"/>
      <c r="F139" s="307"/>
      <c r="G139" s="307"/>
      <c r="H139" s="307"/>
      <c r="I139" s="3" t="s">
        <v>97</v>
      </c>
      <c r="J139" s="14">
        <v>273625</v>
      </c>
      <c r="K139" s="15">
        <v>267338</v>
      </c>
      <c r="L139" s="15">
        <v>317251</v>
      </c>
      <c r="M139" s="15">
        <v>222311</v>
      </c>
      <c r="N139" s="15">
        <v>277310</v>
      </c>
      <c r="O139" s="15">
        <v>200926</v>
      </c>
      <c r="P139" s="15">
        <v>272243</v>
      </c>
      <c r="Q139" s="14">
        <v>226560</v>
      </c>
      <c r="R139" s="14">
        <v>261862</v>
      </c>
      <c r="S139" s="15">
        <v>169114</v>
      </c>
      <c r="T139" s="15">
        <v>150794</v>
      </c>
      <c r="U139" s="20">
        <v>251932</v>
      </c>
      <c r="V139" s="47">
        <f t="shared" si="5"/>
        <v>2891266</v>
      </c>
    </row>
    <row r="140" spans="1:22" ht="15.75" x14ac:dyDescent="0.25">
      <c r="A140" s="304"/>
      <c r="B140" s="307"/>
      <c r="C140" s="307"/>
      <c r="D140" s="310"/>
      <c r="E140" s="307"/>
      <c r="F140" s="307"/>
      <c r="G140" s="307"/>
      <c r="H140" s="307"/>
      <c r="I140" s="3" t="s">
        <v>96</v>
      </c>
      <c r="J140" s="14">
        <v>0</v>
      </c>
      <c r="K140" s="15">
        <v>0</v>
      </c>
      <c r="L140" s="15">
        <v>0</v>
      </c>
      <c r="M140" s="15">
        <v>0</v>
      </c>
      <c r="N140" s="15">
        <v>0</v>
      </c>
      <c r="O140" s="15">
        <v>0</v>
      </c>
      <c r="P140" s="15">
        <v>0</v>
      </c>
      <c r="Q140" s="14">
        <v>0</v>
      </c>
      <c r="R140" s="14">
        <v>0</v>
      </c>
      <c r="S140" s="15">
        <v>0</v>
      </c>
      <c r="T140" s="15">
        <v>0</v>
      </c>
      <c r="U140" s="20">
        <v>0</v>
      </c>
      <c r="V140" s="47">
        <f t="shared" si="5"/>
        <v>0</v>
      </c>
    </row>
    <row r="141" spans="1:22" ht="16.5" thickBot="1" x14ac:dyDescent="0.3">
      <c r="A141" s="305"/>
      <c r="B141" s="308"/>
      <c r="C141" s="308"/>
      <c r="D141" s="311"/>
      <c r="E141" s="308"/>
      <c r="F141" s="308"/>
      <c r="G141" s="308"/>
      <c r="H141" s="308"/>
      <c r="I141" s="39" t="s">
        <v>102</v>
      </c>
      <c r="J141" s="50">
        <v>0</v>
      </c>
      <c r="K141" s="30">
        <v>0</v>
      </c>
      <c r="L141" s="30">
        <v>0</v>
      </c>
      <c r="M141" s="30">
        <v>0</v>
      </c>
      <c r="N141" s="30">
        <v>0</v>
      </c>
      <c r="O141" s="30">
        <v>0</v>
      </c>
      <c r="P141" s="30">
        <v>0</v>
      </c>
      <c r="Q141" s="50">
        <v>0</v>
      </c>
      <c r="R141" s="50">
        <v>0</v>
      </c>
      <c r="S141" s="30">
        <v>0</v>
      </c>
      <c r="T141" s="30">
        <v>0</v>
      </c>
      <c r="U141" s="31">
        <v>0</v>
      </c>
      <c r="V141" s="89">
        <f t="shared" si="5"/>
        <v>0</v>
      </c>
    </row>
    <row r="142" spans="1:22" ht="16.5" thickBot="1" x14ac:dyDescent="0.3">
      <c r="A142" s="36"/>
      <c r="B142" s="37"/>
      <c r="C142" s="37"/>
      <c r="D142" s="37"/>
      <c r="E142" s="37"/>
      <c r="F142" s="37"/>
      <c r="G142" s="37"/>
      <c r="H142" s="37"/>
      <c r="I142" s="37"/>
      <c r="J142" s="59"/>
      <c r="K142" s="28"/>
      <c r="L142" s="28"/>
      <c r="M142" s="28"/>
      <c r="N142" s="28"/>
      <c r="O142" s="28"/>
      <c r="P142" s="28"/>
      <c r="Q142" s="61"/>
      <c r="R142" s="53"/>
      <c r="S142" s="28"/>
      <c r="T142" s="28"/>
      <c r="U142" s="29"/>
      <c r="V142" s="72">
        <f>SUM(V134:V141)</f>
        <v>3146951</v>
      </c>
    </row>
    <row r="143" spans="1:22" ht="15.75" x14ac:dyDescent="0.25">
      <c r="A143" s="303">
        <v>648</v>
      </c>
      <c r="B143" s="307" t="s">
        <v>52</v>
      </c>
      <c r="C143" s="307" t="s">
        <v>83</v>
      </c>
      <c r="D143" s="310">
        <v>37.799999999999997</v>
      </c>
      <c r="E143" s="307" t="s">
        <v>157</v>
      </c>
      <c r="F143" s="307" t="s">
        <v>42</v>
      </c>
      <c r="G143" s="313" t="s">
        <v>155</v>
      </c>
      <c r="H143" s="307" t="s">
        <v>42</v>
      </c>
      <c r="I143" s="35" t="s">
        <v>92</v>
      </c>
      <c r="J143" s="13">
        <v>143513</v>
      </c>
      <c r="K143" s="13">
        <v>168536</v>
      </c>
      <c r="L143" s="13">
        <v>201513</v>
      </c>
      <c r="M143" s="13">
        <v>192327</v>
      </c>
      <c r="N143" s="13">
        <v>212054</v>
      </c>
      <c r="O143" s="13">
        <v>187272</v>
      </c>
      <c r="P143" s="13">
        <v>177680</v>
      </c>
      <c r="Q143" s="12">
        <v>210257</v>
      </c>
      <c r="R143" s="12">
        <v>226706</v>
      </c>
      <c r="S143" s="13">
        <v>226723</v>
      </c>
      <c r="T143" s="13">
        <v>173397</v>
      </c>
      <c r="U143" s="21">
        <v>191430</v>
      </c>
      <c r="V143" s="90">
        <f>SUM(J143:U143)</f>
        <v>2311408</v>
      </c>
    </row>
    <row r="144" spans="1:22" ht="15.75" x14ac:dyDescent="0.25">
      <c r="A144" s="304"/>
      <c r="B144" s="307"/>
      <c r="C144" s="307"/>
      <c r="D144" s="310"/>
      <c r="E144" s="307"/>
      <c r="F144" s="307"/>
      <c r="G144" s="307"/>
      <c r="H144" s="307"/>
      <c r="I144" s="3" t="s">
        <v>91</v>
      </c>
      <c r="J144" s="15">
        <v>0</v>
      </c>
      <c r="K144" s="15">
        <v>0</v>
      </c>
      <c r="L144" s="15">
        <v>0</v>
      </c>
      <c r="M144" s="15">
        <v>0</v>
      </c>
      <c r="N144" s="15">
        <v>0</v>
      </c>
      <c r="O144" s="15">
        <v>0</v>
      </c>
      <c r="P144" s="15">
        <v>0</v>
      </c>
      <c r="Q144" s="14">
        <v>0</v>
      </c>
      <c r="R144" s="14">
        <v>0</v>
      </c>
      <c r="S144" s="15">
        <v>0</v>
      </c>
      <c r="T144" s="15">
        <v>0</v>
      </c>
      <c r="U144" s="20">
        <v>0</v>
      </c>
      <c r="V144" s="47">
        <f>SUM(J144:U144)</f>
        <v>0</v>
      </c>
    </row>
    <row r="145" spans="1:22" ht="15.75" x14ac:dyDescent="0.25">
      <c r="A145" s="304"/>
      <c r="B145" s="307"/>
      <c r="C145" s="307"/>
      <c r="D145" s="310"/>
      <c r="E145" s="307"/>
      <c r="F145" s="307"/>
      <c r="G145" s="307"/>
      <c r="H145" s="307"/>
      <c r="I145" s="16" t="s">
        <v>93</v>
      </c>
      <c r="J145" s="26">
        <v>0</v>
      </c>
      <c r="K145" s="26">
        <v>0</v>
      </c>
      <c r="L145" s="26">
        <v>0</v>
      </c>
      <c r="M145" s="26">
        <v>0</v>
      </c>
      <c r="N145" s="26">
        <v>0</v>
      </c>
      <c r="O145" s="26">
        <v>0</v>
      </c>
      <c r="P145" s="26">
        <v>0</v>
      </c>
      <c r="Q145" s="49">
        <v>0</v>
      </c>
      <c r="R145" s="49">
        <v>0</v>
      </c>
      <c r="S145" s="26">
        <v>0</v>
      </c>
      <c r="T145" s="26">
        <v>0</v>
      </c>
      <c r="U145" s="27">
        <v>0</v>
      </c>
      <c r="V145" s="91">
        <f>SUM(J145:U145)</f>
        <v>0</v>
      </c>
    </row>
    <row r="146" spans="1:22" ht="16.5" thickBot="1" x14ac:dyDescent="0.3">
      <c r="A146" s="305"/>
      <c r="B146" s="307"/>
      <c r="C146" s="307"/>
      <c r="D146" s="310"/>
      <c r="E146" s="307"/>
      <c r="F146" s="307"/>
      <c r="G146" s="307"/>
      <c r="H146" s="307"/>
      <c r="I146" s="16" t="s">
        <v>90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49">
        <v>0</v>
      </c>
      <c r="R146" s="49">
        <v>0</v>
      </c>
      <c r="S146" s="26">
        <v>0</v>
      </c>
      <c r="T146" s="26">
        <v>0</v>
      </c>
      <c r="U146" s="27">
        <v>0</v>
      </c>
      <c r="V146" s="91">
        <f>SUM(J146:U146)</f>
        <v>0</v>
      </c>
    </row>
    <row r="147" spans="1:22" ht="16.5" thickBot="1" x14ac:dyDescent="0.3">
      <c r="A147" s="36"/>
      <c r="B147" s="37"/>
      <c r="C147" s="37"/>
      <c r="D147" s="37"/>
      <c r="E147" s="37"/>
      <c r="F147" s="37"/>
      <c r="G147" s="37"/>
      <c r="H147" s="37"/>
      <c r="I147" s="37"/>
      <c r="J147" s="59"/>
      <c r="K147" s="28"/>
      <c r="L147" s="28"/>
      <c r="M147" s="28"/>
      <c r="N147" s="28"/>
      <c r="O147" s="28"/>
      <c r="P147" s="28"/>
      <c r="Q147" s="61"/>
      <c r="R147" s="53"/>
      <c r="S147" s="28"/>
      <c r="T147" s="28"/>
      <c r="U147" s="29"/>
      <c r="V147" s="72">
        <f>SUM(V143:V146)</f>
        <v>2311408</v>
      </c>
    </row>
    <row r="148" spans="1:22" ht="15.75" x14ac:dyDescent="0.25">
      <c r="A148" s="303">
        <v>658</v>
      </c>
      <c r="B148" s="312" t="s">
        <v>173</v>
      </c>
      <c r="C148" s="306" t="s">
        <v>83</v>
      </c>
      <c r="D148" s="309">
        <v>152.69999999999999</v>
      </c>
      <c r="E148" s="306" t="s">
        <v>100</v>
      </c>
      <c r="F148" s="306" t="s">
        <v>42</v>
      </c>
      <c r="G148" s="306" t="s">
        <v>154</v>
      </c>
      <c r="H148" s="306" t="s">
        <v>42</v>
      </c>
      <c r="I148" s="35" t="s">
        <v>94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2">
        <v>0</v>
      </c>
      <c r="R148" s="12">
        <v>0</v>
      </c>
      <c r="S148" s="13">
        <v>0</v>
      </c>
      <c r="T148" s="13">
        <v>0</v>
      </c>
      <c r="U148" s="21">
        <v>0</v>
      </c>
      <c r="V148" s="90">
        <f t="shared" ref="V148:V154" si="6">SUM(J148:U148)</f>
        <v>0</v>
      </c>
    </row>
    <row r="149" spans="1:22" ht="15.75" x14ac:dyDescent="0.25">
      <c r="A149" s="304"/>
      <c r="B149" s="313"/>
      <c r="C149" s="307"/>
      <c r="D149" s="310"/>
      <c r="E149" s="307"/>
      <c r="F149" s="307"/>
      <c r="G149" s="307"/>
      <c r="H149" s="307"/>
      <c r="I149" s="3" t="s">
        <v>92</v>
      </c>
      <c r="J149" s="15">
        <v>120700</v>
      </c>
      <c r="K149" s="15">
        <v>98979</v>
      </c>
      <c r="L149" s="15">
        <v>82635</v>
      </c>
      <c r="M149" s="15">
        <v>72489</v>
      </c>
      <c r="N149" s="15">
        <v>11736</v>
      </c>
      <c r="O149" s="15">
        <v>51163</v>
      </c>
      <c r="P149" s="15">
        <v>30574</v>
      </c>
      <c r="Q149" s="14">
        <v>31471</v>
      </c>
      <c r="R149" s="14">
        <v>64511</v>
      </c>
      <c r="S149" s="15">
        <v>94051</v>
      </c>
      <c r="T149" s="15">
        <v>71432</v>
      </c>
      <c r="U149" s="20">
        <v>68677</v>
      </c>
      <c r="V149" s="47">
        <f t="shared" si="6"/>
        <v>798418</v>
      </c>
    </row>
    <row r="150" spans="1:22" ht="15.75" x14ac:dyDescent="0.25">
      <c r="A150" s="304"/>
      <c r="B150" s="313"/>
      <c r="C150" s="307"/>
      <c r="D150" s="310"/>
      <c r="E150" s="307"/>
      <c r="F150" s="307"/>
      <c r="G150" s="307"/>
      <c r="H150" s="307"/>
      <c r="I150" s="3" t="s">
        <v>91</v>
      </c>
      <c r="J150" s="15">
        <v>10725</v>
      </c>
      <c r="K150" s="15">
        <v>15986</v>
      </c>
      <c r="L150" s="15">
        <v>54014</v>
      </c>
      <c r="M150" s="15">
        <v>32062</v>
      </c>
      <c r="N150" s="15">
        <v>47296</v>
      </c>
      <c r="O150" s="15">
        <v>29453</v>
      </c>
      <c r="P150" s="15">
        <v>54056</v>
      </c>
      <c r="Q150" s="14">
        <v>29463</v>
      </c>
      <c r="R150" s="14">
        <v>8408</v>
      </c>
      <c r="S150" s="15">
        <v>9936</v>
      </c>
      <c r="T150" s="15">
        <v>35460</v>
      </c>
      <c r="U150" s="20">
        <v>16736</v>
      </c>
      <c r="V150" s="47">
        <f t="shared" si="6"/>
        <v>343595</v>
      </c>
    </row>
    <row r="151" spans="1:22" ht="15.75" x14ac:dyDescent="0.25">
      <c r="A151" s="304"/>
      <c r="B151" s="313"/>
      <c r="C151" s="307"/>
      <c r="D151" s="310"/>
      <c r="E151" s="307"/>
      <c r="F151" s="307"/>
      <c r="G151" s="307"/>
      <c r="H151" s="307"/>
      <c r="I151" s="3" t="s">
        <v>70</v>
      </c>
      <c r="J151" s="15">
        <v>0</v>
      </c>
      <c r="K151" s="15">
        <v>0</v>
      </c>
      <c r="L151" s="15">
        <v>0</v>
      </c>
      <c r="M151" s="15">
        <v>0</v>
      </c>
      <c r="N151" s="15">
        <v>0</v>
      </c>
      <c r="O151" s="15">
        <v>0</v>
      </c>
      <c r="P151" s="15">
        <v>0</v>
      </c>
      <c r="Q151" s="14">
        <v>0</v>
      </c>
      <c r="R151" s="14">
        <v>0</v>
      </c>
      <c r="S151" s="15">
        <v>0</v>
      </c>
      <c r="T151" s="15">
        <v>0</v>
      </c>
      <c r="U151" s="20">
        <v>0</v>
      </c>
      <c r="V151" s="47">
        <f t="shared" si="6"/>
        <v>0</v>
      </c>
    </row>
    <row r="152" spans="1:22" ht="15.75" x14ac:dyDescent="0.25">
      <c r="A152" s="304"/>
      <c r="B152" s="313"/>
      <c r="C152" s="307"/>
      <c r="D152" s="310"/>
      <c r="E152" s="307"/>
      <c r="F152" s="307"/>
      <c r="G152" s="307"/>
      <c r="H152" s="307"/>
      <c r="I152" s="3" t="s">
        <v>123</v>
      </c>
      <c r="J152" s="15">
        <v>0</v>
      </c>
      <c r="K152" s="15">
        <v>0</v>
      </c>
      <c r="L152" s="15">
        <v>0</v>
      </c>
      <c r="M152" s="15">
        <v>0</v>
      </c>
      <c r="N152" s="15">
        <v>0</v>
      </c>
      <c r="O152" s="15">
        <v>0</v>
      </c>
      <c r="P152" s="15">
        <v>0</v>
      </c>
      <c r="Q152" s="14">
        <v>0</v>
      </c>
      <c r="R152" s="14">
        <v>0</v>
      </c>
      <c r="S152" s="15">
        <v>0</v>
      </c>
      <c r="T152" s="15">
        <v>0</v>
      </c>
      <c r="U152" s="20">
        <v>0</v>
      </c>
      <c r="V152" s="47">
        <f t="shared" si="6"/>
        <v>0</v>
      </c>
    </row>
    <row r="153" spans="1:22" ht="15.75" x14ac:dyDescent="0.25">
      <c r="A153" s="304"/>
      <c r="B153" s="313"/>
      <c r="C153" s="307"/>
      <c r="D153" s="310"/>
      <c r="E153" s="307"/>
      <c r="F153" s="307"/>
      <c r="G153" s="307"/>
      <c r="H153" s="307"/>
      <c r="I153" s="3" t="s">
        <v>93</v>
      </c>
      <c r="J153" s="15">
        <v>0</v>
      </c>
      <c r="K153" s="15">
        <v>0</v>
      </c>
      <c r="L153" s="15">
        <v>0</v>
      </c>
      <c r="M153" s="15">
        <v>0</v>
      </c>
      <c r="N153" s="15">
        <v>0</v>
      </c>
      <c r="O153" s="15">
        <v>0</v>
      </c>
      <c r="P153" s="15">
        <v>0</v>
      </c>
      <c r="Q153" s="14">
        <v>0</v>
      </c>
      <c r="R153" s="14">
        <v>0</v>
      </c>
      <c r="S153" s="15">
        <v>0</v>
      </c>
      <c r="T153" s="15">
        <v>0</v>
      </c>
      <c r="U153" s="20">
        <v>0</v>
      </c>
      <c r="V153" s="47">
        <f t="shared" si="6"/>
        <v>0</v>
      </c>
    </row>
    <row r="154" spans="1:22" ht="16.5" thickBot="1" x14ac:dyDescent="0.3">
      <c r="A154" s="305"/>
      <c r="B154" s="314"/>
      <c r="C154" s="308"/>
      <c r="D154" s="311"/>
      <c r="E154" s="308"/>
      <c r="F154" s="308"/>
      <c r="G154" s="308"/>
      <c r="H154" s="308"/>
      <c r="I154" s="39" t="s">
        <v>90</v>
      </c>
      <c r="J154" s="30">
        <v>27652</v>
      </c>
      <c r="K154" s="30">
        <v>58149</v>
      </c>
      <c r="L154" s="30">
        <v>38046</v>
      </c>
      <c r="M154" s="30">
        <v>0</v>
      </c>
      <c r="N154" s="30">
        <v>30260</v>
      </c>
      <c r="O154" s="30">
        <v>29922</v>
      </c>
      <c r="P154" s="30">
        <v>38698</v>
      </c>
      <c r="Q154" s="50">
        <v>17783</v>
      </c>
      <c r="R154" s="50">
        <v>32829</v>
      </c>
      <c r="S154" s="30">
        <v>33304</v>
      </c>
      <c r="T154" s="30">
        <v>12970</v>
      </c>
      <c r="U154" s="31">
        <v>33856</v>
      </c>
      <c r="V154" s="89">
        <f t="shared" si="6"/>
        <v>353469</v>
      </c>
    </row>
    <row r="155" spans="1:22" ht="16.5" thickBot="1" x14ac:dyDescent="0.3">
      <c r="A155" s="36"/>
      <c r="B155" s="37"/>
      <c r="C155" s="37"/>
      <c r="D155" s="37"/>
      <c r="E155" s="37"/>
      <c r="F155" s="37"/>
      <c r="G155" s="37"/>
      <c r="H155" s="37"/>
      <c r="I155" s="37"/>
      <c r="J155" s="59"/>
      <c r="K155" s="28"/>
      <c r="L155" s="28"/>
      <c r="M155" s="28"/>
      <c r="N155" s="28"/>
      <c r="O155" s="28"/>
      <c r="P155" s="28"/>
      <c r="Q155" s="61"/>
      <c r="R155" s="53"/>
      <c r="S155" s="28"/>
      <c r="T155" s="28"/>
      <c r="U155" s="29"/>
      <c r="V155" s="72">
        <f>SUM(V148:V154)</f>
        <v>1495482</v>
      </c>
    </row>
    <row r="156" spans="1:22" ht="15.75" x14ac:dyDescent="0.25">
      <c r="A156" s="303">
        <v>667</v>
      </c>
      <c r="B156" s="307" t="s">
        <v>49</v>
      </c>
      <c r="C156" s="307" t="s">
        <v>79</v>
      </c>
      <c r="D156" s="310">
        <v>98.8</v>
      </c>
      <c r="E156" s="307" t="s">
        <v>156</v>
      </c>
      <c r="F156" s="307" t="s">
        <v>42</v>
      </c>
      <c r="G156" s="307" t="s">
        <v>100</v>
      </c>
      <c r="H156" s="307" t="s">
        <v>42</v>
      </c>
      <c r="I156" s="35" t="s">
        <v>94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2">
        <v>0</v>
      </c>
      <c r="R156" s="12">
        <v>0</v>
      </c>
      <c r="S156" s="13">
        <v>0</v>
      </c>
      <c r="T156" s="13">
        <v>0</v>
      </c>
      <c r="U156" s="21">
        <v>0</v>
      </c>
      <c r="V156" s="90">
        <f t="shared" ref="V156:V161" si="7">SUM(J156:U156)</f>
        <v>0</v>
      </c>
    </row>
    <row r="157" spans="1:22" ht="15.75" x14ac:dyDescent="0.25">
      <c r="A157" s="304"/>
      <c r="B157" s="307"/>
      <c r="C157" s="307"/>
      <c r="D157" s="310"/>
      <c r="E157" s="307"/>
      <c r="F157" s="307"/>
      <c r="G157" s="307"/>
      <c r="H157" s="307"/>
      <c r="I157" s="3" t="s">
        <v>92</v>
      </c>
      <c r="J157" s="15">
        <v>0</v>
      </c>
      <c r="K157" s="15">
        <v>0</v>
      </c>
      <c r="L157" s="15">
        <v>0</v>
      </c>
      <c r="M157" s="15">
        <v>3450</v>
      </c>
      <c r="N157" s="15">
        <v>0</v>
      </c>
      <c r="O157" s="15">
        <v>0</v>
      </c>
      <c r="P157" s="15">
        <v>0</v>
      </c>
      <c r="Q157" s="14">
        <v>0</v>
      </c>
      <c r="R157" s="14">
        <v>0</v>
      </c>
      <c r="S157" s="15">
        <v>7495</v>
      </c>
      <c r="T157" s="15">
        <v>63060</v>
      </c>
      <c r="U157" s="20">
        <v>35823</v>
      </c>
      <c r="V157" s="47">
        <f t="shared" si="7"/>
        <v>109828</v>
      </c>
    </row>
    <row r="158" spans="1:22" ht="15.75" x14ac:dyDescent="0.25">
      <c r="A158" s="304"/>
      <c r="B158" s="307"/>
      <c r="C158" s="307"/>
      <c r="D158" s="310"/>
      <c r="E158" s="307"/>
      <c r="F158" s="307"/>
      <c r="G158" s="307"/>
      <c r="H158" s="307"/>
      <c r="I158" s="3" t="s">
        <v>103</v>
      </c>
      <c r="J158" s="15">
        <v>0</v>
      </c>
      <c r="K158" s="15">
        <v>0</v>
      </c>
      <c r="L158" s="15">
        <v>0</v>
      </c>
      <c r="M158" s="15">
        <v>0</v>
      </c>
      <c r="N158" s="15">
        <v>0</v>
      </c>
      <c r="O158" s="15">
        <v>0</v>
      </c>
      <c r="P158" s="15">
        <v>0</v>
      </c>
      <c r="Q158" s="14">
        <v>0</v>
      </c>
      <c r="R158" s="14">
        <v>0</v>
      </c>
      <c r="S158" s="15">
        <v>0</v>
      </c>
      <c r="T158" s="15">
        <v>0</v>
      </c>
      <c r="U158" s="20">
        <v>0</v>
      </c>
      <c r="V158" s="47">
        <f t="shared" si="7"/>
        <v>0</v>
      </c>
    </row>
    <row r="159" spans="1:22" ht="15.75" x14ac:dyDescent="0.25">
      <c r="A159" s="304"/>
      <c r="B159" s="307"/>
      <c r="C159" s="307"/>
      <c r="D159" s="310"/>
      <c r="E159" s="307"/>
      <c r="F159" s="307"/>
      <c r="G159" s="307"/>
      <c r="H159" s="307"/>
      <c r="I159" s="16" t="s">
        <v>91</v>
      </c>
      <c r="J159" s="26">
        <v>13491</v>
      </c>
      <c r="K159" s="26">
        <v>27086</v>
      </c>
      <c r="L159" s="26">
        <v>4691</v>
      </c>
      <c r="M159" s="26">
        <v>2112</v>
      </c>
      <c r="N159" s="26">
        <v>1955</v>
      </c>
      <c r="O159" s="26">
        <v>502</v>
      </c>
      <c r="P159" s="26">
        <v>5266</v>
      </c>
      <c r="Q159" s="49">
        <v>2902</v>
      </c>
      <c r="R159" s="49">
        <v>2388</v>
      </c>
      <c r="S159" s="26">
        <v>15912</v>
      </c>
      <c r="T159" s="26">
        <v>0</v>
      </c>
      <c r="U159" s="27">
        <v>11383</v>
      </c>
      <c r="V159" s="91">
        <f t="shared" si="7"/>
        <v>87688</v>
      </c>
    </row>
    <row r="160" spans="1:22" ht="15.75" x14ac:dyDescent="0.25">
      <c r="A160" s="304"/>
      <c r="B160" s="307"/>
      <c r="C160" s="307"/>
      <c r="D160" s="310"/>
      <c r="E160" s="307"/>
      <c r="F160" s="307"/>
      <c r="G160" s="307"/>
      <c r="H160" s="307"/>
      <c r="I160" s="16" t="s">
        <v>93</v>
      </c>
      <c r="J160" s="26">
        <v>0</v>
      </c>
      <c r="K160" s="26">
        <v>0</v>
      </c>
      <c r="L160" s="26">
        <v>0</v>
      </c>
      <c r="M160" s="26">
        <v>0</v>
      </c>
      <c r="N160" s="26">
        <v>0</v>
      </c>
      <c r="O160" s="26">
        <v>0</v>
      </c>
      <c r="P160" s="26">
        <v>0</v>
      </c>
      <c r="Q160" s="49">
        <v>0</v>
      </c>
      <c r="R160" s="49">
        <v>0</v>
      </c>
      <c r="S160" s="26">
        <v>0</v>
      </c>
      <c r="T160" s="26">
        <v>0</v>
      </c>
      <c r="U160" s="27">
        <v>0</v>
      </c>
      <c r="V160" s="91">
        <f t="shared" si="7"/>
        <v>0</v>
      </c>
    </row>
    <row r="161" spans="1:22" ht="16.5" thickBot="1" x14ac:dyDescent="0.3">
      <c r="A161" s="305"/>
      <c r="B161" s="307"/>
      <c r="C161" s="307"/>
      <c r="D161" s="310"/>
      <c r="E161" s="307"/>
      <c r="F161" s="307"/>
      <c r="G161" s="307"/>
      <c r="H161" s="307"/>
      <c r="I161" s="16" t="s">
        <v>95</v>
      </c>
      <c r="J161" s="26">
        <v>0</v>
      </c>
      <c r="K161" s="26">
        <v>0</v>
      </c>
      <c r="L161" s="26">
        <v>0</v>
      </c>
      <c r="M161" s="26">
        <v>4271</v>
      </c>
      <c r="N161" s="26">
        <v>0</v>
      </c>
      <c r="O161" s="26">
        <v>0</v>
      </c>
      <c r="P161" s="26">
        <v>2003</v>
      </c>
      <c r="Q161" s="49">
        <v>0</v>
      </c>
      <c r="R161" s="49">
        <v>0</v>
      </c>
      <c r="S161" s="26">
        <v>3511</v>
      </c>
      <c r="T161" s="26">
        <v>0</v>
      </c>
      <c r="U161" s="27">
        <v>2229</v>
      </c>
      <c r="V161" s="91">
        <f t="shared" si="7"/>
        <v>12014</v>
      </c>
    </row>
    <row r="162" spans="1:22" ht="16.5" thickBot="1" x14ac:dyDescent="0.3">
      <c r="A162" s="36"/>
      <c r="B162" s="37"/>
      <c r="C162" s="37"/>
      <c r="D162" s="37"/>
      <c r="E162" s="37"/>
      <c r="F162" s="37"/>
      <c r="G162" s="37"/>
      <c r="H162" s="37"/>
      <c r="I162" s="37"/>
      <c r="J162" s="59"/>
      <c r="K162" s="28"/>
      <c r="L162" s="28"/>
      <c r="M162" s="28"/>
      <c r="N162" s="28"/>
      <c r="O162" s="28"/>
      <c r="P162" s="28"/>
      <c r="Q162" s="61"/>
      <c r="R162" s="53"/>
      <c r="S162" s="28"/>
      <c r="T162" s="28"/>
      <c r="U162" s="29"/>
      <c r="V162" s="72">
        <f>SUM(V156:V161)</f>
        <v>209530</v>
      </c>
    </row>
    <row r="163" spans="1:22" ht="15.75" x14ac:dyDescent="0.25">
      <c r="A163" s="303">
        <v>668</v>
      </c>
      <c r="B163" s="306" t="s">
        <v>49</v>
      </c>
      <c r="C163" s="306" t="s">
        <v>80</v>
      </c>
      <c r="D163" s="309">
        <v>98.8</v>
      </c>
      <c r="E163" s="306" t="s">
        <v>100</v>
      </c>
      <c r="F163" s="306" t="s">
        <v>42</v>
      </c>
      <c r="G163" s="306" t="s">
        <v>156</v>
      </c>
      <c r="H163" s="306" t="s">
        <v>42</v>
      </c>
      <c r="I163" s="35" t="s">
        <v>94</v>
      </c>
      <c r="J163" s="15">
        <v>0</v>
      </c>
      <c r="K163" s="15">
        <v>0</v>
      </c>
      <c r="L163" s="15">
        <v>0</v>
      </c>
      <c r="M163" s="15">
        <v>0</v>
      </c>
      <c r="N163" s="15">
        <v>0</v>
      </c>
      <c r="O163" s="15">
        <v>0</v>
      </c>
      <c r="P163" s="15">
        <v>0</v>
      </c>
      <c r="Q163" s="14">
        <v>0</v>
      </c>
      <c r="R163" s="14">
        <v>0</v>
      </c>
      <c r="S163" s="15">
        <v>0</v>
      </c>
      <c r="T163" s="15">
        <v>0</v>
      </c>
      <c r="U163" s="20">
        <v>0</v>
      </c>
      <c r="V163" s="47">
        <f>SUM(J163:U163)</f>
        <v>0</v>
      </c>
    </row>
    <row r="164" spans="1:22" ht="15.75" x14ac:dyDescent="0.25">
      <c r="A164" s="304"/>
      <c r="B164" s="307"/>
      <c r="C164" s="307"/>
      <c r="D164" s="310"/>
      <c r="E164" s="307"/>
      <c r="F164" s="307"/>
      <c r="G164" s="307"/>
      <c r="H164" s="307"/>
      <c r="I164" s="3" t="s">
        <v>92</v>
      </c>
      <c r="J164" s="15">
        <v>20523</v>
      </c>
      <c r="K164" s="15">
        <v>35491</v>
      </c>
      <c r="L164" s="15">
        <v>19266</v>
      </c>
      <c r="M164" s="15">
        <v>0</v>
      </c>
      <c r="N164" s="15">
        <v>39028</v>
      </c>
      <c r="O164" s="15">
        <v>42226</v>
      </c>
      <c r="P164" s="15">
        <v>102467</v>
      </c>
      <c r="Q164" s="14">
        <v>76813</v>
      </c>
      <c r="R164" s="14">
        <v>114571</v>
      </c>
      <c r="S164" s="15">
        <v>44474</v>
      </c>
      <c r="T164" s="15">
        <v>0</v>
      </c>
      <c r="U164" s="20">
        <v>0</v>
      </c>
      <c r="V164" s="47">
        <f>SUM(J164:U164)</f>
        <v>494859</v>
      </c>
    </row>
    <row r="165" spans="1:22" ht="15.75" x14ac:dyDescent="0.25">
      <c r="A165" s="304"/>
      <c r="B165" s="307"/>
      <c r="C165" s="307"/>
      <c r="D165" s="310"/>
      <c r="E165" s="307"/>
      <c r="F165" s="307"/>
      <c r="G165" s="307"/>
      <c r="H165" s="307"/>
      <c r="I165" s="3" t="s">
        <v>91</v>
      </c>
      <c r="J165" s="15">
        <v>0</v>
      </c>
      <c r="K165" s="15">
        <v>0</v>
      </c>
      <c r="L165" s="15">
        <v>44897</v>
      </c>
      <c r="M165" s="15">
        <v>34848</v>
      </c>
      <c r="N165" s="15">
        <v>18939</v>
      </c>
      <c r="O165" s="15">
        <v>0</v>
      </c>
      <c r="P165" s="15">
        <v>0</v>
      </c>
      <c r="Q165" s="14">
        <v>0</v>
      </c>
      <c r="R165" s="14">
        <v>26126</v>
      </c>
      <c r="S165" s="15">
        <v>15515</v>
      </c>
      <c r="T165" s="15">
        <v>9501</v>
      </c>
      <c r="U165" s="20">
        <v>0</v>
      </c>
      <c r="V165" s="47">
        <f>SUM(J165:U165)</f>
        <v>149826</v>
      </c>
    </row>
    <row r="166" spans="1:22" ht="15.75" x14ac:dyDescent="0.25">
      <c r="A166" s="304"/>
      <c r="B166" s="307"/>
      <c r="C166" s="307"/>
      <c r="D166" s="310"/>
      <c r="E166" s="307"/>
      <c r="F166" s="307"/>
      <c r="G166" s="307"/>
      <c r="H166" s="307"/>
      <c r="I166" s="3" t="s">
        <v>93</v>
      </c>
      <c r="J166" s="15">
        <v>0</v>
      </c>
      <c r="K166" s="15">
        <v>0</v>
      </c>
      <c r="L166" s="15">
        <v>0</v>
      </c>
      <c r="M166" s="15">
        <v>0</v>
      </c>
      <c r="N166" s="15">
        <v>0</v>
      </c>
      <c r="O166" s="15">
        <v>0</v>
      </c>
      <c r="P166" s="15">
        <v>0</v>
      </c>
      <c r="Q166" s="14">
        <v>0</v>
      </c>
      <c r="R166" s="14">
        <v>0</v>
      </c>
      <c r="S166" s="15">
        <v>0</v>
      </c>
      <c r="T166" s="15">
        <v>0</v>
      </c>
      <c r="U166" s="20">
        <v>0</v>
      </c>
      <c r="V166" s="47">
        <f>SUM(J166:U166)</f>
        <v>0</v>
      </c>
    </row>
    <row r="167" spans="1:22" ht="16.5" thickBot="1" x14ac:dyDescent="0.3">
      <c r="A167" s="305"/>
      <c r="B167" s="308"/>
      <c r="C167" s="308"/>
      <c r="D167" s="311"/>
      <c r="E167" s="308"/>
      <c r="F167" s="308"/>
      <c r="G167" s="308"/>
      <c r="H167" s="308"/>
      <c r="I167" s="39" t="s">
        <v>95</v>
      </c>
      <c r="J167" s="30">
        <v>0</v>
      </c>
      <c r="K167" s="30">
        <v>0</v>
      </c>
      <c r="L167" s="30">
        <v>0</v>
      </c>
      <c r="M167" s="30">
        <v>0</v>
      </c>
      <c r="N167" s="30">
        <v>0</v>
      </c>
      <c r="O167" s="30">
        <v>0</v>
      </c>
      <c r="P167" s="30">
        <v>0</v>
      </c>
      <c r="Q167" s="50">
        <v>0</v>
      </c>
      <c r="R167" s="50">
        <v>0</v>
      </c>
      <c r="S167" s="30">
        <v>0</v>
      </c>
      <c r="T167" s="30">
        <v>0</v>
      </c>
      <c r="U167" s="31">
        <v>0</v>
      </c>
      <c r="V167" s="89">
        <f>SUM(J167:U167)</f>
        <v>0</v>
      </c>
    </row>
    <row r="168" spans="1:22" ht="16.5" thickBot="1" x14ac:dyDescent="0.3">
      <c r="A168" s="36"/>
      <c r="B168" s="37"/>
      <c r="C168" s="37"/>
      <c r="D168" s="37"/>
      <c r="E168" s="37"/>
      <c r="F168" s="37"/>
      <c r="G168" s="37"/>
      <c r="H168" s="37"/>
      <c r="I168" s="37"/>
      <c r="J168" s="59"/>
      <c r="K168" s="28"/>
      <c r="L168" s="28"/>
      <c r="M168" s="28"/>
      <c r="N168" s="28"/>
      <c r="O168" s="28"/>
      <c r="P168" s="28"/>
      <c r="Q168" s="61"/>
      <c r="R168" s="53"/>
      <c r="S168" s="28"/>
      <c r="T168" s="28"/>
      <c r="U168" s="29"/>
      <c r="V168" s="72">
        <f>SUM(V163:V167)</f>
        <v>644685</v>
      </c>
    </row>
    <row r="169" spans="1:22" ht="15.75" x14ac:dyDescent="0.25">
      <c r="A169" s="303">
        <v>669</v>
      </c>
      <c r="B169" s="306" t="s">
        <v>49</v>
      </c>
      <c r="C169" s="306" t="s">
        <v>85</v>
      </c>
      <c r="D169" s="309">
        <v>98.8</v>
      </c>
      <c r="E169" s="306" t="s">
        <v>100</v>
      </c>
      <c r="F169" s="306" t="s">
        <v>42</v>
      </c>
      <c r="G169" s="306" t="s">
        <v>156</v>
      </c>
      <c r="H169" s="306" t="s">
        <v>42</v>
      </c>
      <c r="I169" s="35" t="s">
        <v>92</v>
      </c>
      <c r="J169" s="13">
        <v>1613</v>
      </c>
      <c r="K169" s="13">
        <v>5210</v>
      </c>
      <c r="L169" s="13">
        <v>11746</v>
      </c>
      <c r="M169" s="13">
        <v>16389</v>
      </c>
      <c r="N169" s="13">
        <v>18938</v>
      </c>
      <c r="O169" s="13">
        <v>1989</v>
      </c>
      <c r="P169" s="13">
        <v>0</v>
      </c>
      <c r="Q169" s="12">
        <v>994</v>
      </c>
      <c r="R169" s="12">
        <v>11835</v>
      </c>
      <c r="S169" s="13">
        <v>25871</v>
      </c>
      <c r="T169" s="13">
        <v>23431</v>
      </c>
      <c r="U169" s="21">
        <v>38259</v>
      </c>
      <c r="V169" s="90">
        <f t="shared" ref="V169:V176" si="8">SUM(J169:U169)</f>
        <v>156275</v>
      </c>
    </row>
    <row r="170" spans="1:22" ht="15.75" x14ac:dyDescent="0.25">
      <c r="A170" s="304"/>
      <c r="B170" s="307"/>
      <c r="C170" s="307"/>
      <c r="D170" s="310"/>
      <c r="E170" s="307"/>
      <c r="F170" s="307"/>
      <c r="G170" s="307"/>
      <c r="H170" s="307"/>
      <c r="I170" s="35" t="s">
        <v>98</v>
      </c>
      <c r="J170" s="13">
        <v>4882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2">
        <v>0</v>
      </c>
      <c r="R170" s="12">
        <v>0</v>
      </c>
      <c r="S170" s="13">
        <v>0</v>
      </c>
      <c r="T170" s="13">
        <v>0</v>
      </c>
      <c r="U170" s="21">
        <v>0</v>
      </c>
      <c r="V170" s="47">
        <f t="shared" si="8"/>
        <v>4882</v>
      </c>
    </row>
    <row r="171" spans="1:22" ht="15.75" x14ac:dyDescent="0.25">
      <c r="A171" s="304"/>
      <c r="B171" s="307"/>
      <c r="C171" s="307"/>
      <c r="D171" s="310"/>
      <c r="E171" s="307"/>
      <c r="F171" s="307"/>
      <c r="G171" s="307"/>
      <c r="H171" s="307"/>
      <c r="I171" s="3" t="s">
        <v>175</v>
      </c>
      <c r="J171" s="15">
        <v>8524</v>
      </c>
      <c r="K171" s="15">
        <v>0</v>
      </c>
      <c r="L171" s="15">
        <v>0</v>
      </c>
      <c r="M171" s="15">
        <v>0</v>
      </c>
      <c r="N171" s="15">
        <v>0</v>
      </c>
      <c r="O171" s="15">
        <v>0</v>
      </c>
      <c r="P171" s="15">
        <v>0</v>
      </c>
      <c r="Q171" s="14">
        <v>7676</v>
      </c>
      <c r="R171" s="14">
        <v>19437</v>
      </c>
      <c r="S171" s="15">
        <v>0</v>
      </c>
      <c r="T171" s="15">
        <v>0</v>
      </c>
      <c r="U171" s="20">
        <v>0</v>
      </c>
      <c r="V171" s="47">
        <f t="shared" si="8"/>
        <v>35637</v>
      </c>
    </row>
    <row r="172" spans="1:22" ht="15.75" x14ac:dyDescent="0.25">
      <c r="A172" s="304"/>
      <c r="B172" s="307"/>
      <c r="C172" s="307"/>
      <c r="D172" s="310"/>
      <c r="E172" s="307"/>
      <c r="F172" s="307"/>
      <c r="G172" s="307"/>
      <c r="H172" s="307"/>
      <c r="I172" s="3" t="s">
        <v>101</v>
      </c>
      <c r="J172" s="15">
        <v>0</v>
      </c>
      <c r="K172" s="15">
        <v>0</v>
      </c>
      <c r="L172" s="15">
        <v>0</v>
      </c>
      <c r="M172" s="15">
        <v>0</v>
      </c>
      <c r="N172" s="15">
        <v>0</v>
      </c>
      <c r="O172" s="15">
        <v>0</v>
      </c>
      <c r="P172" s="15">
        <v>0</v>
      </c>
      <c r="Q172" s="14">
        <v>0</v>
      </c>
      <c r="R172" s="14">
        <v>0</v>
      </c>
      <c r="S172" s="15">
        <v>0</v>
      </c>
      <c r="T172" s="15">
        <v>0</v>
      </c>
      <c r="U172" s="20">
        <v>0</v>
      </c>
      <c r="V172" s="47">
        <f t="shared" si="8"/>
        <v>0</v>
      </c>
    </row>
    <row r="173" spans="1:22" ht="15.75" x14ac:dyDescent="0.25">
      <c r="A173" s="304"/>
      <c r="B173" s="307"/>
      <c r="C173" s="307"/>
      <c r="D173" s="310"/>
      <c r="E173" s="307"/>
      <c r="F173" s="307"/>
      <c r="G173" s="307"/>
      <c r="H173" s="307"/>
      <c r="I173" s="3" t="s">
        <v>71</v>
      </c>
      <c r="J173" s="15">
        <v>0</v>
      </c>
      <c r="K173" s="15">
        <v>0</v>
      </c>
      <c r="L173" s="15">
        <v>0</v>
      </c>
      <c r="M173" s="15">
        <v>0</v>
      </c>
      <c r="N173" s="15">
        <v>0</v>
      </c>
      <c r="O173" s="15">
        <v>0</v>
      </c>
      <c r="P173" s="15">
        <v>0</v>
      </c>
      <c r="Q173" s="14">
        <v>0</v>
      </c>
      <c r="R173" s="14">
        <v>0</v>
      </c>
      <c r="S173" s="15">
        <v>0</v>
      </c>
      <c r="T173" s="15">
        <v>0</v>
      </c>
      <c r="U173" s="20">
        <v>0</v>
      </c>
      <c r="V173" s="47">
        <f t="shared" si="8"/>
        <v>0</v>
      </c>
    </row>
    <row r="174" spans="1:22" ht="15.75" x14ac:dyDescent="0.25">
      <c r="A174" s="304"/>
      <c r="B174" s="307"/>
      <c r="C174" s="307"/>
      <c r="D174" s="310"/>
      <c r="E174" s="307"/>
      <c r="F174" s="307"/>
      <c r="G174" s="307"/>
      <c r="H174" s="307"/>
      <c r="I174" s="3" t="s">
        <v>97</v>
      </c>
      <c r="J174" s="15">
        <v>95248</v>
      </c>
      <c r="K174" s="15">
        <v>81592</v>
      </c>
      <c r="L174" s="15">
        <v>77257</v>
      </c>
      <c r="M174" s="15">
        <v>16350</v>
      </c>
      <c r="N174" s="15">
        <v>74605</v>
      </c>
      <c r="O174" s="15">
        <v>92801</v>
      </c>
      <c r="P174" s="15">
        <v>133525</v>
      </c>
      <c r="Q174" s="14">
        <v>96630</v>
      </c>
      <c r="R174" s="14">
        <v>54360</v>
      </c>
      <c r="S174" s="15">
        <v>17356</v>
      </c>
      <c r="T174" s="15">
        <v>28770</v>
      </c>
      <c r="U174" s="20">
        <v>57610</v>
      </c>
      <c r="V174" s="47">
        <f t="shared" si="8"/>
        <v>826104</v>
      </c>
    </row>
    <row r="175" spans="1:22" ht="15.75" x14ac:dyDescent="0.25">
      <c r="A175" s="304"/>
      <c r="B175" s="307"/>
      <c r="C175" s="307"/>
      <c r="D175" s="310"/>
      <c r="E175" s="307"/>
      <c r="F175" s="307"/>
      <c r="G175" s="307"/>
      <c r="H175" s="307"/>
      <c r="I175" s="3" t="s">
        <v>102</v>
      </c>
      <c r="J175" s="34">
        <v>0</v>
      </c>
      <c r="K175" s="15">
        <v>0</v>
      </c>
      <c r="L175" s="15">
        <v>0</v>
      </c>
      <c r="M175" s="15">
        <v>638</v>
      </c>
      <c r="N175" s="15">
        <v>0</v>
      </c>
      <c r="O175" s="15">
        <v>0</v>
      </c>
      <c r="P175" s="15">
        <v>0</v>
      </c>
      <c r="Q175" s="14">
        <v>0</v>
      </c>
      <c r="R175" s="14">
        <v>0</v>
      </c>
      <c r="S175" s="15">
        <v>0</v>
      </c>
      <c r="T175" s="15">
        <v>0</v>
      </c>
      <c r="U175" s="20">
        <v>0</v>
      </c>
      <c r="V175" s="47">
        <f t="shared" si="8"/>
        <v>638</v>
      </c>
    </row>
    <row r="176" spans="1:22" ht="16.5" thickBot="1" x14ac:dyDescent="0.3">
      <c r="A176" s="305"/>
      <c r="B176" s="308"/>
      <c r="C176" s="308"/>
      <c r="D176" s="311"/>
      <c r="E176" s="308"/>
      <c r="F176" s="308"/>
      <c r="G176" s="308"/>
      <c r="H176" s="308"/>
      <c r="I176" s="39" t="s">
        <v>95</v>
      </c>
      <c r="J176" s="50">
        <v>0</v>
      </c>
      <c r="K176" s="30">
        <v>0</v>
      </c>
      <c r="L176" s="30">
        <v>0</v>
      </c>
      <c r="M176" s="30">
        <v>0</v>
      </c>
      <c r="N176" s="30">
        <v>0</v>
      </c>
      <c r="O176" s="26">
        <v>0</v>
      </c>
      <c r="P176" s="26">
        <v>0</v>
      </c>
      <c r="Q176" s="50">
        <v>0</v>
      </c>
      <c r="R176" s="50">
        <v>0</v>
      </c>
      <c r="S176" s="30">
        <v>0</v>
      </c>
      <c r="T176" s="30">
        <v>0</v>
      </c>
      <c r="U176" s="31">
        <v>0</v>
      </c>
      <c r="V176" s="89">
        <f t="shared" si="8"/>
        <v>0</v>
      </c>
    </row>
    <row r="177" spans="1:22" ht="16.5" thickBot="1" x14ac:dyDescent="0.3">
      <c r="A177" s="43"/>
      <c r="B177" s="37"/>
      <c r="C177" s="37"/>
      <c r="D177" s="37"/>
      <c r="E177" s="37"/>
      <c r="F177" s="37"/>
      <c r="G177" s="37"/>
      <c r="H177" s="37"/>
      <c r="I177" s="37"/>
      <c r="J177" s="59"/>
      <c r="K177" s="28"/>
      <c r="L177" s="28"/>
      <c r="M177" s="28"/>
      <c r="N177" s="28"/>
      <c r="O177" s="28"/>
      <c r="P177" s="28"/>
      <c r="Q177" s="61"/>
      <c r="R177" s="53"/>
      <c r="S177" s="28"/>
      <c r="T177" s="28"/>
      <c r="U177" s="29"/>
      <c r="V177" s="72">
        <f>SUM(V169:V176)</f>
        <v>1023536</v>
      </c>
    </row>
    <row r="178" spans="1:22" ht="15.75" customHeight="1" x14ac:dyDescent="0.25">
      <c r="A178" s="320" t="s">
        <v>125</v>
      </c>
      <c r="B178" s="312" t="s">
        <v>168</v>
      </c>
      <c r="C178" s="306" t="s">
        <v>86</v>
      </c>
      <c r="D178" s="309">
        <v>58.7</v>
      </c>
      <c r="E178" s="312" t="s">
        <v>158</v>
      </c>
      <c r="F178" s="306" t="s">
        <v>42</v>
      </c>
      <c r="G178" s="312" t="s">
        <v>159</v>
      </c>
      <c r="H178" s="306" t="s">
        <v>42</v>
      </c>
      <c r="I178" s="35" t="s">
        <v>94</v>
      </c>
      <c r="J178" s="13">
        <v>0</v>
      </c>
      <c r="K178" s="13">
        <v>0</v>
      </c>
      <c r="L178" s="13">
        <v>0</v>
      </c>
      <c r="M178" s="13">
        <v>0</v>
      </c>
      <c r="N178" s="13">
        <v>0</v>
      </c>
      <c r="O178" s="13">
        <v>0</v>
      </c>
      <c r="P178" s="13">
        <v>12715</v>
      </c>
      <c r="Q178" s="12">
        <v>12656</v>
      </c>
      <c r="R178" s="12">
        <v>24610</v>
      </c>
      <c r="S178" s="13">
        <v>11831</v>
      </c>
      <c r="T178" s="13">
        <v>12771</v>
      </c>
      <c r="U178" s="21">
        <v>24776</v>
      </c>
      <c r="V178" s="90">
        <f t="shared" ref="V178:V183" si="9">SUM(J178:U178)</f>
        <v>99359</v>
      </c>
    </row>
    <row r="179" spans="1:22" ht="15.75" x14ac:dyDescent="0.25">
      <c r="A179" s="321"/>
      <c r="B179" s="307"/>
      <c r="C179" s="307"/>
      <c r="D179" s="310"/>
      <c r="E179" s="313"/>
      <c r="F179" s="307"/>
      <c r="G179" s="313"/>
      <c r="H179" s="307"/>
      <c r="I179" s="3" t="s">
        <v>92</v>
      </c>
      <c r="J179" s="15">
        <v>0</v>
      </c>
      <c r="K179" s="15">
        <v>0</v>
      </c>
      <c r="L179" s="15">
        <v>0</v>
      </c>
      <c r="M179" s="15">
        <v>0</v>
      </c>
      <c r="N179" s="15">
        <v>0</v>
      </c>
      <c r="O179" s="15">
        <v>0</v>
      </c>
      <c r="P179" s="15">
        <v>0</v>
      </c>
      <c r="Q179" s="14">
        <v>0</v>
      </c>
      <c r="R179" s="14">
        <v>0</v>
      </c>
      <c r="S179" s="15">
        <v>0</v>
      </c>
      <c r="T179" s="15">
        <v>0</v>
      </c>
      <c r="U179" s="20">
        <v>80</v>
      </c>
      <c r="V179" s="47">
        <f t="shared" si="9"/>
        <v>80</v>
      </c>
    </row>
    <row r="180" spans="1:22" ht="15.75" x14ac:dyDescent="0.25">
      <c r="A180" s="321"/>
      <c r="B180" s="307"/>
      <c r="C180" s="307"/>
      <c r="D180" s="310"/>
      <c r="E180" s="313"/>
      <c r="F180" s="307"/>
      <c r="G180" s="313"/>
      <c r="H180" s="307"/>
      <c r="I180" s="3" t="s">
        <v>91</v>
      </c>
      <c r="J180" s="15">
        <v>116888</v>
      </c>
      <c r="K180" s="15">
        <v>171709</v>
      </c>
      <c r="L180" s="15">
        <v>139687</v>
      </c>
      <c r="M180" s="15">
        <v>108836</v>
      </c>
      <c r="N180" s="15">
        <v>174564</v>
      </c>
      <c r="O180" s="15">
        <v>135607</v>
      </c>
      <c r="P180" s="15">
        <v>202835</v>
      </c>
      <c r="Q180" s="14">
        <v>312340</v>
      </c>
      <c r="R180" s="14">
        <v>181358</v>
      </c>
      <c r="S180" s="15">
        <v>181400</v>
      </c>
      <c r="T180" s="15">
        <v>216946</v>
      </c>
      <c r="U180" s="20">
        <v>212042</v>
      </c>
      <c r="V180" s="47">
        <f t="shared" si="9"/>
        <v>2154212</v>
      </c>
    </row>
    <row r="181" spans="1:22" ht="15.75" x14ac:dyDescent="0.25">
      <c r="A181" s="321"/>
      <c r="B181" s="307"/>
      <c r="C181" s="307"/>
      <c r="D181" s="310"/>
      <c r="E181" s="313"/>
      <c r="F181" s="307"/>
      <c r="G181" s="313"/>
      <c r="H181" s="307"/>
      <c r="I181" s="3" t="s">
        <v>93</v>
      </c>
      <c r="J181" s="15">
        <v>236055</v>
      </c>
      <c r="K181" s="15">
        <v>208953</v>
      </c>
      <c r="L181" s="15">
        <v>185893</v>
      </c>
      <c r="M181" s="15">
        <v>223786</v>
      </c>
      <c r="N181" s="15">
        <v>245544</v>
      </c>
      <c r="O181" s="15">
        <v>228738</v>
      </c>
      <c r="P181" s="15">
        <v>240975</v>
      </c>
      <c r="Q181" s="14">
        <v>230438</v>
      </c>
      <c r="R181" s="14">
        <v>196736</v>
      </c>
      <c r="S181" s="15">
        <v>121666</v>
      </c>
      <c r="T181" s="15">
        <v>25877</v>
      </c>
      <c r="U181" s="20">
        <v>190305</v>
      </c>
      <c r="V181" s="47">
        <f t="shared" si="9"/>
        <v>2334966</v>
      </c>
    </row>
    <row r="182" spans="1:22" ht="15.75" x14ac:dyDescent="0.25">
      <c r="A182" s="321"/>
      <c r="B182" s="307"/>
      <c r="C182" s="307"/>
      <c r="D182" s="310"/>
      <c r="E182" s="313"/>
      <c r="F182" s="307"/>
      <c r="G182" s="313"/>
      <c r="H182" s="307"/>
      <c r="I182" s="3" t="s">
        <v>96</v>
      </c>
      <c r="J182" s="14">
        <v>0</v>
      </c>
      <c r="K182" s="15">
        <v>0</v>
      </c>
      <c r="L182" s="15">
        <v>0</v>
      </c>
      <c r="M182" s="15">
        <v>0</v>
      </c>
      <c r="N182" s="15">
        <v>0</v>
      </c>
      <c r="O182" s="15">
        <v>0</v>
      </c>
      <c r="P182" s="15">
        <v>0</v>
      </c>
      <c r="Q182" s="14">
        <v>0</v>
      </c>
      <c r="R182" s="14">
        <v>0</v>
      </c>
      <c r="S182" s="15">
        <v>0</v>
      </c>
      <c r="T182" s="15">
        <v>0</v>
      </c>
      <c r="U182" s="20">
        <v>0</v>
      </c>
      <c r="V182" s="47">
        <f t="shared" si="9"/>
        <v>0</v>
      </c>
    </row>
    <row r="183" spans="1:22" ht="16.5" thickBot="1" x14ac:dyDescent="0.3">
      <c r="A183" s="322"/>
      <c r="B183" s="308"/>
      <c r="C183" s="308"/>
      <c r="D183" s="311"/>
      <c r="E183" s="314"/>
      <c r="F183" s="308"/>
      <c r="G183" s="314"/>
      <c r="H183" s="308"/>
      <c r="I183" s="39" t="s">
        <v>90</v>
      </c>
      <c r="J183" s="50">
        <v>0</v>
      </c>
      <c r="K183" s="30">
        <v>0</v>
      </c>
      <c r="L183" s="30">
        <v>0</v>
      </c>
      <c r="M183" s="30">
        <v>0</v>
      </c>
      <c r="N183" s="30">
        <v>0</v>
      </c>
      <c r="O183" s="30">
        <v>0</v>
      </c>
      <c r="P183" s="30">
        <v>0</v>
      </c>
      <c r="Q183" s="50">
        <v>0</v>
      </c>
      <c r="R183" s="50">
        <v>0</v>
      </c>
      <c r="S183" s="30">
        <v>0</v>
      </c>
      <c r="T183" s="30">
        <v>0</v>
      </c>
      <c r="U183" s="31">
        <v>0</v>
      </c>
      <c r="V183" s="89">
        <f t="shared" si="9"/>
        <v>0</v>
      </c>
    </row>
    <row r="184" spans="1:22" ht="16.5" thickBot="1" x14ac:dyDescent="0.3">
      <c r="A184" s="36"/>
      <c r="B184" s="37"/>
      <c r="C184" s="44"/>
      <c r="D184" s="44"/>
      <c r="E184" s="37"/>
      <c r="F184" s="37"/>
      <c r="G184" s="37"/>
      <c r="H184" s="37"/>
      <c r="I184" s="37"/>
      <c r="J184" s="59"/>
      <c r="K184" s="28"/>
      <c r="L184" s="28"/>
      <c r="M184" s="28"/>
      <c r="N184" s="28"/>
      <c r="O184" s="28"/>
      <c r="P184" s="28"/>
      <c r="Q184" s="61"/>
      <c r="R184" s="53"/>
      <c r="S184" s="28"/>
      <c r="T184" s="28"/>
      <c r="U184" s="29"/>
      <c r="V184" s="72">
        <f>SUM(V178:V183)</f>
        <v>4588617</v>
      </c>
    </row>
    <row r="185" spans="1:22" ht="15.75" x14ac:dyDescent="0.25">
      <c r="A185" s="320" t="s">
        <v>126</v>
      </c>
      <c r="B185" s="312" t="s">
        <v>169</v>
      </c>
      <c r="C185" s="306" t="s">
        <v>86</v>
      </c>
      <c r="D185" s="309">
        <v>36.200000000000003</v>
      </c>
      <c r="E185" s="306" t="s">
        <v>10</v>
      </c>
      <c r="F185" s="306" t="s">
        <v>42</v>
      </c>
      <c r="G185" s="312" t="s">
        <v>158</v>
      </c>
      <c r="H185" s="306" t="s">
        <v>42</v>
      </c>
      <c r="I185" s="3" t="s">
        <v>92</v>
      </c>
      <c r="J185" s="15">
        <v>143553</v>
      </c>
      <c r="K185" s="15">
        <v>105329</v>
      </c>
      <c r="L185" s="15">
        <v>155879</v>
      </c>
      <c r="M185" s="15">
        <v>131909</v>
      </c>
      <c r="N185" s="15">
        <v>156132</v>
      </c>
      <c r="O185" s="15">
        <v>119875</v>
      </c>
      <c r="P185" s="15">
        <v>130166</v>
      </c>
      <c r="Q185" s="14">
        <v>132984</v>
      </c>
      <c r="R185" s="14">
        <v>159656</v>
      </c>
      <c r="S185" s="15">
        <v>103895</v>
      </c>
      <c r="T185" s="15">
        <v>52572</v>
      </c>
      <c r="U185" s="20">
        <v>146548</v>
      </c>
      <c r="V185" s="47">
        <f>SUM(J185:U185)</f>
        <v>1538498</v>
      </c>
    </row>
    <row r="186" spans="1:22" ht="15.75" x14ac:dyDescent="0.25">
      <c r="A186" s="321"/>
      <c r="B186" s="307"/>
      <c r="C186" s="307"/>
      <c r="D186" s="310"/>
      <c r="E186" s="307"/>
      <c r="F186" s="307"/>
      <c r="G186" s="313"/>
      <c r="H186" s="307"/>
      <c r="I186" s="3" t="s">
        <v>91</v>
      </c>
      <c r="J186" s="15">
        <v>181684</v>
      </c>
      <c r="K186" s="15">
        <v>146233</v>
      </c>
      <c r="L186" s="15">
        <v>170659</v>
      </c>
      <c r="M186" s="15">
        <v>132397</v>
      </c>
      <c r="N186" s="15">
        <v>161807</v>
      </c>
      <c r="O186" s="15">
        <v>133429</v>
      </c>
      <c r="P186" s="15">
        <v>223403</v>
      </c>
      <c r="Q186" s="14">
        <v>181883</v>
      </c>
      <c r="R186" s="14">
        <v>281304</v>
      </c>
      <c r="S186" s="15">
        <v>266035</v>
      </c>
      <c r="T186" s="15">
        <v>331995</v>
      </c>
      <c r="U186" s="20">
        <v>256478</v>
      </c>
      <c r="V186" s="47">
        <f>SUM(J186:U186)</f>
        <v>2467307</v>
      </c>
    </row>
    <row r="187" spans="1:22" ht="15.75" customHeight="1" x14ac:dyDescent="0.25">
      <c r="A187" s="321"/>
      <c r="B187" s="307"/>
      <c r="C187" s="307"/>
      <c r="D187" s="310"/>
      <c r="E187" s="307"/>
      <c r="F187" s="307"/>
      <c r="G187" s="313"/>
      <c r="H187" s="307"/>
      <c r="I187" s="3" t="s">
        <v>93</v>
      </c>
      <c r="J187" s="15">
        <v>89234</v>
      </c>
      <c r="K187" s="15">
        <v>68240</v>
      </c>
      <c r="L187" s="15">
        <v>63978</v>
      </c>
      <c r="M187" s="15">
        <v>105803</v>
      </c>
      <c r="N187" s="15">
        <v>96336</v>
      </c>
      <c r="O187" s="15">
        <v>97173</v>
      </c>
      <c r="P187" s="15">
        <v>92472</v>
      </c>
      <c r="Q187" s="14">
        <v>83557</v>
      </c>
      <c r="R187" s="14">
        <v>2488</v>
      </c>
      <c r="S187" s="15">
        <v>39604</v>
      </c>
      <c r="T187" s="15">
        <v>0</v>
      </c>
      <c r="U187" s="20">
        <v>38508</v>
      </c>
      <c r="V187" s="47">
        <f>SUM(J187:U187)</f>
        <v>777393</v>
      </c>
    </row>
    <row r="188" spans="1:22" ht="15.75" customHeight="1" x14ac:dyDescent="0.25">
      <c r="A188" s="321"/>
      <c r="B188" s="307"/>
      <c r="C188" s="307"/>
      <c r="D188" s="310"/>
      <c r="E188" s="307"/>
      <c r="F188" s="307"/>
      <c r="G188" s="313"/>
      <c r="H188" s="307"/>
      <c r="I188" s="16" t="s">
        <v>111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49">
        <v>0</v>
      </c>
      <c r="R188" s="49">
        <v>0</v>
      </c>
      <c r="S188" s="26">
        <v>0</v>
      </c>
      <c r="T188" s="26">
        <v>0</v>
      </c>
      <c r="U188" s="27">
        <v>0</v>
      </c>
      <c r="V188" s="91">
        <f>SUM(J188:U188)</f>
        <v>0</v>
      </c>
    </row>
    <row r="189" spans="1:22" ht="16.5" thickBot="1" x14ac:dyDescent="0.3">
      <c r="A189" s="322"/>
      <c r="B189" s="308"/>
      <c r="C189" s="308"/>
      <c r="D189" s="311"/>
      <c r="E189" s="308"/>
      <c r="F189" s="308"/>
      <c r="G189" s="314"/>
      <c r="H189" s="308"/>
      <c r="I189" s="16" t="s">
        <v>90</v>
      </c>
      <c r="J189" s="26">
        <v>0</v>
      </c>
      <c r="K189" s="26">
        <v>0</v>
      </c>
      <c r="L189" s="26">
        <v>0</v>
      </c>
      <c r="M189" s="26">
        <v>0</v>
      </c>
      <c r="N189" s="26">
        <v>0</v>
      </c>
      <c r="O189" s="26">
        <v>0</v>
      </c>
      <c r="P189" s="26">
        <v>0</v>
      </c>
      <c r="Q189" s="49">
        <v>0</v>
      </c>
      <c r="R189" s="49">
        <v>0</v>
      </c>
      <c r="S189" s="26">
        <v>0</v>
      </c>
      <c r="T189" s="26">
        <v>0</v>
      </c>
      <c r="U189" s="27">
        <v>0</v>
      </c>
      <c r="V189" s="91">
        <f>SUM(J189:U189)</f>
        <v>0</v>
      </c>
    </row>
    <row r="190" spans="1:22" ht="16.5" thickBot="1" x14ac:dyDescent="0.3">
      <c r="A190" s="36"/>
      <c r="B190" s="37"/>
      <c r="C190" s="37"/>
      <c r="D190" s="37"/>
      <c r="E190" s="37"/>
      <c r="F190" s="37"/>
      <c r="G190" s="37"/>
      <c r="H190" s="37"/>
      <c r="I190" s="37"/>
      <c r="J190" s="59"/>
      <c r="K190" s="28"/>
      <c r="L190" s="28"/>
      <c r="M190" s="28"/>
      <c r="N190" s="28"/>
      <c r="O190" s="28"/>
      <c r="P190" s="28"/>
      <c r="Q190" s="61"/>
      <c r="R190" s="53"/>
      <c r="S190" s="28"/>
      <c r="T190" s="28"/>
      <c r="U190" s="29"/>
      <c r="V190" s="72">
        <f>SUM(V185:V189)</f>
        <v>4783198</v>
      </c>
    </row>
    <row r="191" spans="1:22" ht="16.5" customHeight="1" x14ac:dyDescent="0.25">
      <c r="A191" s="320" t="s">
        <v>127</v>
      </c>
      <c r="B191" s="312" t="s">
        <v>170</v>
      </c>
      <c r="C191" s="306" t="s">
        <v>86</v>
      </c>
      <c r="D191" s="309">
        <v>24.7</v>
      </c>
      <c r="E191" s="312" t="s">
        <v>159</v>
      </c>
      <c r="F191" s="306" t="s">
        <v>42</v>
      </c>
      <c r="G191" s="312" t="s">
        <v>155</v>
      </c>
      <c r="H191" s="306" t="s">
        <v>42</v>
      </c>
      <c r="I191" s="35" t="s">
        <v>94</v>
      </c>
      <c r="J191" s="13">
        <v>0</v>
      </c>
      <c r="K191" s="13">
        <v>0</v>
      </c>
      <c r="L191" s="13">
        <v>0</v>
      </c>
      <c r="M191" s="13">
        <v>0</v>
      </c>
      <c r="N191" s="13">
        <v>0</v>
      </c>
      <c r="O191" s="13">
        <v>0</v>
      </c>
      <c r="P191" s="13">
        <v>0</v>
      </c>
      <c r="Q191" s="12">
        <v>0</v>
      </c>
      <c r="R191" s="12">
        <v>0</v>
      </c>
      <c r="S191" s="13">
        <v>0</v>
      </c>
      <c r="T191" s="13">
        <v>0</v>
      </c>
      <c r="U191" s="21">
        <v>0</v>
      </c>
      <c r="V191" s="90">
        <f t="shared" ref="V191:V196" si="10">SUM(J191:U191)</f>
        <v>0</v>
      </c>
    </row>
    <row r="192" spans="1:22" ht="15.75" x14ac:dyDescent="0.25">
      <c r="A192" s="321"/>
      <c r="B192" s="307"/>
      <c r="C192" s="307"/>
      <c r="D192" s="310"/>
      <c r="E192" s="313"/>
      <c r="F192" s="307"/>
      <c r="G192" s="307"/>
      <c r="H192" s="307"/>
      <c r="I192" s="3" t="s">
        <v>92</v>
      </c>
      <c r="J192" s="15">
        <v>0</v>
      </c>
      <c r="K192" s="15">
        <v>0</v>
      </c>
      <c r="L192" s="15">
        <v>0</v>
      </c>
      <c r="M192" s="15">
        <v>0</v>
      </c>
      <c r="N192" s="15">
        <v>0</v>
      </c>
      <c r="O192" s="15">
        <v>0</v>
      </c>
      <c r="P192" s="15">
        <v>0</v>
      </c>
      <c r="Q192" s="14">
        <v>0</v>
      </c>
      <c r="R192" s="14">
        <v>0</v>
      </c>
      <c r="S192" s="15">
        <v>0</v>
      </c>
      <c r="T192" s="15">
        <v>0</v>
      </c>
      <c r="U192" s="20">
        <v>80</v>
      </c>
      <c r="V192" s="47">
        <f t="shared" si="10"/>
        <v>80</v>
      </c>
    </row>
    <row r="193" spans="1:22" ht="15.75" x14ac:dyDescent="0.25">
      <c r="A193" s="321"/>
      <c r="B193" s="307"/>
      <c r="C193" s="307"/>
      <c r="D193" s="310"/>
      <c r="E193" s="313"/>
      <c r="F193" s="307"/>
      <c r="G193" s="307"/>
      <c r="H193" s="307"/>
      <c r="I193" s="3" t="s">
        <v>91</v>
      </c>
      <c r="J193" s="15">
        <v>21616</v>
      </c>
      <c r="K193" s="15">
        <v>79391</v>
      </c>
      <c r="L193" s="15">
        <v>54199</v>
      </c>
      <c r="M193" s="15">
        <v>42135</v>
      </c>
      <c r="N193" s="15">
        <v>79813</v>
      </c>
      <c r="O193" s="15">
        <v>56966</v>
      </c>
      <c r="P193" s="15">
        <v>121322</v>
      </c>
      <c r="Q193" s="14">
        <v>174706</v>
      </c>
      <c r="R193" s="14">
        <v>80040</v>
      </c>
      <c r="S193" s="15">
        <v>92010</v>
      </c>
      <c r="T193" s="15">
        <v>118771</v>
      </c>
      <c r="U193" s="20">
        <v>96420</v>
      </c>
      <c r="V193" s="47">
        <f t="shared" si="10"/>
        <v>1017389</v>
      </c>
    </row>
    <row r="194" spans="1:22" ht="15.75" x14ac:dyDescent="0.25">
      <c r="A194" s="321"/>
      <c r="B194" s="307"/>
      <c r="C194" s="307"/>
      <c r="D194" s="310"/>
      <c r="E194" s="313"/>
      <c r="F194" s="307"/>
      <c r="G194" s="307"/>
      <c r="H194" s="307"/>
      <c r="I194" s="3" t="s">
        <v>93</v>
      </c>
      <c r="J194" s="15">
        <v>235345</v>
      </c>
      <c r="K194" s="15">
        <v>208953</v>
      </c>
      <c r="L194" s="15">
        <v>185893</v>
      </c>
      <c r="M194" s="15">
        <v>223664</v>
      </c>
      <c r="N194" s="15">
        <v>245544</v>
      </c>
      <c r="O194" s="15">
        <v>228738</v>
      </c>
      <c r="P194" s="15">
        <v>240975</v>
      </c>
      <c r="Q194" s="14">
        <v>230338</v>
      </c>
      <c r="R194" s="14">
        <v>196736</v>
      </c>
      <c r="S194" s="15">
        <v>121581</v>
      </c>
      <c r="T194" s="15">
        <v>25877</v>
      </c>
      <c r="U194" s="20">
        <v>190305</v>
      </c>
      <c r="V194" s="47">
        <f t="shared" si="10"/>
        <v>2333949</v>
      </c>
    </row>
    <row r="195" spans="1:22" ht="15.75" x14ac:dyDescent="0.25">
      <c r="A195" s="321"/>
      <c r="B195" s="307"/>
      <c r="C195" s="307"/>
      <c r="D195" s="310"/>
      <c r="E195" s="313"/>
      <c r="F195" s="307"/>
      <c r="G195" s="307"/>
      <c r="H195" s="307"/>
      <c r="I195" s="3" t="s">
        <v>90</v>
      </c>
      <c r="J195" s="15">
        <v>0</v>
      </c>
      <c r="K195" s="15">
        <v>0</v>
      </c>
      <c r="L195" s="15">
        <v>0</v>
      </c>
      <c r="M195" s="15">
        <v>0</v>
      </c>
      <c r="N195" s="15">
        <v>0</v>
      </c>
      <c r="O195" s="15">
        <v>0</v>
      </c>
      <c r="P195" s="15">
        <v>0</v>
      </c>
      <c r="Q195" s="14">
        <v>0</v>
      </c>
      <c r="R195" s="14">
        <v>0</v>
      </c>
      <c r="S195" s="15">
        <v>0</v>
      </c>
      <c r="T195" s="15">
        <v>0</v>
      </c>
      <c r="U195" s="20">
        <v>0</v>
      </c>
      <c r="V195" s="47">
        <f t="shared" si="10"/>
        <v>0</v>
      </c>
    </row>
    <row r="196" spans="1:22" ht="16.5" thickBot="1" x14ac:dyDescent="0.3">
      <c r="A196" s="322"/>
      <c r="B196" s="308"/>
      <c r="C196" s="308"/>
      <c r="D196" s="311"/>
      <c r="E196" s="314"/>
      <c r="F196" s="308"/>
      <c r="G196" s="308"/>
      <c r="H196" s="308"/>
      <c r="I196" s="3" t="s">
        <v>95</v>
      </c>
      <c r="J196" s="15">
        <v>0</v>
      </c>
      <c r="K196" s="15">
        <v>0</v>
      </c>
      <c r="L196" s="15">
        <v>0</v>
      </c>
      <c r="M196" s="15">
        <v>0</v>
      </c>
      <c r="N196" s="15">
        <v>0</v>
      </c>
      <c r="O196" s="15">
        <v>0</v>
      </c>
      <c r="P196" s="15">
        <v>0</v>
      </c>
      <c r="Q196" s="14">
        <v>0</v>
      </c>
      <c r="R196" s="14">
        <v>0</v>
      </c>
      <c r="S196" s="15">
        <v>0</v>
      </c>
      <c r="T196" s="15">
        <v>0</v>
      </c>
      <c r="U196" s="20">
        <v>0</v>
      </c>
      <c r="V196" s="47">
        <f t="shared" si="10"/>
        <v>0</v>
      </c>
    </row>
    <row r="197" spans="1:22" ht="16.5" thickBot="1" x14ac:dyDescent="0.3">
      <c r="A197" s="43"/>
      <c r="B197" s="37"/>
      <c r="C197" s="37"/>
      <c r="D197" s="37"/>
      <c r="E197" s="37"/>
      <c r="F197" s="37"/>
      <c r="G197" s="37"/>
      <c r="H197" s="37"/>
      <c r="I197" s="37"/>
      <c r="J197" s="59"/>
      <c r="K197" s="28"/>
      <c r="L197" s="28"/>
      <c r="M197" s="28"/>
      <c r="N197" s="28"/>
      <c r="O197" s="28"/>
      <c r="P197" s="28"/>
      <c r="Q197" s="61"/>
      <c r="R197" s="53"/>
      <c r="S197" s="28"/>
      <c r="T197" s="28"/>
      <c r="U197" s="29"/>
      <c r="V197" s="72">
        <f>SUM(V191:V196)</f>
        <v>3351418</v>
      </c>
    </row>
    <row r="198" spans="1:22" ht="15.75" x14ac:dyDescent="0.25">
      <c r="A198" s="303">
        <v>719</v>
      </c>
      <c r="B198" s="306" t="s">
        <v>55</v>
      </c>
      <c r="C198" s="306" t="s">
        <v>87</v>
      </c>
      <c r="D198" s="309">
        <v>120.3</v>
      </c>
      <c r="E198" s="306" t="s">
        <v>10</v>
      </c>
      <c r="F198" s="306" t="s">
        <v>42</v>
      </c>
      <c r="G198" s="312" t="s">
        <v>155</v>
      </c>
      <c r="H198" s="306" t="s">
        <v>42</v>
      </c>
      <c r="I198" s="35" t="s">
        <v>92</v>
      </c>
      <c r="J198" s="13">
        <v>0</v>
      </c>
      <c r="K198" s="13">
        <v>0</v>
      </c>
      <c r="L198" s="13">
        <v>0</v>
      </c>
      <c r="M198" s="13">
        <v>0</v>
      </c>
      <c r="N198" s="13">
        <v>3220</v>
      </c>
      <c r="O198" s="13">
        <v>23155</v>
      </c>
      <c r="P198" s="13">
        <v>6876</v>
      </c>
      <c r="Q198" s="13">
        <v>27819</v>
      </c>
      <c r="R198" s="12">
        <v>0</v>
      </c>
      <c r="S198" s="13">
        <v>38683</v>
      </c>
      <c r="T198" s="13">
        <v>18273</v>
      </c>
      <c r="U198" s="21">
        <v>43931</v>
      </c>
      <c r="V198" s="90">
        <f t="shared" ref="V198:V205" si="11">SUM(J198:U198)</f>
        <v>161957</v>
      </c>
    </row>
    <row r="199" spans="1:22" ht="15.75" x14ac:dyDescent="0.25">
      <c r="A199" s="304"/>
      <c r="B199" s="307"/>
      <c r="C199" s="307"/>
      <c r="D199" s="310"/>
      <c r="E199" s="307"/>
      <c r="F199" s="307"/>
      <c r="G199" s="313"/>
      <c r="H199" s="307"/>
      <c r="I199" s="35" t="s">
        <v>98</v>
      </c>
      <c r="J199" s="13">
        <v>0</v>
      </c>
      <c r="K199" s="13">
        <v>0</v>
      </c>
      <c r="L199" s="13">
        <v>0</v>
      </c>
      <c r="M199" s="13">
        <v>0</v>
      </c>
      <c r="N199" s="13">
        <v>0</v>
      </c>
      <c r="O199" s="13">
        <v>10803</v>
      </c>
      <c r="P199" s="13">
        <v>0</v>
      </c>
      <c r="Q199" s="13">
        <v>12284</v>
      </c>
      <c r="R199" s="12">
        <v>0</v>
      </c>
      <c r="S199" s="13">
        <v>5413</v>
      </c>
      <c r="T199" s="13">
        <v>0</v>
      </c>
      <c r="U199" s="21">
        <v>29346</v>
      </c>
      <c r="V199" s="90">
        <f t="shared" si="11"/>
        <v>57846</v>
      </c>
    </row>
    <row r="200" spans="1:22" ht="15.75" x14ac:dyDescent="0.25">
      <c r="A200" s="304"/>
      <c r="B200" s="307"/>
      <c r="C200" s="307"/>
      <c r="D200" s="310"/>
      <c r="E200" s="307"/>
      <c r="F200" s="307"/>
      <c r="G200" s="307"/>
      <c r="H200" s="307"/>
      <c r="I200" s="3" t="s">
        <v>75</v>
      </c>
      <c r="J200" s="15">
        <v>0</v>
      </c>
      <c r="K200" s="15">
        <v>0</v>
      </c>
      <c r="L200" s="15">
        <v>0</v>
      </c>
      <c r="M200" s="15">
        <v>0</v>
      </c>
      <c r="N200" s="15">
        <v>0</v>
      </c>
      <c r="O200" s="15">
        <v>0</v>
      </c>
      <c r="P200" s="15">
        <v>0</v>
      </c>
      <c r="Q200" s="15">
        <v>7312</v>
      </c>
      <c r="R200" s="14">
        <v>0</v>
      </c>
      <c r="S200" s="15">
        <v>54440</v>
      </c>
      <c r="T200" s="15">
        <v>0</v>
      </c>
      <c r="U200" s="20">
        <v>5666</v>
      </c>
      <c r="V200" s="47">
        <f t="shared" si="11"/>
        <v>67418</v>
      </c>
    </row>
    <row r="201" spans="1:22" ht="15.75" x14ac:dyDescent="0.25">
      <c r="A201" s="304"/>
      <c r="B201" s="307"/>
      <c r="C201" s="307"/>
      <c r="D201" s="310"/>
      <c r="E201" s="307"/>
      <c r="F201" s="307"/>
      <c r="G201" s="307"/>
      <c r="H201" s="307"/>
      <c r="I201" s="3" t="s">
        <v>101</v>
      </c>
      <c r="J201" s="15">
        <v>0</v>
      </c>
      <c r="K201" s="15">
        <v>0</v>
      </c>
      <c r="L201" s="15">
        <v>0</v>
      </c>
      <c r="M201" s="15">
        <v>0</v>
      </c>
      <c r="N201" s="15">
        <v>0</v>
      </c>
      <c r="O201" s="15">
        <v>0</v>
      </c>
      <c r="P201" s="15">
        <v>0</v>
      </c>
      <c r="Q201" s="15">
        <v>0</v>
      </c>
      <c r="R201" s="14">
        <v>0</v>
      </c>
      <c r="S201" s="15">
        <v>0</v>
      </c>
      <c r="T201" s="15">
        <v>0</v>
      </c>
      <c r="U201" s="20">
        <v>0</v>
      </c>
      <c r="V201" s="47">
        <f t="shared" si="11"/>
        <v>0</v>
      </c>
    </row>
    <row r="202" spans="1:22" ht="15.75" x14ac:dyDescent="0.25">
      <c r="A202" s="304"/>
      <c r="B202" s="307"/>
      <c r="C202" s="307"/>
      <c r="D202" s="310"/>
      <c r="E202" s="307"/>
      <c r="F202" s="307"/>
      <c r="G202" s="307"/>
      <c r="H202" s="307"/>
      <c r="I202" s="3" t="s">
        <v>71</v>
      </c>
      <c r="J202" s="15">
        <v>0</v>
      </c>
      <c r="K202" s="15">
        <v>0</v>
      </c>
      <c r="L202" s="15">
        <v>0</v>
      </c>
      <c r="M202" s="15">
        <v>0</v>
      </c>
      <c r="N202" s="15">
        <v>0</v>
      </c>
      <c r="O202" s="15">
        <v>0</v>
      </c>
      <c r="P202" s="15">
        <v>0</v>
      </c>
      <c r="Q202" s="15">
        <v>0</v>
      </c>
      <c r="R202" s="14">
        <v>0</v>
      </c>
      <c r="S202" s="15">
        <v>0</v>
      </c>
      <c r="T202" s="15">
        <v>0</v>
      </c>
      <c r="U202" s="20">
        <v>0</v>
      </c>
      <c r="V202" s="47">
        <f t="shared" si="11"/>
        <v>0</v>
      </c>
    </row>
    <row r="203" spans="1:22" ht="15.75" x14ac:dyDescent="0.25">
      <c r="A203" s="304"/>
      <c r="B203" s="307"/>
      <c r="C203" s="307"/>
      <c r="D203" s="310"/>
      <c r="E203" s="307"/>
      <c r="F203" s="307"/>
      <c r="G203" s="307"/>
      <c r="H203" s="307"/>
      <c r="I203" s="3" t="s">
        <v>97</v>
      </c>
      <c r="J203" s="15">
        <v>192329</v>
      </c>
      <c r="K203" s="15">
        <v>173300</v>
      </c>
      <c r="L203" s="15">
        <v>202111</v>
      </c>
      <c r="M203" s="15">
        <v>172115</v>
      </c>
      <c r="N203" s="15">
        <v>170047</v>
      </c>
      <c r="O203" s="15">
        <v>131332</v>
      </c>
      <c r="P203" s="15">
        <v>166738</v>
      </c>
      <c r="Q203" s="14">
        <v>95661</v>
      </c>
      <c r="R203" s="14">
        <v>193744</v>
      </c>
      <c r="S203" s="15">
        <v>151226</v>
      </c>
      <c r="T203" s="15">
        <v>182038</v>
      </c>
      <c r="U203" s="20">
        <v>144883</v>
      </c>
      <c r="V203" s="47">
        <f t="shared" si="11"/>
        <v>1975524</v>
      </c>
    </row>
    <row r="204" spans="1:22" ht="15.75" x14ac:dyDescent="0.25">
      <c r="A204" s="304"/>
      <c r="B204" s="307"/>
      <c r="C204" s="307"/>
      <c r="D204" s="310"/>
      <c r="E204" s="307"/>
      <c r="F204" s="307"/>
      <c r="G204" s="307"/>
      <c r="H204" s="307"/>
      <c r="I204" s="3" t="s">
        <v>96</v>
      </c>
      <c r="J204" s="15">
        <v>0</v>
      </c>
      <c r="K204" s="15">
        <v>0</v>
      </c>
      <c r="L204" s="15">
        <v>0</v>
      </c>
      <c r="M204" s="15">
        <v>0</v>
      </c>
      <c r="N204" s="15">
        <v>0</v>
      </c>
      <c r="O204" s="15">
        <v>0</v>
      </c>
      <c r="P204" s="15">
        <v>0</v>
      </c>
      <c r="Q204" s="14">
        <v>0</v>
      </c>
      <c r="R204" s="14">
        <v>0</v>
      </c>
      <c r="S204" s="15">
        <v>0</v>
      </c>
      <c r="T204" s="15">
        <v>0</v>
      </c>
      <c r="U204" s="20">
        <v>0</v>
      </c>
      <c r="V204" s="47">
        <f t="shared" si="11"/>
        <v>0</v>
      </c>
    </row>
    <row r="205" spans="1:22" ht="16.5" thickBot="1" x14ac:dyDescent="0.3">
      <c r="A205" s="305"/>
      <c r="B205" s="308"/>
      <c r="C205" s="308"/>
      <c r="D205" s="311"/>
      <c r="E205" s="308"/>
      <c r="F205" s="308"/>
      <c r="G205" s="308"/>
      <c r="H205" s="308"/>
      <c r="I205" s="39" t="s">
        <v>102</v>
      </c>
      <c r="J205" s="50">
        <v>0</v>
      </c>
      <c r="K205" s="30">
        <v>0</v>
      </c>
      <c r="L205" s="30">
        <v>0</v>
      </c>
      <c r="M205" s="30">
        <v>0</v>
      </c>
      <c r="N205" s="30">
        <v>0</v>
      </c>
      <c r="O205" s="30">
        <v>0</v>
      </c>
      <c r="P205" s="30">
        <v>0</v>
      </c>
      <c r="Q205" s="50">
        <v>9857</v>
      </c>
      <c r="R205" s="50">
        <v>0</v>
      </c>
      <c r="S205" s="30">
        <v>0</v>
      </c>
      <c r="T205" s="30">
        <v>0</v>
      </c>
      <c r="U205" s="31">
        <v>0</v>
      </c>
      <c r="V205" s="89">
        <f t="shared" si="11"/>
        <v>9857</v>
      </c>
    </row>
    <row r="206" spans="1:22" ht="16.5" thickBot="1" x14ac:dyDescent="0.3">
      <c r="A206" s="36"/>
      <c r="B206" s="37"/>
      <c r="C206" s="37"/>
      <c r="D206" s="37"/>
      <c r="E206" s="37"/>
      <c r="F206" s="37"/>
      <c r="G206" s="37"/>
      <c r="H206" s="37"/>
      <c r="I206" s="37"/>
      <c r="J206" s="59"/>
      <c r="K206" s="28"/>
      <c r="L206" s="28"/>
      <c r="M206" s="28"/>
      <c r="N206" s="28"/>
      <c r="O206" s="28"/>
      <c r="P206" s="28"/>
      <c r="Q206" s="61"/>
      <c r="R206" s="53"/>
      <c r="S206" s="28"/>
      <c r="T206" s="28"/>
      <c r="U206" s="29"/>
      <c r="V206" s="72">
        <f>SUM(V198:V205)</f>
        <v>2272602</v>
      </c>
    </row>
    <row r="207" spans="1:22" ht="16.149999999999999" customHeight="1" x14ac:dyDescent="0.25">
      <c r="A207" s="320" t="s">
        <v>128</v>
      </c>
      <c r="B207" s="312" t="s">
        <v>54</v>
      </c>
      <c r="C207" s="306" t="s">
        <v>87</v>
      </c>
      <c r="D207" s="309">
        <v>82.2</v>
      </c>
      <c r="E207" s="312" t="s">
        <v>160</v>
      </c>
      <c r="F207" s="306" t="s">
        <v>42</v>
      </c>
      <c r="G207" s="312" t="s">
        <v>158</v>
      </c>
      <c r="H207" s="306" t="s">
        <v>42</v>
      </c>
      <c r="I207" s="3" t="s">
        <v>92</v>
      </c>
      <c r="J207" s="15">
        <v>366675</v>
      </c>
      <c r="K207" s="15">
        <v>234786</v>
      </c>
      <c r="L207" s="15">
        <v>361063</v>
      </c>
      <c r="M207" s="15">
        <v>202629</v>
      </c>
      <c r="N207" s="15">
        <v>242291</v>
      </c>
      <c r="O207" s="15">
        <v>159075</v>
      </c>
      <c r="P207" s="15">
        <v>179364</v>
      </c>
      <c r="Q207" s="14">
        <v>171087</v>
      </c>
      <c r="R207" s="14">
        <v>237093</v>
      </c>
      <c r="S207" s="15">
        <v>316974</v>
      </c>
      <c r="T207" s="15">
        <v>174688</v>
      </c>
      <c r="U207" s="20">
        <v>204773</v>
      </c>
      <c r="V207" s="47">
        <f t="shared" ref="V207:V212" si="12">SUM(J207:U207)</f>
        <v>2850498</v>
      </c>
    </row>
    <row r="208" spans="1:22" ht="15.75" x14ac:dyDescent="0.25">
      <c r="A208" s="321"/>
      <c r="B208" s="307"/>
      <c r="C208" s="307"/>
      <c r="D208" s="310"/>
      <c r="E208" s="313"/>
      <c r="F208" s="307"/>
      <c r="G208" s="313"/>
      <c r="H208" s="307"/>
      <c r="I208" s="3" t="s">
        <v>98</v>
      </c>
      <c r="J208" s="15">
        <v>0</v>
      </c>
      <c r="K208" s="15">
        <v>0</v>
      </c>
      <c r="L208" s="15">
        <v>0</v>
      </c>
      <c r="M208" s="15">
        <v>0</v>
      </c>
      <c r="N208" s="15">
        <v>0</v>
      </c>
      <c r="O208" s="15">
        <v>0</v>
      </c>
      <c r="P208" s="15">
        <v>0</v>
      </c>
      <c r="Q208" s="14">
        <v>0</v>
      </c>
      <c r="R208" s="14">
        <v>0</v>
      </c>
      <c r="S208" s="15">
        <v>0</v>
      </c>
      <c r="T208" s="15">
        <v>0</v>
      </c>
      <c r="U208" s="20">
        <v>0</v>
      </c>
      <c r="V208" s="47">
        <f t="shared" si="12"/>
        <v>0</v>
      </c>
    </row>
    <row r="209" spans="1:22" ht="15.75" x14ac:dyDescent="0.25">
      <c r="A209" s="321"/>
      <c r="B209" s="307"/>
      <c r="C209" s="307"/>
      <c r="D209" s="310"/>
      <c r="E209" s="313"/>
      <c r="F209" s="307"/>
      <c r="G209" s="313"/>
      <c r="H209" s="307"/>
      <c r="I209" s="3" t="s">
        <v>91</v>
      </c>
      <c r="J209" s="15">
        <v>0</v>
      </c>
      <c r="K209" s="15">
        <v>0</v>
      </c>
      <c r="L209" s="15">
        <v>32735</v>
      </c>
      <c r="M209" s="15">
        <v>51628</v>
      </c>
      <c r="N209" s="15">
        <v>33288</v>
      </c>
      <c r="O209" s="15">
        <v>45483</v>
      </c>
      <c r="P209" s="15">
        <v>12985</v>
      </c>
      <c r="Q209" s="14">
        <v>0</v>
      </c>
      <c r="R209" s="14">
        <v>37580</v>
      </c>
      <c r="S209" s="15">
        <v>73561</v>
      </c>
      <c r="T209" s="15">
        <v>100091</v>
      </c>
      <c r="U209" s="20">
        <v>109998</v>
      </c>
      <c r="V209" s="47">
        <f t="shared" si="12"/>
        <v>497349</v>
      </c>
    </row>
    <row r="210" spans="1:22" ht="15.75" x14ac:dyDescent="0.25">
      <c r="A210" s="321"/>
      <c r="B210" s="307"/>
      <c r="C210" s="307"/>
      <c r="D210" s="310"/>
      <c r="E210" s="313"/>
      <c r="F210" s="307"/>
      <c r="G210" s="313"/>
      <c r="H210" s="307"/>
      <c r="I210" s="3" t="s">
        <v>93</v>
      </c>
      <c r="J210" s="15">
        <v>137047</v>
      </c>
      <c r="K210" s="15">
        <v>162702</v>
      </c>
      <c r="L210" s="15">
        <v>126352</v>
      </c>
      <c r="M210" s="15">
        <v>99943</v>
      </c>
      <c r="N210" s="15">
        <v>183925</v>
      </c>
      <c r="O210" s="15">
        <v>127698</v>
      </c>
      <c r="P210" s="15">
        <v>119717</v>
      </c>
      <c r="Q210" s="14">
        <v>150035</v>
      </c>
      <c r="R210" s="14">
        <v>194775</v>
      </c>
      <c r="S210" s="15">
        <v>80580</v>
      </c>
      <c r="T210" s="15">
        <v>26308</v>
      </c>
      <c r="U210" s="20">
        <v>151177</v>
      </c>
      <c r="V210" s="47">
        <f t="shared" si="12"/>
        <v>1560259</v>
      </c>
    </row>
    <row r="211" spans="1:22" ht="15.75" x14ac:dyDescent="0.25">
      <c r="A211" s="321"/>
      <c r="B211" s="307"/>
      <c r="C211" s="307"/>
      <c r="D211" s="310"/>
      <c r="E211" s="313"/>
      <c r="F211" s="307"/>
      <c r="G211" s="313"/>
      <c r="H211" s="307"/>
      <c r="I211" s="16" t="s">
        <v>111</v>
      </c>
      <c r="J211" s="34">
        <v>0</v>
      </c>
      <c r="K211" s="15">
        <v>0</v>
      </c>
      <c r="L211" s="15">
        <v>0</v>
      </c>
      <c r="M211" s="15">
        <v>0</v>
      </c>
      <c r="N211" s="15">
        <v>0</v>
      </c>
      <c r="O211" s="15">
        <v>0</v>
      </c>
      <c r="P211" s="15">
        <v>0</v>
      </c>
      <c r="Q211" s="14">
        <v>0</v>
      </c>
      <c r="R211" s="14">
        <v>0</v>
      </c>
      <c r="S211" s="15">
        <v>0</v>
      </c>
      <c r="T211" s="15">
        <v>0</v>
      </c>
      <c r="U211" s="20">
        <v>0</v>
      </c>
      <c r="V211" s="47">
        <f t="shared" si="12"/>
        <v>0</v>
      </c>
    </row>
    <row r="212" spans="1:22" ht="16.5" thickBot="1" x14ac:dyDescent="0.3">
      <c r="A212" s="322"/>
      <c r="B212" s="308"/>
      <c r="C212" s="308"/>
      <c r="D212" s="311"/>
      <c r="E212" s="314"/>
      <c r="F212" s="308"/>
      <c r="G212" s="314"/>
      <c r="H212" s="308"/>
      <c r="I212" s="66" t="s">
        <v>90</v>
      </c>
      <c r="J212" s="50">
        <v>35988</v>
      </c>
      <c r="K212" s="30">
        <v>63597</v>
      </c>
      <c r="L212" s="30">
        <v>33533</v>
      </c>
      <c r="M212" s="30">
        <v>59067</v>
      </c>
      <c r="N212" s="30">
        <v>36974</v>
      </c>
      <c r="O212" s="30">
        <v>44903</v>
      </c>
      <c r="P212" s="30">
        <v>47306</v>
      </c>
      <c r="Q212" s="50">
        <v>35090</v>
      </c>
      <c r="R212" s="50">
        <v>32272</v>
      </c>
      <c r="S212" s="30">
        <v>56395</v>
      </c>
      <c r="T212" s="30">
        <v>35394</v>
      </c>
      <c r="U212" s="31">
        <v>58369</v>
      </c>
      <c r="V212" s="89">
        <f t="shared" si="12"/>
        <v>538888</v>
      </c>
    </row>
    <row r="213" spans="1:22" ht="16.5" thickBot="1" x14ac:dyDescent="0.3">
      <c r="A213" s="36"/>
      <c r="B213" s="37"/>
      <c r="C213" s="37"/>
      <c r="D213" s="37"/>
      <c r="E213" s="37"/>
      <c r="F213" s="37"/>
      <c r="G213" s="37"/>
      <c r="H213" s="37"/>
      <c r="I213" s="63"/>
      <c r="J213" s="59"/>
      <c r="K213" s="28"/>
      <c r="L213" s="28"/>
      <c r="M213" s="28"/>
      <c r="N213" s="28"/>
      <c r="O213" s="28"/>
      <c r="P213" s="28"/>
      <c r="Q213" s="61"/>
      <c r="R213" s="53"/>
      <c r="S213" s="28"/>
      <c r="T213" s="28"/>
      <c r="U213" s="29"/>
      <c r="V213" s="72">
        <f>SUM(V207:V212)</f>
        <v>5446994</v>
      </c>
    </row>
    <row r="214" spans="1:22" ht="15.75" x14ac:dyDescent="0.25">
      <c r="A214" s="320" t="s">
        <v>129</v>
      </c>
      <c r="B214" s="312" t="s">
        <v>167</v>
      </c>
      <c r="C214" s="306" t="s">
        <v>87</v>
      </c>
      <c r="D214" s="309">
        <v>152.69999999999999</v>
      </c>
      <c r="E214" s="312" t="s">
        <v>158</v>
      </c>
      <c r="F214" s="306" t="s">
        <v>42</v>
      </c>
      <c r="G214" s="312" t="s">
        <v>100</v>
      </c>
      <c r="H214" s="306" t="s">
        <v>42</v>
      </c>
      <c r="I214" s="35" t="s">
        <v>94</v>
      </c>
      <c r="J214" s="13">
        <v>0</v>
      </c>
      <c r="K214" s="13">
        <v>0</v>
      </c>
      <c r="L214" s="13">
        <v>0</v>
      </c>
      <c r="M214" s="13">
        <v>0</v>
      </c>
      <c r="N214" s="13">
        <v>0</v>
      </c>
      <c r="O214" s="13">
        <v>0</v>
      </c>
      <c r="P214" s="13">
        <v>0</v>
      </c>
      <c r="Q214" s="12">
        <v>0</v>
      </c>
      <c r="R214" s="12">
        <v>0</v>
      </c>
      <c r="S214" s="13">
        <v>0</v>
      </c>
      <c r="T214" s="13">
        <v>0</v>
      </c>
      <c r="U214" s="21">
        <v>0</v>
      </c>
      <c r="V214" s="90">
        <f t="shared" ref="V214:V221" si="13">SUM(J214:U214)</f>
        <v>0</v>
      </c>
    </row>
    <row r="215" spans="1:22" ht="15.75" x14ac:dyDescent="0.25">
      <c r="A215" s="321"/>
      <c r="B215" s="307"/>
      <c r="C215" s="307"/>
      <c r="D215" s="310"/>
      <c r="E215" s="313"/>
      <c r="F215" s="307"/>
      <c r="G215" s="307"/>
      <c r="H215" s="307"/>
      <c r="I215" s="3" t="s">
        <v>92</v>
      </c>
      <c r="J215" s="15">
        <v>3671</v>
      </c>
      <c r="K215" s="15">
        <v>0</v>
      </c>
      <c r="L215" s="15">
        <v>0</v>
      </c>
      <c r="M215" s="15">
        <v>0</v>
      </c>
      <c r="N215" s="15">
        <v>29039</v>
      </c>
      <c r="O215" s="15">
        <v>108160</v>
      </c>
      <c r="P215" s="15">
        <v>199102</v>
      </c>
      <c r="Q215" s="14">
        <v>163944</v>
      </c>
      <c r="R215" s="14">
        <v>113108</v>
      </c>
      <c r="S215" s="15">
        <v>23871</v>
      </c>
      <c r="T215" s="15">
        <v>58010</v>
      </c>
      <c r="U215" s="20">
        <v>71501</v>
      </c>
      <c r="V215" s="47">
        <f t="shared" si="13"/>
        <v>770406</v>
      </c>
    </row>
    <row r="216" spans="1:22" ht="15.75" x14ac:dyDescent="0.25">
      <c r="A216" s="321"/>
      <c r="B216" s="307"/>
      <c r="C216" s="307"/>
      <c r="D216" s="310"/>
      <c r="E216" s="313"/>
      <c r="F216" s="307"/>
      <c r="G216" s="307"/>
      <c r="H216" s="307"/>
      <c r="I216" s="3" t="s">
        <v>91</v>
      </c>
      <c r="J216" s="15">
        <v>55336</v>
      </c>
      <c r="K216" s="15">
        <v>0</v>
      </c>
      <c r="L216" s="15">
        <v>0</v>
      </c>
      <c r="M216" s="15">
        <v>162</v>
      </c>
      <c r="N216" s="15">
        <v>41320</v>
      </c>
      <c r="O216" s="15">
        <v>18890</v>
      </c>
      <c r="P216" s="15">
        <v>0</v>
      </c>
      <c r="Q216" s="14">
        <v>0</v>
      </c>
      <c r="R216" s="14">
        <v>39486</v>
      </c>
      <c r="S216" s="15">
        <v>43441</v>
      </c>
      <c r="T216" s="15">
        <v>44665</v>
      </c>
      <c r="U216" s="20">
        <v>28232</v>
      </c>
      <c r="V216" s="47">
        <f t="shared" si="13"/>
        <v>271532</v>
      </c>
    </row>
    <row r="217" spans="1:22" ht="15.75" x14ac:dyDescent="0.25">
      <c r="A217" s="321"/>
      <c r="B217" s="307"/>
      <c r="C217" s="307"/>
      <c r="D217" s="310"/>
      <c r="E217" s="313"/>
      <c r="F217" s="307"/>
      <c r="G217" s="307"/>
      <c r="H217" s="307"/>
      <c r="I217" s="3" t="s">
        <v>70</v>
      </c>
      <c r="J217" s="15">
        <v>0</v>
      </c>
      <c r="K217" s="15">
        <v>0</v>
      </c>
      <c r="L217" s="15">
        <v>0</v>
      </c>
      <c r="M217" s="15">
        <v>0</v>
      </c>
      <c r="N217" s="15">
        <v>0</v>
      </c>
      <c r="O217" s="15">
        <v>0</v>
      </c>
      <c r="P217" s="15">
        <v>0</v>
      </c>
      <c r="Q217" s="14">
        <v>0</v>
      </c>
      <c r="R217" s="14">
        <v>0</v>
      </c>
      <c r="S217" s="15">
        <v>0</v>
      </c>
      <c r="T217" s="15">
        <v>0</v>
      </c>
      <c r="U217" s="20">
        <v>0</v>
      </c>
      <c r="V217" s="47">
        <f t="shared" si="13"/>
        <v>0</v>
      </c>
    </row>
    <row r="218" spans="1:22" ht="15.75" x14ac:dyDescent="0.25">
      <c r="A218" s="321"/>
      <c r="B218" s="307"/>
      <c r="C218" s="307"/>
      <c r="D218" s="310"/>
      <c r="E218" s="313"/>
      <c r="F218" s="307"/>
      <c r="G218" s="307"/>
      <c r="H218" s="307"/>
      <c r="I218" s="16" t="s">
        <v>93</v>
      </c>
      <c r="J218" s="34">
        <v>0</v>
      </c>
      <c r="K218" s="15">
        <v>0</v>
      </c>
      <c r="L218" s="15">
        <v>0</v>
      </c>
      <c r="M218" s="15">
        <v>0</v>
      </c>
      <c r="N218" s="15">
        <v>0</v>
      </c>
      <c r="O218" s="15">
        <v>0</v>
      </c>
      <c r="P218" s="15">
        <v>0</v>
      </c>
      <c r="Q218" s="14">
        <v>0</v>
      </c>
      <c r="R218" s="14">
        <v>0</v>
      </c>
      <c r="S218" s="15">
        <v>0</v>
      </c>
      <c r="T218" s="15">
        <v>0</v>
      </c>
      <c r="U218" s="20">
        <v>0</v>
      </c>
      <c r="V218" s="47">
        <f t="shared" si="13"/>
        <v>0</v>
      </c>
    </row>
    <row r="219" spans="1:22" ht="15.75" x14ac:dyDescent="0.25">
      <c r="A219" s="321"/>
      <c r="B219" s="307"/>
      <c r="C219" s="307"/>
      <c r="D219" s="310"/>
      <c r="E219" s="313"/>
      <c r="F219" s="307"/>
      <c r="G219" s="307"/>
      <c r="H219" s="307"/>
      <c r="I219" s="16" t="s">
        <v>96</v>
      </c>
      <c r="J219" s="34">
        <v>0</v>
      </c>
      <c r="K219" s="15">
        <v>0</v>
      </c>
      <c r="L219" s="15">
        <v>0</v>
      </c>
      <c r="M219" s="15">
        <v>0</v>
      </c>
      <c r="N219" s="15">
        <v>0</v>
      </c>
      <c r="O219" s="15">
        <v>0</v>
      </c>
      <c r="P219" s="15">
        <v>0</v>
      </c>
      <c r="Q219" s="14">
        <v>0</v>
      </c>
      <c r="R219" s="14">
        <v>0</v>
      </c>
      <c r="S219" s="15">
        <v>0</v>
      </c>
      <c r="T219" s="15">
        <v>0</v>
      </c>
      <c r="U219" s="20">
        <v>0</v>
      </c>
      <c r="V219" s="47">
        <f t="shared" si="13"/>
        <v>0</v>
      </c>
    </row>
    <row r="220" spans="1:22" ht="15.75" x14ac:dyDescent="0.25">
      <c r="A220" s="321"/>
      <c r="B220" s="307"/>
      <c r="C220" s="307"/>
      <c r="D220" s="310"/>
      <c r="E220" s="313"/>
      <c r="F220" s="307"/>
      <c r="G220" s="307"/>
      <c r="H220" s="307"/>
      <c r="I220" s="3" t="s">
        <v>90</v>
      </c>
      <c r="J220" s="14">
        <v>0</v>
      </c>
      <c r="K220" s="15">
        <v>0</v>
      </c>
      <c r="L220" s="15">
        <v>0</v>
      </c>
      <c r="M220" s="15">
        <v>0</v>
      </c>
      <c r="N220" s="15">
        <v>0</v>
      </c>
      <c r="O220" s="15">
        <v>0</v>
      </c>
      <c r="P220" s="15">
        <v>0</v>
      </c>
      <c r="Q220" s="14">
        <v>0</v>
      </c>
      <c r="R220" s="14">
        <v>0</v>
      </c>
      <c r="S220" s="15">
        <v>0</v>
      </c>
      <c r="T220" s="15">
        <v>0</v>
      </c>
      <c r="U220" s="20">
        <v>0</v>
      </c>
      <c r="V220" s="47">
        <f t="shared" si="13"/>
        <v>0</v>
      </c>
    </row>
    <row r="221" spans="1:22" ht="16.5" thickBot="1" x14ac:dyDescent="0.3">
      <c r="A221" s="322"/>
      <c r="B221" s="308"/>
      <c r="C221" s="308"/>
      <c r="D221" s="311"/>
      <c r="E221" s="314"/>
      <c r="F221" s="308"/>
      <c r="G221" s="308"/>
      <c r="H221" s="308"/>
      <c r="I221" s="70" t="s">
        <v>95</v>
      </c>
      <c r="J221" s="50">
        <v>0</v>
      </c>
      <c r="K221" s="30">
        <v>0</v>
      </c>
      <c r="L221" s="30">
        <v>0</v>
      </c>
      <c r="M221" s="30">
        <v>0</v>
      </c>
      <c r="N221" s="30">
        <v>0</v>
      </c>
      <c r="O221" s="30">
        <v>0</v>
      </c>
      <c r="P221" s="30">
        <v>0</v>
      </c>
      <c r="Q221" s="50">
        <v>0</v>
      </c>
      <c r="R221" s="50">
        <v>0</v>
      </c>
      <c r="S221" s="30">
        <v>0</v>
      </c>
      <c r="T221" s="30">
        <v>0</v>
      </c>
      <c r="U221" s="31">
        <v>0</v>
      </c>
      <c r="V221" s="89">
        <f t="shared" si="13"/>
        <v>0</v>
      </c>
    </row>
    <row r="222" spans="1:22" ht="16.5" thickBot="1" x14ac:dyDescent="0.3">
      <c r="A222" s="36"/>
      <c r="B222" s="37"/>
      <c r="C222" s="37"/>
      <c r="D222" s="37"/>
      <c r="E222" s="37"/>
      <c r="F222" s="37"/>
      <c r="G222" s="37"/>
      <c r="H222" s="37"/>
      <c r="I222" s="37"/>
      <c r="J222" s="59"/>
      <c r="K222" s="28"/>
      <c r="L222" s="28"/>
      <c r="M222" s="28"/>
      <c r="N222" s="28"/>
      <c r="O222" s="28"/>
      <c r="P222" s="28"/>
      <c r="Q222" s="61"/>
      <c r="R222" s="53"/>
      <c r="S222" s="28"/>
      <c r="T222" s="28"/>
      <c r="U222" s="29"/>
      <c r="V222" s="72">
        <f>SUM(V214:V221)</f>
        <v>1041938</v>
      </c>
    </row>
    <row r="223" spans="1:22" ht="15.75" x14ac:dyDescent="0.25">
      <c r="A223" s="304">
        <v>1366</v>
      </c>
      <c r="B223" s="307" t="s">
        <v>55</v>
      </c>
      <c r="C223" s="307" t="s">
        <v>85</v>
      </c>
      <c r="D223" s="307">
        <v>67</v>
      </c>
      <c r="E223" s="307" t="s">
        <v>10</v>
      </c>
      <c r="F223" s="307" t="s">
        <v>42</v>
      </c>
      <c r="G223" s="316" t="s">
        <v>60</v>
      </c>
      <c r="H223" s="307" t="s">
        <v>42</v>
      </c>
      <c r="I223" s="35" t="s">
        <v>92</v>
      </c>
      <c r="J223" s="13">
        <v>137882</v>
      </c>
      <c r="K223" s="13">
        <v>137320</v>
      </c>
      <c r="L223" s="13">
        <v>143614</v>
      </c>
      <c r="M223" s="13">
        <v>120789</v>
      </c>
      <c r="N223" s="13">
        <v>198871</v>
      </c>
      <c r="O223" s="13">
        <v>168458</v>
      </c>
      <c r="P223" s="13">
        <v>199939</v>
      </c>
      <c r="Q223" s="12">
        <v>187159</v>
      </c>
      <c r="R223" s="12">
        <v>205928</v>
      </c>
      <c r="S223" s="13">
        <v>199427</v>
      </c>
      <c r="T223" s="13">
        <v>204996</v>
      </c>
      <c r="U223" s="21">
        <v>158149</v>
      </c>
      <c r="V223" s="90">
        <f>SUM(J223:U223)</f>
        <v>2062532</v>
      </c>
    </row>
    <row r="224" spans="1:22" ht="15.75" x14ac:dyDescent="0.25">
      <c r="A224" s="304"/>
      <c r="B224" s="307"/>
      <c r="C224" s="307"/>
      <c r="D224" s="307"/>
      <c r="E224" s="307"/>
      <c r="F224" s="307"/>
      <c r="G224" s="316"/>
      <c r="H224" s="307"/>
      <c r="I224" s="3" t="s">
        <v>91</v>
      </c>
      <c r="J224" s="15">
        <v>0</v>
      </c>
      <c r="K224" s="15">
        <v>0</v>
      </c>
      <c r="L224" s="15">
        <v>0</v>
      </c>
      <c r="M224" s="15">
        <v>0</v>
      </c>
      <c r="N224" s="15">
        <v>0</v>
      </c>
      <c r="O224" s="15">
        <v>0</v>
      </c>
      <c r="P224" s="15">
        <v>0</v>
      </c>
      <c r="Q224" s="14">
        <v>0</v>
      </c>
      <c r="R224" s="14">
        <v>0</v>
      </c>
      <c r="S224" s="15">
        <v>0</v>
      </c>
      <c r="T224" s="15">
        <v>0</v>
      </c>
      <c r="U224" s="20">
        <v>0</v>
      </c>
      <c r="V224" s="47">
        <f>SUM(J224:U224)</f>
        <v>0</v>
      </c>
    </row>
    <row r="225" spans="1:22" ht="15.75" x14ac:dyDescent="0.25">
      <c r="A225" s="304"/>
      <c r="B225" s="307"/>
      <c r="C225" s="307"/>
      <c r="D225" s="307"/>
      <c r="E225" s="307"/>
      <c r="F225" s="307"/>
      <c r="G225" s="316"/>
      <c r="H225" s="307"/>
      <c r="I225" s="3" t="s">
        <v>93</v>
      </c>
      <c r="J225" s="15">
        <v>0</v>
      </c>
      <c r="K225" s="15">
        <v>0</v>
      </c>
      <c r="L225" s="15">
        <v>0</v>
      </c>
      <c r="M225" s="15">
        <v>0</v>
      </c>
      <c r="N225" s="15">
        <v>0</v>
      </c>
      <c r="O225" s="15">
        <v>0</v>
      </c>
      <c r="P225" s="15">
        <v>0</v>
      </c>
      <c r="Q225" s="14">
        <v>0</v>
      </c>
      <c r="R225" s="14">
        <v>0</v>
      </c>
      <c r="S225" s="15">
        <v>0</v>
      </c>
      <c r="T225" s="15">
        <v>0</v>
      </c>
      <c r="U225" s="20">
        <v>0</v>
      </c>
      <c r="V225" s="47">
        <f>SUM(J225:U225)</f>
        <v>0</v>
      </c>
    </row>
    <row r="226" spans="1:22" ht="16.5" thickBot="1" x14ac:dyDescent="0.3">
      <c r="A226" s="304"/>
      <c r="B226" s="307"/>
      <c r="C226" s="307"/>
      <c r="D226" s="307"/>
      <c r="E226" s="307"/>
      <c r="F226" s="307"/>
      <c r="G226" s="316"/>
      <c r="H226" s="307"/>
      <c r="I226" s="16" t="s">
        <v>90</v>
      </c>
      <c r="J226" s="26">
        <v>219826</v>
      </c>
      <c r="K226" s="26">
        <v>224657</v>
      </c>
      <c r="L226" s="26">
        <v>236637</v>
      </c>
      <c r="M226" s="26">
        <v>219055</v>
      </c>
      <c r="N226" s="26">
        <v>228235</v>
      </c>
      <c r="O226" s="26">
        <v>207612</v>
      </c>
      <c r="P226" s="26">
        <v>236489</v>
      </c>
      <c r="Q226" s="49">
        <v>221447</v>
      </c>
      <c r="R226" s="49">
        <v>217627</v>
      </c>
      <c r="S226" s="26">
        <v>231704</v>
      </c>
      <c r="T226" s="26">
        <v>216133</v>
      </c>
      <c r="U226" s="27">
        <v>251163</v>
      </c>
      <c r="V226" s="91">
        <f>SUM(J226:U226)</f>
        <v>2710585</v>
      </c>
    </row>
    <row r="227" spans="1:22" ht="16.5" thickBot="1" x14ac:dyDescent="0.3">
      <c r="A227" s="36"/>
      <c r="B227" s="37"/>
      <c r="C227" s="37"/>
      <c r="D227" s="37"/>
      <c r="E227" s="37"/>
      <c r="F227" s="37"/>
      <c r="G227" s="37"/>
      <c r="H227" s="37"/>
      <c r="I227" s="37"/>
      <c r="J227" s="59"/>
      <c r="K227" s="28"/>
      <c r="L227" s="28"/>
      <c r="M227" s="28"/>
      <c r="N227" s="28"/>
      <c r="O227" s="28"/>
      <c r="P227" s="28"/>
      <c r="Q227" s="61"/>
      <c r="R227" s="53"/>
      <c r="S227" s="28"/>
      <c r="T227" s="28"/>
      <c r="U227" s="29"/>
      <c r="V227" s="72">
        <f>SUM(V223:V226)</f>
        <v>4773117</v>
      </c>
    </row>
    <row r="228" spans="1:22" ht="15.75" x14ac:dyDescent="0.25">
      <c r="A228" s="303">
        <v>1367</v>
      </c>
      <c r="B228" s="312" t="s">
        <v>166</v>
      </c>
      <c r="C228" s="306" t="s">
        <v>85</v>
      </c>
      <c r="D228" s="309">
        <v>28.6</v>
      </c>
      <c r="E228" s="315" t="s">
        <v>11</v>
      </c>
      <c r="F228" s="306" t="s">
        <v>42</v>
      </c>
      <c r="G228" s="306" t="s">
        <v>60</v>
      </c>
      <c r="H228" s="306" t="s">
        <v>42</v>
      </c>
      <c r="I228" s="2" t="s">
        <v>92</v>
      </c>
      <c r="J228" s="32">
        <v>0</v>
      </c>
      <c r="K228" s="32">
        <v>0</v>
      </c>
      <c r="L228" s="32">
        <v>0</v>
      </c>
      <c r="M228" s="32">
        <v>0</v>
      </c>
      <c r="N228" s="32">
        <v>0</v>
      </c>
      <c r="O228" s="32">
        <v>0</v>
      </c>
      <c r="P228" s="32">
        <v>0</v>
      </c>
      <c r="Q228" s="52">
        <v>0</v>
      </c>
      <c r="R228" s="52">
        <v>0</v>
      </c>
      <c r="S228" s="32">
        <v>0</v>
      </c>
      <c r="T228" s="32">
        <v>0</v>
      </c>
      <c r="U228" s="33">
        <v>0</v>
      </c>
      <c r="V228" s="88">
        <f>SUM(J228:U228)</f>
        <v>0</v>
      </c>
    </row>
    <row r="229" spans="1:22" ht="15.75" x14ac:dyDescent="0.25">
      <c r="A229" s="304"/>
      <c r="B229" s="313"/>
      <c r="C229" s="307"/>
      <c r="D229" s="310"/>
      <c r="E229" s="316"/>
      <c r="F229" s="307"/>
      <c r="G229" s="307"/>
      <c r="H229" s="307"/>
      <c r="I229" s="3" t="s">
        <v>93</v>
      </c>
      <c r="J229" s="14">
        <v>0</v>
      </c>
      <c r="K229" s="15">
        <v>0</v>
      </c>
      <c r="L229" s="15">
        <v>0</v>
      </c>
      <c r="M229" s="15">
        <v>0</v>
      </c>
      <c r="N229" s="15">
        <v>0</v>
      </c>
      <c r="O229" s="15">
        <v>0</v>
      </c>
      <c r="P229" s="15">
        <v>0</v>
      </c>
      <c r="Q229" s="14">
        <v>0</v>
      </c>
      <c r="R229" s="14">
        <v>0</v>
      </c>
      <c r="S229" s="15">
        <v>0</v>
      </c>
      <c r="T229" s="15">
        <v>0</v>
      </c>
      <c r="U229" s="20">
        <v>0</v>
      </c>
      <c r="V229" s="47">
        <f>SUM(J229:U229)</f>
        <v>0</v>
      </c>
    </row>
    <row r="230" spans="1:22" ht="16.5" thickBot="1" x14ac:dyDescent="0.3">
      <c r="A230" s="305"/>
      <c r="B230" s="307"/>
      <c r="C230" s="307"/>
      <c r="D230" s="310"/>
      <c r="E230" s="316"/>
      <c r="F230" s="307"/>
      <c r="G230" s="307"/>
      <c r="H230" s="307"/>
      <c r="I230" s="39" t="s">
        <v>90</v>
      </c>
      <c r="J230" s="50">
        <v>0</v>
      </c>
      <c r="K230" s="30">
        <v>0</v>
      </c>
      <c r="L230" s="30">
        <v>0</v>
      </c>
      <c r="M230" s="30">
        <v>0</v>
      </c>
      <c r="N230" s="30">
        <v>0</v>
      </c>
      <c r="O230" s="30">
        <v>0</v>
      </c>
      <c r="P230" s="30">
        <v>0</v>
      </c>
      <c r="Q230" s="50">
        <v>0</v>
      </c>
      <c r="R230" s="50">
        <v>0</v>
      </c>
      <c r="S230" s="30">
        <v>0</v>
      </c>
      <c r="T230" s="30">
        <v>0</v>
      </c>
      <c r="U230" s="31">
        <v>0</v>
      </c>
      <c r="V230" s="89">
        <f>SUM(J230:U230)</f>
        <v>0</v>
      </c>
    </row>
    <row r="231" spans="1:22" ht="16.5" thickBot="1" x14ac:dyDescent="0.3">
      <c r="A231" s="43"/>
      <c r="B231" s="37"/>
      <c r="C231" s="37"/>
      <c r="D231" s="37"/>
      <c r="E231" s="37"/>
      <c r="F231" s="37"/>
      <c r="G231" s="37"/>
      <c r="H231" s="37"/>
      <c r="I231" s="37"/>
      <c r="J231" s="59"/>
      <c r="K231" s="28"/>
      <c r="L231" s="28"/>
      <c r="M231" s="28"/>
      <c r="N231" s="28"/>
      <c r="O231" s="28"/>
      <c r="P231" s="28"/>
      <c r="Q231" s="61"/>
      <c r="R231" s="53"/>
      <c r="S231" s="28"/>
      <c r="T231" s="28"/>
      <c r="U231" s="29"/>
      <c r="V231" s="72">
        <f>SUM(V228:V230)</f>
        <v>0</v>
      </c>
    </row>
    <row r="232" spans="1:22" ht="15.75" x14ac:dyDescent="0.25">
      <c r="A232" s="304">
        <v>1368</v>
      </c>
      <c r="B232" s="313" t="s">
        <v>165</v>
      </c>
      <c r="C232" s="307" t="s">
        <v>85</v>
      </c>
      <c r="D232" s="307">
        <v>29</v>
      </c>
      <c r="E232" s="316" t="s">
        <v>60</v>
      </c>
      <c r="F232" s="307" t="s">
        <v>42</v>
      </c>
      <c r="G232" s="313" t="s">
        <v>161</v>
      </c>
      <c r="H232" s="307" t="s">
        <v>42</v>
      </c>
      <c r="I232" s="35" t="s">
        <v>92</v>
      </c>
      <c r="J232" s="13">
        <v>89442</v>
      </c>
      <c r="K232" s="13">
        <v>97193</v>
      </c>
      <c r="L232" s="13">
        <v>100417</v>
      </c>
      <c r="M232" s="13">
        <v>81940</v>
      </c>
      <c r="N232" s="13">
        <v>101457</v>
      </c>
      <c r="O232" s="13">
        <v>80027</v>
      </c>
      <c r="P232" s="13">
        <v>112536</v>
      </c>
      <c r="Q232" s="13">
        <v>120784</v>
      </c>
      <c r="R232" s="12">
        <v>128186</v>
      </c>
      <c r="S232" s="13">
        <v>137705</v>
      </c>
      <c r="T232" s="13">
        <v>114963</v>
      </c>
      <c r="U232" s="21">
        <v>82683</v>
      </c>
      <c r="V232" s="90">
        <f>SUM(J232:U232)</f>
        <v>1247333</v>
      </c>
    </row>
    <row r="233" spans="1:22" ht="15.75" x14ac:dyDescent="0.25">
      <c r="A233" s="304"/>
      <c r="B233" s="307"/>
      <c r="C233" s="307"/>
      <c r="D233" s="307"/>
      <c r="E233" s="316"/>
      <c r="F233" s="307"/>
      <c r="G233" s="307"/>
      <c r="H233" s="307"/>
      <c r="I233" s="3" t="s">
        <v>91</v>
      </c>
      <c r="J233" s="15">
        <v>0</v>
      </c>
      <c r="K233" s="15">
        <v>0</v>
      </c>
      <c r="L233" s="15">
        <v>0</v>
      </c>
      <c r="M233" s="15">
        <v>0</v>
      </c>
      <c r="N233" s="15">
        <v>0</v>
      </c>
      <c r="O233" s="15">
        <v>0</v>
      </c>
      <c r="P233" s="15">
        <v>0</v>
      </c>
      <c r="Q233" s="15">
        <v>0</v>
      </c>
      <c r="R233" s="14">
        <v>0</v>
      </c>
      <c r="S233" s="15">
        <v>0</v>
      </c>
      <c r="T233" s="15">
        <v>0</v>
      </c>
      <c r="U233" s="20">
        <v>0</v>
      </c>
      <c r="V233" s="47">
        <f>SUM(J233:U233)</f>
        <v>0</v>
      </c>
    </row>
    <row r="234" spans="1:22" ht="15.75" x14ac:dyDescent="0.25">
      <c r="A234" s="304"/>
      <c r="B234" s="307"/>
      <c r="C234" s="307"/>
      <c r="D234" s="307"/>
      <c r="E234" s="82"/>
      <c r="F234" s="307"/>
      <c r="G234" s="307"/>
      <c r="H234" s="307"/>
      <c r="I234" s="16" t="s">
        <v>93</v>
      </c>
      <c r="J234" s="26">
        <v>0</v>
      </c>
      <c r="K234" s="26">
        <v>0</v>
      </c>
      <c r="L234" s="26">
        <v>0</v>
      </c>
      <c r="M234" s="26">
        <v>0</v>
      </c>
      <c r="N234" s="26">
        <v>0</v>
      </c>
      <c r="O234" s="26">
        <v>0</v>
      </c>
      <c r="P234" s="26">
        <v>0</v>
      </c>
      <c r="Q234" s="26">
        <v>0</v>
      </c>
      <c r="R234" s="49">
        <v>0</v>
      </c>
      <c r="S234" s="26">
        <v>0</v>
      </c>
      <c r="T234" s="26">
        <v>0</v>
      </c>
      <c r="U234" s="27">
        <v>0</v>
      </c>
      <c r="V234" s="91">
        <f>SUM(J234:U234)</f>
        <v>0</v>
      </c>
    </row>
    <row r="235" spans="1:22" ht="16.5" thickBot="1" x14ac:dyDescent="0.3">
      <c r="A235" s="305"/>
      <c r="B235" s="308"/>
      <c r="C235" s="308"/>
      <c r="D235" s="308"/>
      <c r="E235" s="22"/>
      <c r="F235" s="308"/>
      <c r="G235" s="308"/>
      <c r="H235" s="308"/>
      <c r="I235" s="16" t="s">
        <v>90</v>
      </c>
      <c r="J235" s="24">
        <v>229403</v>
      </c>
      <c r="K235" s="24">
        <v>210003</v>
      </c>
      <c r="L235" s="24">
        <v>236608</v>
      </c>
      <c r="M235" s="24">
        <v>218878</v>
      </c>
      <c r="N235" s="24">
        <v>235189</v>
      </c>
      <c r="O235" s="24">
        <v>210918</v>
      </c>
      <c r="P235" s="24">
        <v>228308</v>
      </c>
      <c r="Q235" s="24">
        <v>226243</v>
      </c>
      <c r="R235" s="23">
        <v>216561</v>
      </c>
      <c r="S235" s="24">
        <v>216021</v>
      </c>
      <c r="T235" s="24">
        <v>207954</v>
      </c>
      <c r="U235" s="25">
        <v>249164</v>
      </c>
      <c r="V235" s="93">
        <f>SUM(J235:U235)</f>
        <v>2685250</v>
      </c>
    </row>
    <row r="236" spans="1:22" ht="16.5" thickBot="1" x14ac:dyDescent="0.3">
      <c r="A236" s="43"/>
      <c r="B236" s="37"/>
      <c r="C236" s="37"/>
      <c r="D236" s="37"/>
      <c r="E236" s="37"/>
      <c r="F236" s="37"/>
      <c r="G236" s="37"/>
      <c r="H236" s="37"/>
      <c r="I236" s="37"/>
      <c r="J236" s="59"/>
      <c r="K236" s="28"/>
      <c r="L236" s="28"/>
      <c r="M236" s="28"/>
      <c r="N236" s="28"/>
      <c r="O236" s="28"/>
      <c r="P236" s="28"/>
      <c r="Q236" s="61"/>
      <c r="R236" s="53"/>
      <c r="S236" s="28"/>
      <c r="T236" s="28"/>
      <c r="U236" s="29"/>
      <c r="V236" s="72">
        <f>SUM(V232:V235)</f>
        <v>3932583</v>
      </c>
    </row>
    <row r="237" spans="1:22" ht="15.75" x14ac:dyDescent="0.25">
      <c r="A237" s="303">
        <v>2069</v>
      </c>
      <c r="B237" s="306" t="s">
        <v>131</v>
      </c>
      <c r="C237" s="306" t="s">
        <v>83</v>
      </c>
      <c r="D237" s="309">
        <v>278.75</v>
      </c>
      <c r="E237" s="315" t="s">
        <v>132</v>
      </c>
      <c r="F237" s="306" t="s">
        <v>133</v>
      </c>
      <c r="G237" s="312" t="s">
        <v>162</v>
      </c>
      <c r="H237" s="306" t="s">
        <v>133</v>
      </c>
      <c r="I237" s="3" t="s">
        <v>103</v>
      </c>
      <c r="J237" s="65">
        <v>0</v>
      </c>
      <c r="K237" s="32">
        <v>0</v>
      </c>
      <c r="L237" s="32">
        <v>0</v>
      </c>
      <c r="M237" s="32">
        <v>0</v>
      </c>
      <c r="N237" s="32">
        <v>0</v>
      </c>
      <c r="O237" s="32">
        <v>0</v>
      </c>
      <c r="P237" s="32">
        <v>0</v>
      </c>
      <c r="Q237" s="52">
        <v>0</v>
      </c>
      <c r="R237" s="52">
        <v>0</v>
      </c>
      <c r="S237" s="32">
        <v>0</v>
      </c>
      <c r="T237" s="32">
        <v>0</v>
      </c>
      <c r="U237" s="33">
        <v>0</v>
      </c>
      <c r="V237" s="88">
        <f>SUM(J237:U237)</f>
        <v>0</v>
      </c>
    </row>
    <row r="238" spans="1:22" ht="16.5" thickBot="1" x14ac:dyDescent="0.3">
      <c r="A238" s="305"/>
      <c r="B238" s="308"/>
      <c r="C238" s="308"/>
      <c r="D238" s="311"/>
      <c r="E238" s="317"/>
      <c r="F238" s="308"/>
      <c r="G238" s="314"/>
      <c r="H238" s="308"/>
      <c r="I238" s="16"/>
      <c r="J238" s="50"/>
      <c r="K238" s="30"/>
      <c r="L238" s="30"/>
      <c r="M238" s="30"/>
      <c r="N238" s="30"/>
      <c r="O238" s="30"/>
      <c r="P238" s="30"/>
      <c r="Q238" s="50"/>
      <c r="R238" s="50"/>
      <c r="S238" s="30"/>
      <c r="T238" s="30"/>
      <c r="U238" s="31"/>
      <c r="V238" s="89"/>
    </row>
    <row r="239" spans="1:22" ht="16.5" thickBot="1" x14ac:dyDescent="0.3">
      <c r="A239" s="43"/>
      <c r="B239" s="37"/>
      <c r="C239" s="37"/>
      <c r="D239" s="37"/>
      <c r="E239" s="37"/>
      <c r="F239" s="37"/>
      <c r="G239" s="37"/>
      <c r="H239" s="37"/>
      <c r="I239" s="37"/>
      <c r="J239" s="59"/>
      <c r="K239" s="81"/>
      <c r="L239" s="28"/>
      <c r="M239" s="28"/>
      <c r="N239" s="28"/>
      <c r="O239" s="28"/>
      <c r="P239" s="28"/>
      <c r="Q239" s="61"/>
      <c r="R239" s="53"/>
      <c r="S239" s="28"/>
      <c r="T239" s="28"/>
      <c r="U239" s="29"/>
      <c r="V239" s="72">
        <f>SUM(V237:V238)</f>
        <v>0</v>
      </c>
    </row>
    <row r="240" spans="1:22" ht="16.5" thickBot="1" x14ac:dyDescent="0.3">
      <c r="A240" s="73"/>
      <c r="B240" s="74"/>
      <c r="C240" s="74"/>
      <c r="D240" s="74"/>
      <c r="E240" s="74"/>
      <c r="F240" s="74"/>
      <c r="G240" s="74"/>
      <c r="H240" s="75"/>
      <c r="I240" s="75"/>
      <c r="J240" s="76"/>
      <c r="K240" s="76"/>
      <c r="L240" s="76"/>
      <c r="M240" s="76"/>
      <c r="N240" s="76"/>
      <c r="O240" s="76"/>
      <c r="P240" s="76"/>
      <c r="Q240" s="76"/>
      <c r="R240" s="76"/>
      <c r="S240" s="76"/>
      <c r="T240" s="76"/>
      <c r="U240" s="76"/>
      <c r="V240" s="72">
        <f>V239+V236+V231+V227+V222+V213+V206+V197+V190+V184+V177+V168+V162+V155+V147+V142+V133+V126+V121+V113+V105+V93+V88+V83+V77+V74+V71+V68+V63+V59+V54+V44+V38+V36+V33+V29+V26+V24+V18+V12</f>
        <v>66702313</v>
      </c>
    </row>
    <row r="243" spans="1:1" x14ac:dyDescent="0.2">
      <c r="A243" s="6" t="s">
        <v>135</v>
      </c>
    </row>
    <row r="244" spans="1:1" x14ac:dyDescent="0.2">
      <c r="A244" s="6" t="s">
        <v>121</v>
      </c>
    </row>
    <row r="245" spans="1:1" x14ac:dyDescent="0.2">
      <c r="A245" s="6" t="s">
        <v>122</v>
      </c>
    </row>
    <row r="246" spans="1:1" x14ac:dyDescent="0.2">
      <c r="A246" s="68" t="s">
        <v>109</v>
      </c>
    </row>
    <row r="247" spans="1:1" x14ac:dyDescent="0.2">
      <c r="A247" s="68" t="s">
        <v>120</v>
      </c>
    </row>
    <row r="248" spans="1:1" x14ac:dyDescent="0.2">
      <c r="A248" s="68" t="s">
        <v>118</v>
      </c>
    </row>
    <row r="249" spans="1:1" x14ac:dyDescent="0.2">
      <c r="A249" s="68" t="s">
        <v>130</v>
      </c>
    </row>
    <row r="250" spans="1:1" x14ac:dyDescent="0.2">
      <c r="A250" s="68" t="s">
        <v>108</v>
      </c>
    </row>
    <row r="251" spans="1:1" x14ac:dyDescent="0.2">
      <c r="A251" s="68" t="s">
        <v>117</v>
      </c>
    </row>
    <row r="252" spans="1:1" x14ac:dyDescent="0.2">
      <c r="A252" s="68" t="s">
        <v>124</v>
      </c>
    </row>
    <row r="253" spans="1:1" x14ac:dyDescent="0.2">
      <c r="A253" s="68" t="s">
        <v>116</v>
      </c>
    </row>
    <row r="254" spans="1:1" x14ac:dyDescent="0.2">
      <c r="A254" s="68" t="s">
        <v>107</v>
      </c>
    </row>
    <row r="255" spans="1:1" x14ac:dyDescent="0.2">
      <c r="A255" s="68" t="s">
        <v>119</v>
      </c>
    </row>
    <row r="256" spans="1:1" x14ac:dyDescent="0.2">
      <c r="A256" s="68" t="s">
        <v>110</v>
      </c>
    </row>
  </sheetData>
  <sheetProtection selectLockedCells="1" selectUnlockedCells="1"/>
  <mergeCells count="304">
    <mergeCell ref="A72:A73"/>
    <mergeCell ref="B72:B73"/>
    <mergeCell ref="C72:C73"/>
    <mergeCell ref="D72:D73"/>
    <mergeCell ref="E72:E73"/>
    <mergeCell ref="F72:F73"/>
    <mergeCell ref="G72:G73"/>
    <mergeCell ref="H72:H73"/>
    <mergeCell ref="I5:I6"/>
    <mergeCell ref="G13:G17"/>
    <mergeCell ref="H13:H17"/>
    <mergeCell ref="A19:A23"/>
    <mergeCell ref="B19:B23"/>
    <mergeCell ref="C19:C23"/>
    <mergeCell ref="D19:D23"/>
    <mergeCell ref="E19:E23"/>
    <mergeCell ref="F19:F23"/>
    <mergeCell ref="G19:G23"/>
    <mergeCell ref="H19:H23"/>
    <mergeCell ref="A13:A17"/>
    <mergeCell ref="B13:B17"/>
    <mergeCell ref="C13:C17"/>
    <mergeCell ref="D13:D17"/>
    <mergeCell ref="E13:E17"/>
    <mergeCell ref="J5:U5"/>
    <mergeCell ref="A7:A11"/>
    <mergeCell ref="B7:B11"/>
    <mergeCell ref="C7:C11"/>
    <mergeCell ref="D7:D11"/>
    <mergeCell ref="E7:E11"/>
    <mergeCell ref="F7:F11"/>
    <mergeCell ref="G7:G11"/>
    <mergeCell ref="H7:H11"/>
    <mergeCell ref="A5:A6"/>
    <mergeCell ref="B5:D5"/>
    <mergeCell ref="E5:E6"/>
    <mergeCell ref="F5:F6"/>
    <mergeCell ref="G5:G6"/>
    <mergeCell ref="H5:H6"/>
    <mergeCell ref="F13:F17"/>
    <mergeCell ref="G30:G32"/>
    <mergeCell ref="H30:H32"/>
    <mergeCell ref="A34:A35"/>
    <mergeCell ref="B34:B35"/>
    <mergeCell ref="C34:C35"/>
    <mergeCell ref="D34:D35"/>
    <mergeCell ref="E34:E35"/>
    <mergeCell ref="F34:F35"/>
    <mergeCell ref="G34:G35"/>
    <mergeCell ref="H34:H35"/>
    <mergeCell ref="A30:A32"/>
    <mergeCell ref="B30:B32"/>
    <mergeCell ref="C30:C32"/>
    <mergeCell ref="D30:D32"/>
    <mergeCell ref="E30:E32"/>
    <mergeCell ref="F30:F32"/>
    <mergeCell ref="G39:G43"/>
    <mergeCell ref="H39:H43"/>
    <mergeCell ref="A45:A53"/>
    <mergeCell ref="B45:B53"/>
    <mergeCell ref="C45:C53"/>
    <mergeCell ref="D45:D53"/>
    <mergeCell ref="E45:E53"/>
    <mergeCell ref="F45:F53"/>
    <mergeCell ref="G45:G53"/>
    <mergeCell ref="H45:H53"/>
    <mergeCell ref="A39:A43"/>
    <mergeCell ref="B39:B43"/>
    <mergeCell ref="C39:C43"/>
    <mergeCell ref="D39:D43"/>
    <mergeCell ref="E39:E43"/>
    <mergeCell ref="F39:F43"/>
    <mergeCell ref="G55:G58"/>
    <mergeCell ref="H55:H58"/>
    <mergeCell ref="A60:A62"/>
    <mergeCell ref="B60:B62"/>
    <mergeCell ref="C60:C62"/>
    <mergeCell ref="D60:D62"/>
    <mergeCell ref="E60:E62"/>
    <mergeCell ref="F60:F62"/>
    <mergeCell ref="G60:G62"/>
    <mergeCell ref="H60:H62"/>
    <mergeCell ref="A55:A58"/>
    <mergeCell ref="B55:B58"/>
    <mergeCell ref="C55:C58"/>
    <mergeCell ref="D55:D58"/>
    <mergeCell ref="E55:E58"/>
    <mergeCell ref="F55:F58"/>
    <mergeCell ref="G64:G67"/>
    <mergeCell ref="H64:H67"/>
    <mergeCell ref="A75:A76"/>
    <mergeCell ref="B75:B76"/>
    <mergeCell ref="C75:C76"/>
    <mergeCell ref="D75:D76"/>
    <mergeCell ref="E75:E76"/>
    <mergeCell ref="F75:F76"/>
    <mergeCell ref="G75:G76"/>
    <mergeCell ref="H75:H76"/>
    <mergeCell ref="A64:A67"/>
    <mergeCell ref="B64:B67"/>
    <mergeCell ref="C64:C67"/>
    <mergeCell ref="D64:D67"/>
    <mergeCell ref="E64:E67"/>
    <mergeCell ref="F64:F67"/>
    <mergeCell ref="A69:A70"/>
    <mergeCell ref="B69:B70"/>
    <mergeCell ref="C69:C70"/>
    <mergeCell ref="D69:D70"/>
    <mergeCell ref="E69:E70"/>
    <mergeCell ref="G69:G70"/>
    <mergeCell ref="F69:F70"/>
    <mergeCell ref="H69:H70"/>
    <mergeCell ref="G78:G82"/>
    <mergeCell ref="H78:H82"/>
    <mergeCell ref="A84:A87"/>
    <mergeCell ref="B84:B87"/>
    <mergeCell ref="C84:C87"/>
    <mergeCell ref="D84:D87"/>
    <mergeCell ref="E84:E87"/>
    <mergeCell ref="F84:F87"/>
    <mergeCell ref="G84:G87"/>
    <mergeCell ref="H84:H87"/>
    <mergeCell ref="A78:A82"/>
    <mergeCell ref="B78:B82"/>
    <mergeCell ref="C78:C82"/>
    <mergeCell ref="D78:D82"/>
    <mergeCell ref="E78:E82"/>
    <mergeCell ref="F78:F82"/>
    <mergeCell ref="G89:G92"/>
    <mergeCell ref="H89:H92"/>
    <mergeCell ref="A94:A104"/>
    <mergeCell ref="B94:B104"/>
    <mergeCell ref="C94:C104"/>
    <mergeCell ref="D94:D104"/>
    <mergeCell ref="E94:E104"/>
    <mergeCell ref="F94:F104"/>
    <mergeCell ref="G94:G104"/>
    <mergeCell ref="H94:H104"/>
    <mergeCell ref="A89:A92"/>
    <mergeCell ref="B89:B92"/>
    <mergeCell ref="C89:C92"/>
    <mergeCell ref="D89:D92"/>
    <mergeCell ref="E89:E92"/>
    <mergeCell ref="F89:F92"/>
    <mergeCell ref="G106:G112"/>
    <mergeCell ref="H106:H112"/>
    <mergeCell ref="A114:A120"/>
    <mergeCell ref="B114:B120"/>
    <mergeCell ref="C114:C120"/>
    <mergeCell ref="D114:D120"/>
    <mergeCell ref="E114:E120"/>
    <mergeCell ref="F114:F120"/>
    <mergeCell ref="G114:G120"/>
    <mergeCell ref="H114:H120"/>
    <mergeCell ref="A106:A112"/>
    <mergeCell ref="B106:B112"/>
    <mergeCell ref="C106:C112"/>
    <mergeCell ref="D106:D112"/>
    <mergeCell ref="E106:E112"/>
    <mergeCell ref="F106:F112"/>
    <mergeCell ref="G122:G125"/>
    <mergeCell ref="H122:H125"/>
    <mergeCell ref="A127:A132"/>
    <mergeCell ref="B127:B132"/>
    <mergeCell ref="C127:C132"/>
    <mergeCell ref="D127:D132"/>
    <mergeCell ref="E127:E132"/>
    <mergeCell ref="F127:F132"/>
    <mergeCell ref="G127:G132"/>
    <mergeCell ref="H127:H132"/>
    <mergeCell ref="A122:A125"/>
    <mergeCell ref="B122:B125"/>
    <mergeCell ref="C122:C125"/>
    <mergeCell ref="D122:D125"/>
    <mergeCell ref="E122:E125"/>
    <mergeCell ref="F122:F125"/>
    <mergeCell ref="G134:G141"/>
    <mergeCell ref="H134:H141"/>
    <mergeCell ref="A143:A146"/>
    <mergeCell ref="B143:B146"/>
    <mergeCell ref="C143:C146"/>
    <mergeCell ref="D143:D146"/>
    <mergeCell ref="E143:E146"/>
    <mergeCell ref="F143:F146"/>
    <mergeCell ref="G143:G146"/>
    <mergeCell ref="H143:H146"/>
    <mergeCell ref="A134:A141"/>
    <mergeCell ref="B134:B141"/>
    <mergeCell ref="C134:C141"/>
    <mergeCell ref="D134:D141"/>
    <mergeCell ref="E134:E141"/>
    <mergeCell ref="F134:F141"/>
    <mergeCell ref="G148:G154"/>
    <mergeCell ref="H148:H154"/>
    <mergeCell ref="A156:A161"/>
    <mergeCell ref="B156:B161"/>
    <mergeCell ref="C156:C161"/>
    <mergeCell ref="D156:D161"/>
    <mergeCell ref="E156:E161"/>
    <mergeCell ref="F156:F161"/>
    <mergeCell ref="G156:G161"/>
    <mergeCell ref="H156:H161"/>
    <mergeCell ref="A148:A154"/>
    <mergeCell ref="B148:B154"/>
    <mergeCell ref="C148:C154"/>
    <mergeCell ref="D148:D154"/>
    <mergeCell ref="E148:E154"/>
    <mergeCell ref="F148:F154"/>
    <mergeCell ref="G163:G167"/>
    <mergeCell ref="H163:H167"/>
    <mergeCell ref="A169:A176"/>
    <mergeCell ref="B169:B176"/>
    <mergeCell ref="C169:C176"/>
    <mergeCell ref="D169:D176"/>
    <mergeCell ref="E169:E176"/>
    <mergeCell ref="F169:F176"/>
    <mergeCell ref="G169:G176"/>
    <mergeCell ref="H169:H176"/>
    <mergeCell ref="A163:A167"/>
    <mergeCell ref="B163:B167"/>
    <mergeCell ref="C163:C167"/>
    <mergeCell ref="D163:D167"/>
    <mergeCell ref="E163:E167"/>
    <mergeCell ref="F163:F167"/>
    <mergeCell ref="G178:G183"/>
    <mergeCell ref="H178:H183"/>
    <mergeCell ref="A185:A189"/>
    <mergeCell ref="B185:B189"/>
    <mergeCell ref="C185:C189"/>
    <mergeCell ref="D185:D189"/>
    <mergeCell ref="E185:E189"/>
    <mergeCell ref="F185:F189"/>
    <mergeCell ref="G185:G189"/>
    <mergeCell ref="H185:H189"/>
    <mergeCell ref="A178:A183"/>
    <mergeCell ref="B178:B183"/>
    <mergeCell ref="C178:C183"/>
    <mergeCell ref="D178:D183"/>
    <mergeCell ref="E178:E183"/>
    <mergeCell ref="F178:F183"/>
    <mergeCell ref="G191:G196"/>
    <mergeCell ref="H191:H196"/>
    <mergeCell ref="A198:A205"/>
    <mergeCell ref="B198:B205"/>
    <mergeCell ref="C198:C205"/>
    <mergeCell ref="D198:D205"/>
    <mergeCell ref="E198:E205"/>
    <mergeCell ref="F198:F205"/>
    <mergeCell ref="G198:G205"/>
    <mergeCell ref="H198:H205"/>
    <mergeCell ref="A191:A196"/>
    <mergeCell ref="B191:B196"/>
    <mergeCell ref="C191:C196"/>
    <mergeCell ref="D191:D196"/>
    <mergeCell ref="E191:E196"/>
    <mergeCell ref="F191:F196"/>
    <mergeCell ref="G207:G212"/>
    <mergeCell ref="H207:H212"/>
    <mergeCell ref="A214:A221"/>
    <mergeCell ref="B214:B221"/>
    <mergeCell ref="C214:C221"/>
    <mergeCell ref="D214:D221"/>
    <mergeCell ref="E214:E221"/>
    <mergeCell ref="F214:F221"/>
    <mergeCell ref="G214:G221"/>
    <mergeCell ref="H214:H221"/>
    <mergeCell ref="A207:A212"/>
    <mergeCell ref="B207:B212"/>
    <mergeCell ref="C207:C212"/>
    <mergeCell ref="D207:D212"/>
    <mergeCell ref="E207:E212"/>
    <mergeCell ref="F207:F212"/>
    <mergeCell ref="G223:G226"/>
    <mergeCell ref="H223:H226"/>
    <mergeCell ref="A228:A230"/>
    <mergeCell ref="B228:B230"/>
    <mergeCell ref="C228:C230"/>
    <mergeCell ref="D228:D230"/>
    <mergeCell ref="E228:E230"/>
    <mergeCell ref="F228:F230"/>
    <mergeCell ref="G228:G230"/>
    <mergeCell ref="H228:H230"/>
    <mergeCell ref="A223:A226"/>
    <mergeCell ref="B223:B226"/>
    <mergeCell ref="C223:C226"/>
    <mergeCell ref="D223:D226"/>
    <mergeCell ref="E223:E226"/>
    <mergeCell ref="F223:F226"/>
    <mergeCell ref="G232:G235"/>
    <mergeCell ref="H232:H235"/>
    <mergeCell ref="A237:A238"/>
    <mergeCell ref="B237:B238"/>
    <mergeCell ref="C237:C238"/>
    <mergeCell ref="D237:D238"/>
    <mergeCell ref="E237:E238"/>
    <mergeCell ref="F237:F238"/>
    <mergeCell ref="G237:G238"/>
    <mergeCell ref="H237:H238"/>
    <mergeCell ref="A232:A235"/>
    <mergeCell ref="B232:B235"/>
    <mergeCell ref="C232:C235"/>
    <mergeCell ref="D232:D235"/>
    <mergeCell ref="E232:E233"/>
    <mergeCell ref="F232:F235"/>
  </mergeCells>
  <printOptions horizontalCentered="1"/>
  <pageMargins left="0.19685039370078741" right="0.19685039370078741" top="0.39370078740157483" bottom="0.39370078740157483" header="0.51181102362204722" footer="0.51181102362204722"/>
  <pageSetup paperSize="9" scale="63" orientation="portrait" r:id="rId1"/>
  <headerFooter alignWithMargins="0">
    <oddFooter>&amp;C&amp;P/&amp;N_x000D_&amp;1#&amp;"Arial Black"&amp;11&amp;K737373 PÚBLICA</oddFooter>
  </headerFooter>
  <rowBreaks count="3" manualBreakCount="3">
    <brk id="83" max="21" man="1"/>
    <brk id="155" max="21" man="1"/>
    <brk id="222" max="21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Planilha17"/>
  <dimension ref="A1:V269"/>
  <sheetViews>
    <sheetView topLeftCell="A61" zoomScale="70" zoomScaleNormal="70" workbookViewId="0">
      <pane xSplit="9" topLeftCell="J1" activePane="topRight" state="frozen"/>
      <selection pane="topRight" activeCell="L70" sqref="L70"/>
    </sheetView>
  </sheetViews>
  <sheetFormatPr defaultRowHeight="12.75" x14ac:dyDescent="0.2"/>
  <cols>
    <col min="1" max="1" width="10.5703125" style="101" bestFit="1" customWidth="1"/>
    <col min="2" max="2" width="13.28515625" style="101" customWidth="1"/>
    <col min="3" max="3" width="12.140625" style="101" customWidth="1"/>
    <col min="4" max="4" width="5.42578125" style="101" customWidth="1"/>
    <col min="5" max="5" width="20.85546875" style="101" customWidth="1"/>
    <col min="6" max="6" width="4.7109375" style="101" customWidth="1"/>
    <col min="7" max="7" width="21.85546875" style="101" customWidth="1"/>
    <col min="8" max="8" width="4.7109375" style="110" bestFit="1" customWidth="1"/>
    <col min="9" max="9" width="29.85546875" style="5" customWidth="1"/>
    <col min="10" max="21" width="13.28515625" style="127" customWidth="1"/>
    <col min="22" max="22" width="15.28515625" style="127" customWidth="1"/>
  </cols>
  <sheetData>
    <row r="1" spans="1:22" ht="21" customHeight="1" x14ac:dyDescent="0.2">
      <c r="A1" s="100" t="s">
        <v>136</v>
      </c>
    </row>
    <row r="2" spans="1:22" ht="15.75" customHeight="1" x14ac:dyDescent="0.2"/>
    <row r="3" spans="1:22" ht="15.75" customHeight="1" x14ac:dyDescent="0.2">
      <c r="A3" s="100" t="str">
        <f>'Mov por Produto 2013'!A3</f>
        <v>Em atendimento à Portaria ANP nº 035/2012 de 13/11/2012</v>
      </c>
    </row>
    <row r="4" spans="1:22" ht="15.75" customHeight="1" thickBot="1" x14ac:dyDescent="0.25"/>
    <row r="5" spans="1:22" ht="21" customHeight="1" thickBot="1" x14ac:dyDescent="0.25">
      <c r="A5" s="329" t="s">
        <v>61</v>
      </c>
      <c r="B5" s="336" t="s">
        <v>0</v>
      </c>
      <c r="C5" s="337"/>
      <c r="D5" s="338"/>
      <c r="E5" s="333" t="s">
        <v>72</v>
      </c>
      <c r="F5" s="335" t="s">
        <v>29</v>
      </c>
      <c r="G5" s="333" t="s">
        <v>72</v>
      </c>
      <c r="H5" s="335" t="s">
        <v>29</v>
      </c>
      <c r="I5" s="331" t="s">
        <v>1</v>
      </c>
      <c r="J5" s="336">
        <v>2016</v>
      </c>
      <c r="K5" s="337"/>
      <c r="L5" s="337"/>
      <c r="M5" s="337"/>
      <c r="N5" s="337"/>
      <c r="O5" s="337"/>
      <c r="P5" s="337"/>
      <c r="Q5" s="337"/>
      <c r="R5" s="337"/>
      <c r="S5" s="337"/>
      <c r="T5" s="337"/>
      <c r="U5" s="338"/>
      <c r="V5" s="128" t="s">
        <v>62</v>
      </c>
    </row>
    <row r="6" spans="1:22" ht="21.75" customHeight="1" thickBot="1" x14ac:dyDescent="0.25">
      <c r="A6" s="330"/>
      <c r="B6" s="1" t="s">
        <v>28</v>
      </c>
      <c r="C6" s="18" t="s">
        <v>78</v>
      </c>
      <c r="D6" s="18" t="s">
        <v>76</v>
      </c>
      <c r="E6" s="334"/>
      <c r="F6" s="334"/>
      <c r="G6" s="334"/>
      <c r="H6" s="334"/>
      <c r="I6" s="332"/>
      <c r="J6" s="94">
        <v>1</v>
      </c>
      <c r="K6" s="94">
        <v>2</v>
      </c>
      <c r="L6" s="94">
        <v>3</v>
      </c>
      <c r="M6" s="94">
        <v>4</v>
      </c>
      <c r="N6" s="94">
        <v>5</v>
      </c>
      <c r="O6" s="95">
        <v>6</v>
      </c>
      <c r="P6" s="94">
        <v>7</v>
      </c>
      <c r="Q6" s="94">
        <v>8</v>
      </c>
      <c r="R6" s="94">
        <v>9</v>
      </c>
      <c r="S6" s="95">
        <v>10</v>
      </c>
      <c r="T6" s="94">
        <v>11</v>
      </c>
      <c r="U6" s="96">
        <v>12</v>
      </c>
      <c r="V6" s="97">
        <v>2016</v>
      </c>
    </row>
    <row r="7" spans="1:22" ht="15.75" x14ac:dyDescent="0.25">
      <c r="A7" s="343">
        <v>480</v>
      </c>
      <c r="B7" s="347" t="s">
        <v>32</v>
      </c>
      <c r="C7" s="347" t="s">
        <v>77</v>
      </c>
      <c r="D7" s="347">
        <v>75</v>
      </c>
      <c r="E7" s="347" t="s">
        <v>64</v>
      </c>
      <c r="F7" s="347" t="s">
        <v>31</v>
      </c>
      <c r="G7" s="347" t="s">
        <v>140</v>
      </c>
      <c r="H7" s="347" t="s">
        <v>31</v>
      </c>
      <c r="I7" s="3" t="s">
        <v>92</v>
      </c>
      <c r="J7" s="130">
        <v>32999</v>
      </c>
      <c r="K7" s="130">
        <v>22748</v>
      </c>
      <c r="L7" s="130">
        <v>32093</v>
      </c>
      <c r="M7" s="130">
        <v>25807</v>
      </c>
      <c r="N7" s="130">
        <v>28416</v>
      </c>
      <c r="O7" s="130">
        <v>27813</v>
      </c>
      <c r="P7" s="130">
        <v>30404</v>
      </c>
      <c r="Q7" s="131">
        <v>29567</v>
      </c>
      <c r="R7" s="132">
        <v>28412</v>
      </c>
      <c r="S7" s="131">
        <v>29871</v>
      </c>
      <c r="T7" s="131">
        <v>26155</v>
      </c>
      <c r="U7" s="133">
        <v>24760</v>
      </c>
      <c r="V7" s="134">
        <f>SUM(J7:U7)</f>
        <v>339045</v>
      </c>
    </row>
    <row r="8" spans="1:22" ht="15.75" customHeight="1" x14ac:dyDescent="0.25">
      <c r="A8" s="349"/>
      <c r="B8" s="350"/>
      <c r="C8" s="350"/>
      <c r="D8" s="350"/>
      <c r="E8" s="350"/>
      <c r="F8" s="350"/>
      <c r="G8" s="350"/>
      <c r="H8" s="350"/>
      <c r="I8" s="3" t="s">
        <v>103</v>
      </c>
      <c r="J8" s="130">
        <v>9207</v>
      </c>
      <c r="K8" s="130">
        <v>13121</v>
      </c>
      <c r="L8" s="130">
        <v>12952</v>
      </c>
      <c r="M8" s="130">
        <v>9849</v>
      </c>
      <c r="N8" s="130">
        <v>9651</v>
      </c>
      <c r="O8" s="130">
        <v>11882</v>
      </c>
      <c r="P8" s="130">
        <v>9512</v>
      </c>
      <c r="Q8" s="130">
        <v>10729</v>
      </c>
      <c r="R8" s="135">
        <v>8867</v>
      </c>
      <c r="S8" s="130">
        <v>9866</v>
      </c>
      <c r="T8" s="130">
        <v>10718</v>
      </c>
      <c r="U8" s="136">
        <v>6622</v>
      </c>
      <c r="V8" s="137">
        <f>SUM(J8:U8)</f>
        <v>122976</v>
      </c>
    </row>
    <row r="9" spans="1:22" ht="15.75" x14ac:dyDescent="0.25">
      <c r="A9" s="349"/>
      <c r="B9" s="350"/>
      <c r="C9" s="350"/>
      <c r="D9" s="350"/>
      <c r="E9" s="350"/>
      <c r="F9" s="350"/>
      <c r="G9" s="350"/>
      <c r="H9" s="350"/>
      <c r="I9" s="3" t="s">
        <v>91</v>
      </c>
      <c r="J9" s="130">
        <v>16957</v>
      </c>
      <c r="K9" s="130">
        <v>19457</v>
      </c>
      <c r="L9" s="130">
        <v>19223</v>
      </c>
      <c r="M9" s="130">
        <v>22937</v>
      </c>
      <c r="N9" s="130">
        <v>17101</v>
      </c>
      <c r="O9" s="130">
        <v>19114</v>
      </c>
      <c r="P9" s="130">
        <v>18173</v>
      </c>
      <c r="Q9" s="130">
        <v>18350</v>
      </c>
      <c r="R9" s="135">
        <v>20702</v>
      </c>
      <c r="S9" s="130">
        <v>22212</v>
      </c>
      <c r="T9" s="130">
        <v>17677</v>
      </c>
      <c r="U9" s="136">
        <v>21493</v>
      </c>
      <c r="V9" s="137">
        <f>SUM(J9:U9)</f>
        <v>233396</v>
      </c>
    </row>
    <row r="10" spans="1:22" ht="15.75" x14ac:dyDescent="0.25">
      <c r="A10" s="349"/>
      <c r="B10" s="350"/>
      <c r="C10" s="350"/>
      <c r="D10" s="350"/>
      <c r="E10" s="350"/>
      <c r="F10" s="350"/>
      <c r="G10" s="350"/>
      <c r="H10" s="350"/>
      <c r="I10" s="3" t="s">
        <v>90</v>
      </c>
      <c r="J10" s="138">
        <v>0</v>
      </c>
      <c r="K10" s="130">
        <v>0</v>
      </c>
      <c r="L10" s="130">
        <v>39</v>
      </c>
      <c r="M10" s="130">
        <v>0</v>
      </c>
      <c r="N10" s="130">
        <v>0</v>
      </c>
      <c r="O10" s="130">
        <v>0</v>
      </c>
      <c r="P10" s="130">
        <v>0</v>
      </c>
      <c r="Q10" s="130">
        <v>0</v>
      </c>
      <c r="R10" s="135">
        <v>0</v>
      </c>
      <c r="S10" s="130">
        <v>0</v>
      </c>
      <c r="T10" s="130">
        <v>0</v>
      </c>
      <c r="U10" s="136">
        <v>0</v>
      </c>
      <c r="V10" s="137">
        <f>SUM(J10:U10)</f>
        <v>39</v>
      </c>
    </row>
    <row r="11" spans="1:22" ht="16.5" thickBot="1" x14ac:dyDescent="0.3">
      <c r="A11" s="344"/>
      <c r="B11" s="348"/>
      <c r="C11" s="348"/>
      <c r="D11" s="348"/>
      <c r="E11" s="348"/>
      <c r="F11" s="348"/>
      <c r="G11" s="348"/>
      <c r="H11" s="348"/>
      <c r="I11" s="39" t="s">
        <v>95</v>
      </c>
      <c r="J11" s="122">
        <v>0</v>
      </c>
      <c r="K11" s="122">
        <v>0</v>
      </c>
      <c r="L11" s="122">
        <v>0</v>
      </c>
      <c r="M11" s="122">
        <v>0</v>
      </c>
      <c r="N11" s="122">
        <v>0</v>
      </c>
      <c r="O11" s="122">
        <v>0</v>
      </c>
      <c r="P11" s="122">
        <v>0</v>
      </c>
      <c r="Q11" s="122">
        <v>0</v>
      </c>
      <c r="R11" s="124">
        <v>0</v>
      </c>
      <c r="S11" s="122">
        <v>0</v>
      </c>
      <c r="T11" s="122">
        <v>0</v>
      </c>
      <c r="U11" s="125">
        <v>0</v>
      </c>
      <c r="V11" s="126">
        <f>SUM(J11:U11)</f>
        <v>0</v>
      </c>
    </row>
    <row r="12" spans="1:22" ht="16.5" thickBot="1" x14ac:dyDescent="0.3">
      <c r="A12" s="102"/>
      <c r="B12" s="112"/>
      <c r="C12" s="112"/>
      <c r="D12" s="112"/>
      <c r="E12" s="112"/>
      <c r="F12" s="112"/>
      <c r="G12" s="112"/>
      <c r="H12" s="112"/>
      <c r="I12" s="37"/>
      <c r="J12" s="139"/>
      <c r="K12" s="140"/>
      <c r="L12" s="140"/>
      <c r="M12" s="140"/>
      <c r="N12" s="140"/>
      <c r="O12" s="140"/>
      <c r="P12" s="140"/>
      <c r="Q12" s="141"/>
      <c r="R12" s="142"/>
      <c r="S12" s="140"/>
      <c r="T12" s="140"/>
      <c r="U12" s="143"/>
      <c r="V12" s="144">
        <f>SUM(V7:V11)</f>
        <v>695456</v>
      </c>
    </row>
    <row r="13" spans="1:22" ht="15.75" x14ac:dyDescent="0.25">
      <c r="A13" s="343">
        <v>481</v>
      </c>
      <c r="B13" s="347" t="s">
        <v>32</v>
      </c>
      <c r="C13" s="347" t="s">
        <v>77</v>
      </c>
      <c r="D13" s="347">
        <v>94</v>
      </c>
      <c r="E13" s="347" t="s">
        <v>64</v>
      </c>
      <c r="F13" s="347" t="s">
        <v>31</v>
      </c>
      <c r="G13" s="347" t="s">
        <v>141</v>
      </c>
      <c r="H13" s="347" t="s">
        <v>31</v>
      </c>
      <c r="I13" s="35" t="s">
        <v>92</v>
      </c>
      <c r="J13" s="146">
        <v>23828</v>
      </c>
      <c r="K13" s="146">
        <v>17265</v>
      </c>
      <c r="L13" s="146">
        <v>23443</v>
      </c>
      <c r="M13" s="146">
        <v>17360</v>
      </c>
      <c r="N13" s="146">
        <v>17594</v>
      </c>
      <c r="O13" s="146">
        <v>20980</v>
      </c>
      <c r="P13" s="146">
        <v>26236</v>
      </c>
      <c r="Q13" s="147">
        <v>15612</v>
      </c>
      <c r="R13" s="147">
        <v>22085</v>
      </c>
      <c r="S13" s="146">
        <v>21025</v>
      </c>
      <c r="T13" s="146">
        <v>19694</v>
      </c>
      <c r="U13" s="148">
        <v>21328</v>
      </c>
      <c r="V13" s="149">
        <f>SUM(J13:U13)</f>
        <v>246450</v>
      </c>
    </row>
    <row r="14" spans="1:22" ht="15.75" customHeight="1" x14ac:dyDescent="0.25">
      <c r="A14" s="349"/>
      <c r="B14" s="350"/>
      <c r="C14" s="350"/>
      <c r="D14" s="350"/>
      <c r="E14" s="350"/>
      <c r="F14" s="350"/>
      <c r="G14" s="350"/>
      <c r="H14" s="350"/>
      <c r="I14" s="3" t="s">
        <v>103</v>
      </c>
      <c r="J14" s="138">
        <v>3903</v>
      </c>
      <c r="K14" s="130">
        <v>7434</v>
      </c>
      <c r="L14" s="130">
        <v>9855</v>
      </c>
      <c r="M14" s="130">
        <v>9773</v>
      </c>
      <c r="N14" s="130">
        <v>8525</v>
      </c>
      <c r="O14" s="130">
        <v>9245</v>
      </c>
      <c r="P14" s="130">
        <v>8973</v>
      </c>
      <c r="Q14" s="135">
        <v>8185</v>
      </c>
      <c r="R14" s="135">
        <v>8200</v>
      </c>
      <c r="S14" s="130">
        <v>9813</v>
      </c>
      <c r="T14" s="130">
        <v>11406</v>
      </c>
      <c r="U14" s="136">
        <v>10382</v>
      </c>
      <c r="V14" s="137">
        <f>SUM(J14:U14)</f>
        <v>105694</v>
      </c>
    </row>
    <row r="15" spans="1:22" ht="15.75" x14ac:dyDescent="0.25">
      <c r="A15" s="349"/>
      <c r="B15" s="350"/>
      <c r="C15" s="350"/>
      <c r="D15" s="350"/>
      <c r="E15" s="350"/>
      <c r="F15" s="350"/>
      <c r="G15" s="350"/>
      <c r="H15" s="350"/>
      <c r="I15" s="3" t="s">
        <v>91</v>
      </c>
      <c r="J15" s="138">
        <v>16475</v>
      </c>
      <c r="K15" s="130">
        <v>20159</v>
      </c>
      <c r="L15" s="130">
        <v>16153</v>
      </c>
      <c r="M15" s="130">
        <v>17414</v>
      </c>
      <c r="N15" s="130">
        <v>18760</v>
      </c>
      <c r="O15" s="130">
        <v>17937</v>
      </c>
      <c r="P15" s="130">
        <v>18043</v>
      </c>
      <c r="Q15" s="135">
        <v>13111</v>
      </c>
      <c r="R15" s="135">
        <v>22081</v>
      </c>
      <c r="S15" s="130">
        <v>17888</v>
      </c>
      <c r="T15" s="130">
        <v>17178</v>
      </c>
      <c r="U15" s="136">
        <v>23798</v>
      </c>
      <c r="V15" s="137">
        <f>SUM(J15:U15)</f>
        <v>218997</v>
      </c>
    </row>
    <row r="16" spans="1:22" ht="15.75" x14ac:dyDescent="0.25">
      <c r="A16" s="349"/>
      <c r="B16" s="350"/>
      <c r="C16" s="350"/>
      <c r="D16" s="350"/>
      <c r="E16" s="350"/>
      <c r="F16" s="350"/>
      <c r="G16" s="350"/>
      <c r="H16" s="350"/>
      <c r="I16" s="3" t="s">
        <v>90</v>
      </c>
      <c r="J16" s="138">
        <v>0</v>
      </c>
      <c r="K16" s="130">
        <v>0</v>
      </c>
      <c r="L16" s="130">
        <v>26</v>
      </c>
      <c r="M16" s="130">
        <v>0</v>
      </c>
      <c r="N16" s="130">
        <v>0</v>
      </c>
      <c r="O16" s="130">
        <v>0</v>
      </c>
      <c r="P16" s="130">
        <v>0</v>
      </c>
      <c r="Q16" s="130">
        <v>0</v>
      </c>
      <c r="R16" s="135">
        <v>0</v>
      </c>
      <c r="S16" s="130">
        <v>0</v>
      </c>
      <c r="T16" s="130">
        <v>0</v>
      </c>
      <c r="U16" s="136">
        <v>0</v>
      </c>
      <c r="V16" s="137">
        <f>SUM(J16:U16)</f>
        <v>26</v>
      </c>
    </row>
    <row r="17" spans="1:22" ht="16.5" thickBot="1" x14ac:dyDescent="0.3">
      <c r="A17" s="344"/>
      <c r="B17" s="348"/>
      <c r="C17" s="348"/>
      <c r="D17" s="348"/>
      <c r="E17" s="348"/>
      <c r="F17" s="348"/>
      <c r="G17" s="348"/>
      <c r="H17" s="348"/>
      <c r="I17" s="39" t="s">
        <v>95</v>
      </c>
      <c r="J17" s="124">
        <v>0</v>
      </c>
      <c r="K17" s="122">
        <v>0</v>
      </c>
      <c r="L17" s="122">
        <v>0</v>
      </c>
      <c r="M17" s="122">
        <v>0</v>
      </c>
      <c r="N17" s="122">
        <v>0</v>
      </c>
      <c r="O17" s="122">
        <v>0</v>
      </c>
      <c r="P17" s="122">
        <v>0</v>
      </c>
      <c r="Q17" s="124">
        <v>0</v>
      </c>
      <c r="R17" s="124">
        <v>0</v>
      </c>
      <c r="S17" s="122">
        <v>0</v>
      </c>
      <c r="T17" s="122">
        <v>0</v>
      </c>
      <c r="U17" s="125">
        <v>0</v>
      </c>
      <c r="V17" s="126">
        <f>SUM(J17:U17)</f>
        <v>0</v>
      </c>
    </row>
    <row r="18" spans="1:22" ht="16.5" thickBot="1" x14ac:dyDescent="0.3">
      <c r="A18" s="102"/>
      <c r="B18" s="112"/>
      <c r="C18" s="112"/>
      <c r="D18" s="112"/>
      <c r="E18" s="112"/>
      <c r="F18" s="112"/>
      <c r="G18" s="112"/>
      <c r="H18" s="112"/>
      <c r="I18" s="37"/>
      <c r="J18" s="139"/>
      <c r="K18" s="140"/>
      <c r="L18" s="140"/>
      <c r="M18" s="140"/>
      <c r="N18" s="140"/>
      <c r="O18" s="140"/>
      <c r="P18" s="140"/>
      <c r="Q18" s="141"/>
      <c r="R18" s="142"/>
      <c r="S18" s="140"/>
      <c r="T18" s="140"/>
      <c r="U18" s="143"/>
      <c r="V18" s="144">
        <f>SUM(V13:V17)</f>
        <v>571167</v>
      </c>
    </row>
    <row r="19" spans="1:22" ht="16.149999999999999" customHeight="1" x14ac:dyDescent="0.25">
      <c r="A19" s="343">
        <v>482</v>
      </c>
      <c r="B19" s="347" t="s">
        <v>32</v>
      </c>
      <c r="C19" s="347" t="s">
        <v>79</v>
      </c>
      <c r="D19" s="347">
        <v>225</v>
      </c>
      <c r="E19" s="345" t="s">
        <v>142</v>
      </c>
      <c r="F19" s="347" t="s">
        <v>31</v>
      </c>
      <c r="G19" s="347" t="s">
        <v>64</v>
      </c>
      <c r="H19" s="347" t="s">
        <v>31</v>
      </c>
      <c r="I19" s="35" t="s">
        <v>92</v>
      </c>
      <c r="J19" s="146">
        <v>56827</v>
      </c>
      <c r="K19" s="146">
        <v>40013</v>
      </c>
      <c r="L19" s="146">
        <v>55536</v>
      </c>
      <c r="M19" s="146">
        <v>43167</v>
      </c>
      <c r="N19" s="146">
        <v>46010</v>
      </c>
      <c r="O19" s="146">
        <v>48793</v>
      </c>
      <c r="P19" s="146">
        <v>56640</v>
      </c>
      <c r="Q19" s="147">
        <v>45179</v>
      </c>
      <c r="R19" s="147">
        <v>50497</v>
      </c>
      <c r="S19" s="146">
        <v>50896</v>
      </c>
      <c r="T19" s="146">
        <v>45849</v>
      </c>
      <c r="U19" s="148">
        <v>46088</v>
      </c>
      <c r="V19" s="149">
        <f>SUM(J19:U19)</f>
        <v>585495</v>
      </c>
    </row>
    <row r="20" spans="1:22" ht="16.149999999999999" customHeight="1" x14ac:dyDescent="0.25">
      <c r="A20" s="349"/>
      <c r="B20" s="350"/>
      <c r="C20" s="350"/>
      <c r="D20" s="350"/>
      <c r="E20" s="354"/>
      <c r="F20" s="350"/>
      <c r="G20" s="350"/>
      <c r="H20" s="350"/>
      <c r="I20" s="3" t="s">
        <v>103</v>
      </c>
      <c r="J20" s="130">
        <v>13110</v>
      </c>
      <c r="K20" s="130">
        <v>20555</v>
      </c>
      <c r="L20" s="130">
        <v>22807</v>
      </c>
      <c r="M20" s="130">
        <v>19622</v>
      </c>
      <c r="N20" s="130">
        <v>18176</v>
      </c>
      <c r="O20" s="130">
        <v>21127</v>
      </c>
      <c r="P20" s="130">
        <v>18485</v>
      </c>
      <c r="Q20" s="135">
        <v>18914</v>
      </c>
      <c r="R20" s="135">
        <v>17067</v>
      </c>
      <c r="S20" s="130">
        <v>19679</v>
      </c>
      <c r="T20" s="130">
        <v>22124</v>
      </c>
      <c r="U20" s="136">
        <v>17004</v>
      </c>
      <c r="V20" s="137">
        <f>SUM(J20:U20)</f>
        <v>228670</v>
      </c>
    </row>
    <row r="21" spans="1:22" ht="16.149999999999999" customHeight="1" x14ac:dyDescent="0.25">
      <c r="A21" s="349"/>
      <c r="B21" s="350"/>
      <c r="C21" s="350"/>
      <c r="D21" s="350"/>
      <c r="E21" s="354"/>
      <c r="F21" s="350"/>
      <c r="G21" s="350"/>
      <c r="H21" s="350"/>
      <c r="I21" s="3" t="s">
        <v>91</v>
      </c>
      <c r="J21" s="130">
        <v>33432</v>
      </c>
      <c r="K21" s="130">
        <v>39616</v>
      </c>
      <c r="L21" s="130">
        <v>35376</v>
      </c>
      <c r="M21" s="130">
        <v>40351</v>
      </c>
      <c r="N21" s="130">
        <v>35861</v>
      </c>
      <c r="O21" s="130">
        <v>37051</v>
      </c>
      <c r="P21" s="130">
        <v>36216</v>
      </c>
      <c r="Q21" s="135">
        <v>31461</v>
      </c>
      <c r="R21" s="135">
        <v>42783</v>
      </c>
      <c r="S21" s="130">
        <v>40100</v>
      </c>
      <c r="T21" s="130">
        <v>34855</v>
      </c>
      <c r="U21" s="136">
        <v>45291</v>
      </c>
      <c r="V21" s="137">
        <f>SUM(J21:U21)</f>
        <v>452393</v>
      </c>
    </row>
    <row r="22" spans="1:22" ht="16.149999999999999" customHeight="1" x14ac:dyDescent="0.25">
      <c r="A22" s="349"/>
      <c r="B22" s="350"/>
      <c r="C22" s="350"/>
      <c r="D22" s="350"/>
      <c r="E22" s="354"/>
      <c r="F22" s="350"/>
      <c r="G22" s="350"/>
      <c r="H22" s="350"/>
      <c r="I22" s="3" t="s">
        <v>90</v>
      </c>
      <c r="J22" s="138">
        <v>0</v>
      </c>
      <c r="K22" s="130">
        <v>0</v>
      </c>
      <c r="L22" s="130">
        <v>65</v>
      </c>
      <c r="M22" s="130">
        <v>0</v>
      </c>
      <c r="N22" s="130">
        <v>0</v>
      </c>
      <c r="O22" s="130">
        <v>0</v>
      </c>
      <c r="P22" s="130">
        <v>0</v>
      </c>
      <c r="Q22" s="130">
        <v>0</v>
      </c>
      <c r="R22" s="135">
        <v>0</v>
      </c>
      <c r="S22" s="130">
        <v>0</v>
      </c>
      <c r="T22" s="130">
        <v>0</v>
      </c>
      <c r="U22" s="136">
        <v>0</v>
      </c>
      <c r="V22" s="137">
        <f>SUM(J22:U22)</f>
        <v>65</v>
      </c>
    </row>
    <row r="23" spans="1:22" ht="16.149999999999999" customHeight="1" thickBot="1" x14ac:dyDescent="0.3">
      <c r="A23" s="344"/>
      <c r="B23" s="348"/>
      <c r="C23" s="348"/>
      <c r="D23" s="348"/>
      <c r="E23" s="346"/>
      <c r="F23" s="348"/>
      <c r="G23" s="348"/>
      <c r="H23" s="348"/>
      <c r="I23" s="39" t="s">
        <v>95</v>
      </c>
      <c r="J23" s="122">
        <v>0</v>
      </c>
      <c r="K23" s="122">
        <v>0</v>
      </c>
      <c r="L23" s="122">
        <v>0</v>
      </c>
      <c r="M23" s="122">
        <v>0</v>
      </c>
      <c r="N23" s="122">
        <v>0</v>
      </c>
      <c r="O23" s="122">
        <v>0</v>
      </c>
      <c r="P23" s="122">
        <v>0</v>
      </c>
      <c r="Q23" s="150">
        <v>0</v>
      </c>
      <c r="R23" s="124">
        <v>0</v>
      </c>
      <c r="S23" s="122">
        <v>0</v>
      </c>
      <c r="T23" s="122">
        <v>0</v>
      </c>
      <c r="U23" s="125">
        <v>0</v>
      </c>
      <c r="V23" s="126">
        <f>SUM(J23:U23)</f>
        <v>0</v>
      </c>
    </row>
    <row r="24" spans="1:22" ht="16.5" thickBot="1" x14ac:dyDescent="0.3">
      <c r="A24" s="102"/>
      <c r="B24" s="112"/>
      <c r="C24" s="112"/>
      <c r="D24" s="112"/>
      <c r="E24" s="112"/>
      <c r="F24" s="112"/>
      <c r="G24" s="112"/>
      <c r="H24" s="112"/>
      <c r="I24" s="37"/>
      <c r="J24" s="139"/>
      <c r="K24" s="140"/>
      <c r="L24" s="140"/>
      <c r="M24" s="140"/>
      <c r="N24" s="140"/>
      <c r="O24" s="140"/>
      <c r="P24" s="140"/>
      <c r="Q24" s="141"/>
      <c r="R24" s="142"/>
      <c r="S24" s="140"/>
      <c r="T24" s="140"/>
      <c r="U24" s="143"/>
      <c r="V24" s="144">
        <f>SUM(V19:V23)</f>
        <v>1266623</v>
      </c>
    </row>
    <row r="25" spans="1:22" s="127" customFormat="1" ht="33.75" customHeight="1" thickBot="1" x14ac:dyDescent="0.25">
      <c r="A25" s="103">
        <v>500</v>
      </c>
      <c r="B25" s="113" t="s">
        <v>30</v>
      </c>
      <c r="C25" s="113" t="s">
        <v>80</v>
      </c>
      <c r="D25" s="113">
        <v>36</v>
      </c>
      <c r="E25" s="113" t="s">
        <v>20</v>
      </c>
      <c r="F25" s="113" t="s">
        <v>31</v>
      </c>
      <c r="G25" s="113" t="s">
        <v>138</v>
      </c>
      <c r="H25" s="113" t="s">
        <v>31</v>
      </c>
      <c r="I25" s="113" t="s">
        <v>93</v>
      </c>
      <c r="J25" s="121">
        <v>44210</v>
      </c>
      <c r="K25" s="122">
        <v>35050</v>
      </c>
      <c r="L25" s="122">
        <v>59680</v>
      </c>
      <c r="M25" s="122">
        <v>47277</v>
      </c>
      <c r="N25" s="122">
        <v>56386</v>
      </c>
      <c r="O25" s="122">
        <v>65300</v>
      </c>
      <c r="P25" s="122">
        <v>39442</v>
      </c>
      <c r="Q25" s="123">
        <v>66488</v>
      </c>
      <c r="R25" s="124">
        <v>50514</v>
      </c>
      <c r="S25" s="122">
        <v>38573</v>
      </c>
      <c r="T25" s="122">
        <v>35514</v>
      </c>
      <c r="U25" s="125">
        <v>4085</v>
      </c>
      <c r="V25" s="126">
        <f>SUM(J25:U25)</f>
        <v>542519</v>
      </c>
    </row>
    <row r="26" spans="1:22" ht="16.5" thickBot="1" x14ac:dyDescent="0.3">
      <c r="A26" s="104"/>
      <c r="B26" s="112"/>
      <c r="C26" s="112"/>
      <c r="D26" s="112"/>
      <c r="E26" s="112"/>
      <c r="F26" s="112"/>
      <c r="G26" s="112"/>
      <c r="H26" s="112"/>
      <c r="I26" s="37"/>
      <c r="J26" s="139"/>
      <c r="K26" s="140"/>
      <c r="L26" s="140"/>
      <c r="M26" s="140"/>
      <c r="N26" s="140"/>
      <c r="O26" s="140"/>
      <c r="P26" s="140"/>
      <c r="Q26" s="141"/>
      <c r="R26" s="142"/>
      <c r="S26" s="140"/>
      <c r="T26" s="140"/>
      <c r="U26" s="143"/>
      <c r="V26" s="144">
        <f>SUM(V25)</f>
        <v>542519</v>
      </c>
    </row>
    <row r="27" spans="1:22" ht="15.75" x14ac:dyDescent="0.25">
      <c r="A27" s="343">
        <v>501</v>
      </c>
      <c r="B27" s="347" t="s">
        <v>30</v>
      </c>
      <c r="C27" s="347" t="s">
        <v>81</v>
      </c>
      <c r="D27" s="347">
        <v>36</v>
      </c>
      <c r="E27" s="347" t="s">
        <v>20</v>
      </c>
      <c r="F27" s="347" t="s">
        <v>31</v>
      </c>
      <c r="G27" s="347" t="s">
        <v>139</v>
      </c>
      <c r="H27" s="347" t="s">
        <v>31</v>
      </c>
      <c r="I27" s="35" t="s">
        <v>98</v>
      </c>
      <c r="J27" s="146">
        <v>0</v>
      </c>
      <c r="K27" s="146">
        <v>0</v>
      </c>
      <c r="L27" s="146">
        <v>0</v>
      </c>
      <c r="M27" s="146">
        <v>0</v>
      </c>
      <c r="N27" s="146">
        <v>0</v>
      </c>
      <c r="O27" s="146">
        <v>0</v>
      </c>
      <c r="P27" s="146">
        <v>0</v>
      </c>
      <c r="Q27" s="135">
        <v>0</v>
      </c>
      <c r="R27" s="147">
        <v>0</v>
      </c>
      <c r="S27" s="146">
        <v>0</v>
      </c>
      <c r="T27" s="146">
        <v>0</v>
      </c>
      <c r="U27" s="148">
        <v>0</v>
      </c>
      <c r="V27" s="149">
        <f>SUM(J27:U27)</f>
        <v>0</v>
      </c>
    </row>
    <row r="28" spans="1:22" ht="16.5" thickBot="1" x14ac:dyDescent="0.3">
      <c r="A28" s="344"/>
      <c r="B28" s="348"/>
      <c r="C28" s="348"/>
      <c r="D28" s="348"/>
      <c r="E28" s="348"/>
      <c r="F28" s="348"/>
      <c r="G28" s="348"/>
      <c r="H28" s="348"/>
      <c r="I28" s="39" t="s">
        <v>97</v>
      </c>
      <c r="J28" s="124">
        <v>57179</v>
      </c>
      <c r="K28" s="122">
        <v>34183</v>
      </c>
      <c r="L28" s="122">
        <v>6778</v>
      </c>
      <c r="M28" s="122">
        <v>39114</v>
      </c>
      <c r="N28" s="122">
        <v>18253</v>
      </c>
      <c r="O28" s="122">
        <v>25669</v>
      </c>
      <c r="P28" s="122">
        <v>0</v>
      </c>
      <c r="Q28" s="124">
        <v>6306</v>
      </c>
      <c r="R28" s="124">
        <v>13149</v>
      </c>
      <c r="S28" s="122">
        <v>46952</v>
      </c>
      <c r="T28" s="122">
        <v>26156</v>
      </c>
      <c r="U28" s="125">
        <v>42029</v>
      </c>
      <c r="V28" s="149">
        <f>SUM(J28:U28)</f>
        <v>315768</v>
      </c>
    </row>
    <row r="29" spans="1:22" ht="16.5" thickBot="1" x14ac:dyDescent="0.3">
      <c r="A29" s="104"/>
      <c r="B29" s="112"/>
      <c r="C29" s="112"/>
      <c r="D29" s="112"/>
      <c r="E29" s="112"/>
      <c r="F29" s="112"/>
      <c r="G29" s="112"/>
      <c r="H29" s="112"/>
      <c r="I29" s="37"/>
      <c r="J29" s="139"/>
      <c r="K29" s="140"/>
      <c r="L29" s="140"/>
      <c r="M29" s="140"/>
      <c r="N29" s="140"/>
      <c r="O29" s="140"/>
      <c r="P29" s="140"/>
      <c r="Q29" s="141"/>
      <c r="R29" s="142"/>
      <c r="S29" s="140"/>
      <c r="T29" s="140"/>
      <c r="U29" s="143"/>
      <c r="V29" s="144">
        <f>SUM(V27:V28)</f>
        <v>315768</v>
      </c>
    </row>
    <row r="30" spans="1:22" ht="16.5" customHeight="1" x14ac:dyDescent="0.25">
      <c r="A30" s="343">
        <v>502</v>
      </c>
      <c r="B30" s="347" t="s">
        <v>30</v>
      </c>
      <c r="C30" s="347" t="s">
        <v>77</v>
      </c>
      <c r="D30" s="347">
        <v>36</v>
      </c>
      <c r="E30" s="347" t="s">
        <v>138</v>
      </c>
      <c r="F30" s="347" t="s">
        <v>31</v>
      </c>
      <c r="G30" s="347" t="s">
        <v>20</v>
      </c>
      <c r="H30" s="347" t="s">
        <v>31</v>
      </c>
      <c r="I30" s="2" t="s">
        <v>92</v>
      </c>
      <c r="J30" s="152">
        <v>0</v>
      </c>
      <c r="K30" s="131">
        <v>0</v>
      </c>
      <c r="L30" s="131">
        <v>0</v>
      </c>
      <c r="M30" s="131">
        <v>0</v>
      </c>
      <c r="N30" s="131">
        <v>0</v>
      </c>
      <c r="O30" s="131">
        <v>0</v>
      </c>
      <c r="P30" s="131">
        <v>0</v>
      </c>
      <c r="Q30" s="132">
        <v>0</v>
      </c>
      <c r="R30" s="132">
        <v>0</v>
      </c>
      <c r="S30" s="131">
        <v>0</v>
      </c>
      <c r="T30" s="131">
        <v>0</v>
      </c>
      <c r="U30" s="133">
        <v>0</v>
      </c>
      <c r="V30" s="134">
        <f>SUM(J30:U30)</f>
        <v>0</v>
      </c>
    </row>
    <row r="31" spans="1:22" ht="16.5" customHeight="1" x14ac:dyDescent="0.25">
      <c r="A31" s="349"/>
      <c r="B31" s="350"/>
      <c r="C31" s="350"/>
      <c r="D31" s="350"/>
      <c r="E31" s="350"/>
      <c r="F31" s="350"/>
      <c r="G31" s="350"/>
      <c r="H31" s="350"/>
      <c r="I31" s="35" t="s">
        <v>93</v>
      </c>
      <c r="J31" s="153">
        <v>0</v>
      </c>
      <c r="K31" s="146">
        <v>0</v>
      </c>
      <c r="L31" s="146">
        <v>0</v>
      </c>
      <c r="M31" s="146">
        <v>0</v>
      </c>
      <c r="N31" s="146">
        <v>0</v>
      </c>
      <c r="O31" s="146">
        <v>0</v>
      </c>
      <c r="P31" s="146">
        <v>0</v>
      </c>
      <c r="Q31" s="147">
        <v>0</v>
      </c>
      <c r="R31" s="147">
        <v>0</v>
      </c>
      <c r="S31" s="130">
        <v>0</v>
      </c>
      <c r="T31" s="130">
        <v>0</v>
      </c>
      <c r="U31" s="136">
        <v>0</v>
      </c>
      <c r="V31" s="137">
        <f>SUM(J31:U31)</f>
        <v>0</v>
      </c>
    </row>
    <row r="32" spans="1:22" ht="16.5" customHeight="1" thickBot="1" x14ac:dyDescent="0.3">
      <c r="A32" s="344"/>
      <c r="B32" s="348"/>
      <c r="C32" s="348"/>
      <c r="D32" s="348"/>
      <c r="E32" s="348"/>
      <c r="F32" s="348"/>
      <c r="G32" s="348"/>
      <c r="H32" s="348"/>
      <c r="I32" s="39" t="s">
        <v>171</v>
      </c>
      <c r="J32" s="124">
        <v>0</v>
      </c>
      <c r="K32" s="122">
        <v>0</v>
      </c>
      <c r="L32" s="122">
        <v>0</v>
      </c>
      <c r="M32" s="122">
        <v>0</v>
      </c>
      <c r="N32" s="122">
        <v>0</v>
      </c>
      <c r="O32" s="122">
        <v>0</v>
      </c>
      <c r="P32" s="122">
        <v>0</v>
      </c>
      <c r="Q32" s="150">
        <v>0</v>
      </c>
      <c r="R32" s="124">
        <v>0</v>
      </c>
      <c r="S32" s="122">
        <v>0</v>
      </c>
      <c r="T32" s="122">
        <v>0</v>
      </c>
      <c r="U32" s="125">
        <v>0</v>
      </c>
      <c r="V32" s="126">
        <f>SUM(J32:U32)</f>
        <v>0</v>
      </c>
    </row>
    <row r="33" spans="1:22" ht="16.5" thickBot="1" x14ac:dyDescent="0.3">
      <c r="A33" s="104"/>
      <c r="B33" s="112"/>
      <c r="C33" s="112"/>
      <c r="D33" s="112"/>
      <c r="E33" s="112"/>
      <c r="F33" s="112"/>
      <c r="G33" s="112"/>
      <c r="H33" s="112"/>
      <c r="I33" s="37"/>
      <c r="J33" s="139"/>
      <c r="K33" s="140"/>
      <c r="L33" s="140"/>
      <c r="M33" s="140"/>
      <c r="N33" s="140"/>
      <c r="O33" s="140"/>
      <c r="P33" s="140"/>
      <c r="Q33" s="141"/>
      <c r="R33" s="142"/>
      <c r="S33" s="140"/>
      <c r="T33" s="140"/>
      <c r="U33" s="143"/>
      <c r="V33" s="144">
        <f>SUM(V30:V32)</f>
        <v>0</v>
      </c>
    </row>
    <row r="34" spans="1:22" ht="15.75" x14ac:dyDescent="0.2">
      <c r="A34" s="343">
        <v>525</v>
      </c>
      <c r="B34" s="347" t="s">
        <v>33</v>
      </c>
      <c r="C34" s="347" t="s">
        <v>81</v>
      </c>
      <c r="D34" s="347">
        <v>15</v>
      </c>
      <c r="E34" s="347" t="s">
        <v>143</v>
      </c>
      <c r="F34" s="347" t="s">
        <v>34</v>
      </c>
      <c r="G34" s="347" t="s">
        <v>25</v>
      </c>
      <c r="H34" s="347" t="s">
        <v>34</v>
      </c>
      <c r="I34" s="56" t="s">
        <v>92</v>
      </c>
      <c r="J34" s="152">
        <v>105454</v>
      </c>
      <c r="K34" s="131">
        <v>125365</v>
      </c>
      <c r="L34" s="131">
        <v>131039</v>
      </c>
      <c r="M34" s="131">
        <v>140531</v>
      </c>
      <c r="N34" s="131">
        <v>124312</v>
      </c>
      <c r="O34" s="131">
        <v>139197</v>
      </c>
      <c r="P34" s="131">
        <v>130690</v>
      </c>
      <c r="Q34" s="132">
        <v>149065</v>
      </c>
      <c r="R34" s="132">
        <v>145598</v>
      </c>
      <c r="S34" s="131">
        <v>154047</v>
      </c>
      <c r="T34" s="131">
        <v>126339</v>
      </c>
      <c r="U34" s="133">
        <v>112183</v>
      </c>
      <c r="V34" s="134">
        <f>SUM(J34:U34)</f>
        <v>1583820</v>
      </c>
    </row>
    <row r="35" spans="1:22" ht="16.5" thickBot="1" x14ac:dyDescent="0.3">
      <c r="A35" s="344"/>
      <c r="B35" s="348"/>
      <c r="C35" s="348"/>
      <c r="D35" s="348"/>
      <c r="E35" s="348"/>
      <c r="F35" s="348"/>
      <c r="G35" s="348"/>
      <c r="H35" s="348"/>
      <c r="I35" s="3" t="s">
        <v>103</v>
      </c>
      <c r="J35" s="124">
        <v>0</v>
      </c>
      <c r="K35" s="122">
        <v>0</v>
      </c>
      <c r="L35" s="122">
        <v>0</v>
      </c>
      <c r="M35" s="122">
        <v>0</v>
      </c>
      <c r="N35" s="122">
        <v>0</v>
      </c>
      <c r="O35" s="122">
        <v>0</v>
      </c>
      <c r="P35" s="122">
        <v>0</v>
      </c>
      <c r="Q35" s="150">
        <v>0</v>
      </c>
      <c r="R35" s="124">
        <v>0</v>
      </c>
      <c r="S35" s="122">
        <v>0</v>
      </c>
      <c r="T35" s="122">
        <v>0</v>
      </c>
      <c r="U35" s="125">
        <v>0</v>
      </c>
      <c r="V35" s="126">
        <f>SUM(J35:U35)</f>
        <v>0</v>
      </c>
    </row>
    <row r="36" spans="1:22" ht="16.5" thickBot="1" x14ac:dyDescent="0.3">
      <c r="A36" s="104"/>
      <c r="B36" s="112"/>
      <c r="C36" s="112"/>
      <c r="D36" s="112"/>
      <c r="E36" s="112"/>
      <c r="F36" s="112"/>
      <c r="G36" s="112"/>
      <c r="H36" s="112"/>
      <c r="I36" s="37"/>
      <c r="J36" s="139"/>
      <c r="K36" s="140"/>
      <c r="L36" s="140"/>
      <c r="M36" s="140"/>
      <c r="N36" s="140"/>
      <c r="O36" s="140"/>
      <c r="P36" s="140"/>
      <c r="Q36" s="141"/>
      <c r="R36" s="142"/>
      <c r="S36" s="140"/>
      <c r="T36" s="140"/>
      <c r="U36" s="143"/>
      <c r="V36" s="144">
        <f>SUM(V34:V35)</f>
        <v>1583820</v>
      </c>
    </row>
    <row r="37" spans="1:22" s="127" customFormat="1" ht="32.25" customHeight="1" thickBot="1" x14ac:dyDescent="0.25">
      <c r="A37" s="103">
        <v>526</v>
      </c>
      <c r="B37" s="113" t="s">
        <v>33</v>
      </c>
      <c r="C37" s="113" t="s">
        <v>82</v>
      </c>
      <c r="D37" s="113">
        <v>15</v>
      </c>
      <c r="E37" s="113" t="s">
        <v>143</v>
      </c>
      <c r="F37" s="113" t="s">
        <v>34</v>
      </c>
      <c r="G37" s="113" t="s">
        <v>25</v>
      </c>
      <c r="H37" s="113" t="s">
        <v>34</v>
      </c>
      <c r="I37" s="113" t="s">
        <v>91</v>
      </c>
      <c r="J37" s="122">
        <v>82350</v>
      </c>
      <c r="K37" s="122">
        <v>82599</v>
      </c>
      <c r="L37" s="122">
        <v>87863</v>
      </c>
      <c r="M37" s="122">
        <v>90930</v>
      </c>
      <c r="N37" s="122">
        <v>91504</v>
      </c>
      <c r="O37" s="122">
        <v>83334</v>
      </c>
      <c r="P37" s="122">
        <v>86134</v>
      </c>
      <c r="Q37" s="123">
        <v>85534</v>
      </c>
      <c r="R37" s="124">
        <v>86613</v>
      </c>
      <c r="S37" s="122">
        <v>86374</v>
      </c>
      <c r="T37" s="122">
        <v>83954</v>
      </c>
      <c r="U37" s="125">
        <v>91938</v>
      </c>
      <c r="V37" s="126">
        <f>SUM(J37:U37)</f>
        <v>1039127</v>
      </c>
    </row>
    <row r="38" spans="1:22" ht="16.5" thickBot="1" x14ac:dyDescent="0.3">
      <c r="A38" s="102"/>
      <c r="B38" s="112"/>
      <c r="C38" s="112"/>
      <c r="D38" s="112"/>
      <c r="E38" s="112"/>
      <c r="F38" s="112"/>
      <c r="G38" s="112"/>
      <c r="H38" s="112"/>
      <c r="I38" s="37"/>
      <c r="J38" s="139"/>
      <c r="K38" s="140"/>
      <c r="L38" s="140"/>
      <c r="M38" s="140"/>
      <c r="N38" s="140"/>
      <c r="O38" s="140"/>
      <c r="P38" s="140"/>
      <c r="Q38" s="141"/>
      <c r="R38" s="142"/>
      <c r="S38" s="140"/>
      <c r="T38" s="140"/>
      <c r="U38" s="143"/>
      <c r="V38" s="144">
        <f>SUM(V37)</f>
        <v>1039127</v>
      </c>
    </row>
    <row r="39" spans="1:22" ht="15.75" x14ac:dyDescent="0.25">
      <c r="A39" s="343">
        <v>537</v>
      </c>
      <c r="B39" s="347" t="s">
        <v>35</v>
      </c>
      <c r="C39" s="347" t="s">
        <v>83</v>
      </c>
      <c r="D39" s="351">
        <v>363.9</v>
      </c>
      <c r="E39" s="347" t="s">
        <v>16</v>
      </c>
      <c r="F39" s="347" t="s">
        <v>36</v>
      </c>
      <c r="G39" s="345" t="s">
        <v>144</v>
      </c>
      <c r="H39" s="347" t="s">
        <v>37</v>
      </c>
      <c r="I39" s="35" t="s">
        <v>92</v>
      </c>
      <c r="J39" s="146">
        <v>20246</v>
      </c>
      <c r="K39" s="146">
        <v>23519</v>
      </c>
      <c r="L39" s="146">
        <v>0</v>
      </c>
      <c r="M39" s="146">
        <v>0</v>
      </c>
      <c r="N39" s="146">
        <v>30549</v>
      </c>
      <c r="O39" s="146">
        <v>40077</v>
      </c>
      <c r="P39" s="146">
        <v>29997</v>
      </c>
      <c r="Q39" s="135">
        <v>24801</v>
      </c>
      <c r="R39" s="147">
        <v>25299</v>
      </c>
      <c r="S39" s="146">
        <v>0</v>
      </c>
      <c r="T39" s="146">
        <v>2080</v>
      </c>
      <c r="U39" s="148">
        <v>28624</v>
      </c>
      <c r="V39" s="149">
        <f>SUM(J39:U39)</f>
        <v>225192</v>
      </c>
    </row>
    <row r="40" spans="1:22" ht="15.75" x14ac:dyDescent="0.25">
      <c r="A40" s="349"/>
      <c r="B40" s="350"/>
      <c r="C40" s="350"/>
      <c r="D40" s="352"/>
      <c r="E40" s="350"/>
      <c r="F40" s="350"/>
      <c r="G40" s="354"/>
      <c r="H40" s="350"/>
      <c r="I40" s="3" t="s">
        <v>98</v>
      </c>
      <c r="J40" s="146">
        <v>0</v>
      </c>
      <c r="K40" s="146">
        <v>0</v>
      </c>
      <c r="L40" s="146">
        <v>0</v>
      </c>
      <c r="M40" s="146">
        <v>0</v>
      </c>
      <c r="N40" s="146">
        <v>0</v>
      </c>
      <c r="O40" s="146">
        <v>0</v>
      </c>
      <c r="P40" s="146">
        <v>0</v>
      </c>
      <c r="Q40" s="135">
        <v>0</v>
      </c>
      <c r="R40" s="147">
        <v>0</v>
      </c>
      <c r="S40" s="146">
        <v>0</v>
      </c>
      <c r="T40" s="146">
        <v>0</v>
      </c>
      <c r="U40" s="148">
        <v>0</v>
      </c>
      <c r="V40" s="149">
        <f>SUM(J40:U40)</f>
        <v>0</v>
      </c>
    </row>
    <row r="41" spans="1:22" ht="15.75" x14ac:dyDescent="0.25">
      <c r="A41" s="349"/>
      <c r="B41" s="350"/>
      <c r="C41" s="350"/>
      <c r="D41" s="352"/>
      <c r="E41" s="350"/>
      <c r="F41" s="350"/>
      <c r="G41" s="354"/>
      <c r="H41" s="350"/>
      <c r="I41" s="35" t="s">
        <v>91</v>
      </c>
      <c r="J41" s="146">
        <v>0</v>
      </c>
      <c r="K41" s="146">
        <v>0</v>
      </c>
      <c r="L41" s="146">
        <v>0</v>
      </c>
      <c r="M41" s="146">
        <v>0</v>
      </c>
      <c r="N41" s="146">
        <v>57933</v>
      </c>
      <c r="O41" s="146">
        <v>30260</v>
      </c>
      <c r="P41" s="146">
        <v>21728</v>
      </c>
      <c r="Q41" s="135">
        <v>11784</v>
      </c>
      <c r="R41" s="147">
        <v>7086</v>
      </c>
      <c r="S41" s="146">
        <v>0</v>
      </c>
      <c r="T41" s="146">
        <v>0</v>
      </c>
      <c r="U41" s="148">
        <v>0</v>
      </c>
      <c r="V41" s="149">
        <f>SUM(J41:U41)</f>
        <v>128791</v>
      </c>
    </row>
    <row r="42" spans="1:22" ht="15.75" x14ac:dyDescent="0.25">
      <c r="A42" s="349"/>
      <c r="B42" s="350"/>
      <c r="C42" s="350"/>
      <c r="D42" s="352"/>
      <c r="E42" s="350"/>
      <c r="F42" s="350"/>
      <c r="G42" s="350"/>
      <c r="H42" s="350"/>
      <c r="I42" s="3" t="s">
        <v>69</v>
      </c>
      <c r="J42" s="130">
        <v>0</v>
      </c>
      <c r="K42" s="130">
        <v>0</v>
      </c>
      <c r="L42" s="130">
        <v>0</v>
      </c>
      <c r="M42" s="130">
        <v>0</v>
      </c>
      <c r="N42" s="130">
        <v>0</v>
      </c>
      <c r="O42" s="130">
        <v>0</v>
      </c>
      <c r="P42" s="130">
        <v>0</v>
      </c>
      <c r="Q42" s="135">
        <v>0</v>
      </c>
      <c r="R42" s="135">
        <v>0</v>
      </c>
      <c r="S42" s="130">
        <v>0</v>
      </c>
      <c r="T42" s="130">
        <v>0</v>
      </c>
      <c r="U42" s="136">
        <v>0</v>
      </c>
      <c r="V42" s="137">
        <f>SUM(J42:U42)</f>
        <v>0</v>
      </c>
    </row>
    <row r="43" spans="1:22" ht="16.5" thickBot="1" x14ac:dyDescent="0.3">
      <c r="A43" s="344"/>
      <c r="B43" s="348"/>
      <c r="C43" s="348"/>
      <c r="D43" s="353"/>
      <c r="E43" s="348"/>
      <c r="F43" s="348"/>
      <c r="G43" s="348"/>
      <c r="H43" s="348"/>
      <c r="I43" s="16" t="s">
        <v>93</v>
      </c>
      <c r="J43" s="155">
        <v>0</v>
      </c>
      <c r="K43" s="155">
        <v>0</v>
      </c>
      <c r="L43" s="155">
        <v>0</v>
      </c>
      <c r="M43" s="155">
        <v>0</v>
      </c>
      <c r="N43" s="155">
        <v>0</v>
      </c>
      <c r="O43" s="155">
        <v>0</v>
      </c>
      <c r="P43" s="155">
        <v>0</v>
      </c>
      <c r="Q43" s="123">
        <v>0</v>
      </c>
      <c r="R43" s="156">
        <v>0</v>
      </c>
      <c r="S43" s="155">
        <v>0</v>
      </c>
      <c r="T43" s="155">
        <v>0</v>
      </c>
      <c r="U43" s="157">
        <v>0</v>
      </c>
      <c r="V43" s="158">
        <f>SUM(J43:U43)</f>
        <v>0</v>
      </c>
    </row>
    <row r="44" spans="1:22" ht="16.5" thickBot="1" x14ac:dyDescent="0.3">
      <c r="A44" s="102"/>
      <c r="B44" s="112"/>
      <c r="C44" s="112"/>
      <c r="D44" s="112"/>
      <c r="E44" s="112"/>
      <c r="F44" s="112"/>
      <c r="G44" s="112"/>
      <c r="H44" s="112"/>
      <c r="I44" s="37"/>
      <c r="J44" s="139"/>
      <c r="K44" s="140"/>
      <c r="L44" s="140"/>
      <c r="M44" s="140"/>
      <c r="N44" s="140"/>
      <c r="O44" s="140"/>
      <c r="P44" s="140"/>
      <c r="Q44" s="141"/>
      <c r="R44" s="142"/>
      <c r="S44" s="140"/>
      <c r="T44" s="140"/>
      <c r="U44" s="143"/>
      <c r="V44" s="144">
        <f>SUM(V39:V43)</f>
        <v>353983</v>
      </c>
    </row>
    <row r="45" spans="1:22" ht="15.75" x14ac:dyDescent="0.25">
      <c r="A45" s="349">
        <v>541</v>
      </c>
      <c r="B45" s="350" t="s">
        <v>41</v>
      </c>
      <c r="C45" s="350" t="s">
        <v>81</v>
      </c>
      <c r="D45" s="350">
        <v>93</v>
      </c>
      <c r="E45" s="350" t="s">
        <v>7</v>
      </c>
      <c r="F45" s="350" t="s">
        <v>39</v>
      </c>
      <c r="G45" s="350" t="s">
        <v>145</v>
      </c>
      <c r="H45" s="350" t="s">
        <v>39</v>
      </c>
      <c r="I45" s="35" t="s">
        <v>94</v>
      </c>
      <c r="J45" s="146">
        <v>974</v>
      </c>
      <c r="K45" s="146">
        <v>2525</v>
      </c>
      <c r="L45" s="146">
        <v>2067</v>
      </c>
      <c r="M45" s="146">
        <v>4394</v>
      </c>
      <c r="N45" s="146">
        <v>0</v>
      </c>
      <c r="O45" s="146">
        <v>2579</v>
      </c>
      <c r="P45" s="146">
        <v>0</v>
      </c>
      <c r="Q45" s="135">
        <v>0</v>
      </c>
      <c r="R45" s="147">
        <v>0</v>
      </c>
      <c r="S45" s="146">
        <v>0</v>
      </c>
      <c r="T45" s="146">
        <v>0</v>
      </c>
      <c r="U45" s="148">
        <v>0</v>
      </c>
      <c r="V45" s="149">
        <f t="shared" ref="V45:V54" si="0">SUM(J45:U45)</f>
        <v>12539</v>
      </c>
    </row>
    <row r="46" spans="1:22" ht="15.75" x14ac:dyDescent="0.25">
      <c r="A46" s="349"/>
      <c r="B46" s="350"/>
      <c r="C46" s="350"/>
      <c r="D46" s="350"/>
      <c r="E46" s="350"/>
      <c r="F46" s="350"/>
      <c r="G46" s="350"/>
      <c r="H46" s="350"/>
      <c r="I46" s="3" t="s">
        <v>92</v>
      </c>
      <c r="J46" s="130">
        <v>189717</v>
      </c>
      <c r="K46" s="130">
        <v>107347</v>
      </c>
      <c r="L46" s="122">
        <v>0</v>
      </c>
      <c r="M46" s="130">
        <v>46969</v>
      </c>
      <c r="N46" s="130">
        <v>86401</v>
      </c>
      <c r="O46" s="130">
        <v>114538</v>
      </c>
      <c r="P46" s="130">
        <v>89627</v>
      </c>
      <c r="Q46" s="135">
        <v>43971</v>
      </c>
      <c r="R46" s="135">
        <v>64234</v>
      </c>
      <c r="S46" s="130">
        <v>137182</v>
      </c>
      <c r="T46" s="130">
        <v>135172</v>
      </c>
      <c r="U46" s="136">
        <v>93874</v>
      </c>
      <c r="V46" s="137">
        <f t="shared" si="0"/>
        <v>1109032</v>
      </c>
    </row>
    <row r="47" spans="1:22" ht="15.75" x14ac:dyDescent="0.25">
      <c r="A47" s="349"/>
      <c r="B47" s="350"/>
      <c r="C47" s="350"/>
      <c r="D47" s="350"/>
      <c r="E47" s="350"/>
      <c r="F47" s="350"/>
      <c r="G47" s="350"/>
      <c r="H47" s="350"/>
      <c r="I47" s="3" t="s">
        <v>98</v>
      </c>
      <c r="J47" s="130">
        <v>0</v>
      </c>
      <c r="K47" s="130">
        <v>0</v>
      </c>
      <c r="L47" s="130">
        <v>14719</v>
      </c>
      <c r="M47" s="130">
        <v>0</v>
      </c>
      <c r="N47" s="130">
        <v>0</v>
      </c>
      <c r="O47" s="130">
        <v>0</v>
      </c>
      <c r="P47" s="130">
        <v>0</v>
      </c>
      <c r="Q47" s="135">
        <v>0</v>
      </c>
      <c r="R47" s="135">
        <v>0</v>
      </c>
      <c r="S47" s="130">
        <v>0</v>
      </c>
      <c r="T47" s="130">
        <v>0</v>
      </c>
      <c r="U47" s="136">
        <v>0</v>
      </c>
      <c r="V47" s="137">
        <f t="shared" si="0"/>
        <v>14719</v>
      </c>
    </row>
    <row r="48" spans="1:22" ht="15.75" x14ac:dyDescent="0.25">
      <c r="A48" s="349"/>
      <c r="B48" s="350"/>
      <c r="C48" s="350"/>
      <c r="D48" s="350"/>
      <c r="E48" s="350"/>
      <c r="F48" s="350"/>
      <c r="G48" s="350"/>
      <c r="H48" s="350"/>
      <c r="I48" s="3" t="s">
        <v>103</v>
      </c>
      <c r="J48" s="130">
        <v>17437</v>
      </c>
      <c r="K48" s="130">
        <v>19937</v>
      </c>
      <c r="L48" s="130">
        <v>38246</v>
      </c>
      <c r="M48" s="130">
        <v>27919</v>
      </c>
      <c r="N48" s="130">
        <v>21956</v>
      </c>
      <c r="O48" s="130">
        <v>29660</v>
      </c>
      <c r="P48" s="130">
        <v>20644</v>
      </c>
      <c r="Q48" s="135">
        <v>32949</v>
      </c>
      <c r="R48" s="135">
        <v>32555</v>
      </c>
      <c r="S48" s="130">
        <v>18219</v>
      </c>
      <c r="T48" s="130">
        <v>12916</v>
      </c>
      <c r="U48" s="136">
        <v>20098</v>
      </c>
      <c r="V48" s="137">
        <f t="shared" si="0"/>
        <v>292536</v>
      </c>
    </row>
    <row r="49" spans="1:22" ht="15.75" x14ac:dyDescent="0.25">
      <c r="A49" s="349"/>
      <c r="B49" s="350"/>
      <c r="C49" s="350"/>
      <c r="D49" s="350"/>
      <c r="E49" s="350"/>
      <c r="F49" s="350"/>
      <c r="G49" s="350"/>
      <c r="H49" s="350"/>
      <c r="I49" s="3" t="s">
        <v>91</v>
      </c>
      <c r="J49" s="130">
        <v>10789</v>
      </c>
      <c r="K49" s="130">
        <v>39143</v>
      </c>
      <c r="L49" s="130">
        <v>14461</v>
      </c>
      <c r="M49" s="130">
        <v>16926</v>
      </c>
      <c r="N49" s="130">
        <v>22163</v>
      </c>
      <c r="O49" s="130">
        <v>33544</v>
      </c>
      <c r="P49" s="130">
        <v>0</v>
      </c>
      <c r="Q49" s="135">
        <v>7445</v>
      </c>
      <c r="R49" s="135">
        <v>7407</v>
      </c>
      <c r="S49" s="130">
        <v>22895</v>
      </c>
      <c r="T49" s="130">
        <v>8396</v>
      </c>
      <c r="U49" s="136">
        <v>16982</v>
      </c>
      <c r="V49" s="137">
        <f t="shared" si="0"/>
        <v>200151</v>
      </c>
    </row>
    <row r="50" spans="1:22" ht="15.75" x14ac:dyDescent="0.25">
      <c r="A50" s="349"/>
      <c r="B50" s="350"/>
      <c r="C50" s="350"/>
      <c r="D50" s="350"/>
      <c r="E50" s="350"/>
      <c r="F50" s="350"/>
      <c r="G50" s="350"/>
      <c r="H50" s="350"/>
      <c r="I50" s="3" t="s">
        <v>69</v>
      </c>
      <c r="J50" s="130">
        <v>0</v>
      </c>
      <c r="K50" s="130">
        <v>0</v>
      </c>
      <c r="L50" s="130">
        <v>0</v>
      </c>
      <c r="M50" s="130">
        <v>0</v>
      </c>
      <c r="N50" s="130">
        <v>0</v>
      </c>
      <c r="O50" s="130">
        <v>0</v>
      </c>
      <c r="P50" s="130">
        <v>0</v>
      </c>
      <c r="Q50" s="135">
        <v>0</v>
      </c>
      <c r="R50" s="135">
        <v>0</v>
      </c>
      <c r="S50" s="130">
        <v>0</v>
      </c>
      <c r="T50" s="130">
        <v>0</v>
      </c>
      <c r="U50" s="136">
        <v>0</v>
      </c>
      <c r="V50" s="137">
        <f t="shared" si="0"/>
        <v>0</v>
      </c>
    </row>
    <row r="51" spans="1:22" ht="15.75" x14ac:dyDescent="0.25">
      <c r="A51" s="349"/>
      <c r="B51" s="350"/>
      <c r="C51" s="350"/>
      <c r="D51" s="350"/>
      <c r="E51" s="350"/>
      <c r="F51" s="350"/>
      <c r="G51" s="350"/>
      <c r="H51" s="350"/>
      <c r="I51" s="3" t="s">
        <v>70</v>
      </c>
      <c r="J51" s="130">
        <v>6849</v>
      </c>
      <c r="K51" s="130">
        <v>0</v>
      </c>
      <c r="L51" s="130">
        <v>11438</v>
      </c>
      <c r="M51" s="130">
        <v>6049</v>
      </c>
      <c r="N51" s="130">
        <v>6434</v>
      </c>
      <c r="O51" s="130">
        <v>0</v>
      </c>
      <c r="P51" s="130">
        <v>0</v>
      </c>
      <c r="Q51" s="135">
        <v>0</v>
      </c>
      <c r="R51" s="135">
        <v>0</v>
      </c>
      <c r="S51" s="130">
        <v>1970</v>
      </c>
      <c r="T51" s="130">
        <v>4268</v>
      </c>
      <c r="U51" s="136">
        <v>0</v>
      </c>
      <c r="V51" s="137">
        <f t="shared" si="0"/>
        <v>37008</v>
      </c>
    </row>
    <row r="52" spans="1:22" ht="15.75" x14ac:dyDescent="0.25">
      <c r="A52" s="349"/>
      <c r="B52" s="350"/>
      <c r="C52" s="350"/>
      <c r="D52" s="350"/>
      <c r="E52" s="350"/>
      <c r="F52" s="350"/>
      <c r="G52" s="350"/>
      <c r="H52" s="350"/>
      <c r="I52" s="3" t="s">
        <v>93</v>
      </c>
      <c r="J52" s="130">
        <v>7515</v>
      </c>
      <c r="K52" s="130">
        <v>16075</v>
      </c>
      <c r="L52" s="130">
        <v>59796</v>
      </c>
      <c r="M52" s="130">
        <v>46107</v>
      </c>
      <c r="N52" s="130">
        <v>76228</v>
      </c>
      <c r="O52" s="130">
        <v>63988</v>
      </c>
      <c r="P52" s="130">
        <v>59983</v>
      </c>
      <c r="Q52" s="135">
        <v>36770</v>
      </c>
      <c r="R52" s="135">
        <v>41977</v>
      </c>
      <c r="S52" s="130">
        <v>26998</v>
      </c>
      <c r="T52" s="130">
        <v>21991</v>
      </c>
      <c r="U52" s="136">
        <v>33882</v>
      </c>
      <c r="V52" s="137">
        <f t="shared" si="0"/>
        <v>491310</v>
      </c>
    </row>
    <row r="53" spans="1:22" ht="15.75" x14ac:dyDescent="0.25">
      <c r="A53" s="349"/>
      <c r="B53" s="350"/>
      <c r="C53" s="350"/>
      <c r="D53" s="350"/>
      <c r="E53" s="350"/>
      <c r="F53" s="350"/>
      <c r="G53" s="350"/>
      <c r="H53" s="350"/>
      <c r="I53" s="16" t="s">
        <v>180</v>
      </c>
      <c r="J53" s="155">
        <v>0</v>
      </c>
      <c r="K53" s="155">
        <v>0</v>
      </c>
      <c r="L53" s="155">
        <v>0</v>
      </c>
      <c r="M53" s="155">
        <v>0</v>
      </c>
      <c r="N53" s="155">
        <v>0</v>
      </c>
      <c r="O53" s="155">
        <v>0</v>
      </c>
      <c r="P53" s="155">
        <v>0</v>
      </c>
      <c r="Q53" s="156">
        <v>0</v>
      </c>
      <c r="R53" s="156">
        <v>9236</v>
      </c>
      <c r="S53" s="155">
        <v>0</v>
      </c>
      <c r="T53" s="155">
        <v>0</v>
      </c>
      <c r="U53" s="157">
        <v>8532</v>
      </c>
      <c r="V53" s="158">
        <f t="shared" si="0"/>
        <v>17768</v>
      </c>
    </row>
    <row r="54" spans="1:22" ht="16.5" thickBot="1" x14ac:dyDescent="0.3">
      <c r="A54" s="349"/>
      <c r="B54" s="350"/>
      <c r="C54" s="350"/>
      <c r="D54" s="350"/>
      <c r="E54" s="350"/>
      <c r="F54" s="350"/>
      <c r="G54" s="350"/>
      <c r="H54" s="350"/>
      <c r="I54" s="16" t="s">
        <v>95</v>
      </c>
      <c r="J54" s="155">
        <v>0</v>
      </c>
      <c r="K54" s="155">
        <v>0</v>
      </c>
      <c r="L54" s="155">
        <v>0</v>
      </c>
      <c r="M54" s="155">
        <v>0</v>
      </c>
      <c r="N54" s="155">
        <v>0</v>
      </c>
      <c r="O54" s="155">
        <v>0</v>
      </c>
      <c r="P54" s="155">
        <v>0</v>
      </c>
      <c r="Q54" s="123">
        <v>0</v>
      </c>
      <c r="R54" s="156">
        <v>0</v>
      </c>
      <c r="S54" s="155">
        <v>0</v>
      </c>
      <c r="T54" s="155">
        <v>0</v>
      </c>
      <c r="U54" s="157">
        <v>0</v>
      </c>
      <c r="V54" s="158">
        <f t="shared" si="0"/>
        <v>0</v>
      </c>
    </row>
    <row r="55" spans="1:22" ht="16.5" thickBot="1" x14ac:dyDescent="0.3">
      <c r="A55" s="102"/>
      <c r="B55" s="112"/>
      <c r="C55" s="112"/>
      <c r="D55" s="112"/>
      <c r="E55" s="112"/>
      <c r="F55" s="112"/>
      <c r="G55" s="112"/>
      <c r="H55" s="112"/>
      <c r="I55" s="37"/>
      <c r="J55" s="139"/>
      <c r="K55" s="140"/>
      <c r="L55" s="140"/>
      <c r="M55" s="140"/>
      <c r="N55" s="140"/>
      <c r="O55" s="140"/>
      <c r="P55" s="140"/>
      <c r="Q55" s="141"/>
      <c r="R55" s="142"/>
      <c r="S55" s="140"/>
      <c r="T55" s="140"/>
      <c r="U55" s="143"/>
      <c r="V55" s="144">
        <f>SUM(V45:V54)</f>
        <v>2175063</v>
      </c>
    </row>
    <row r="56" spans="1:22" ht="15.75" x14ac:dyDescent="0.25">
      <c r="A56" s="349">
        <v>542</v>
      </c>
      <c r="B56" s="350" t="s">
        <v>38</v>
      </c>
      <c r="C56" s="350" t="s">
        <v>79</v>
      </c>
      <c r="D56" s="350">
        <v>200</v>
      </c>
      <c r="E56" s="350" t="s">
        <v>7</v>
      </c>
      <c r="F56" s="350" t="s">
        <v>39</v>
      </c>
      <c r="G56" s="350" t="s">
        <v>146</v>
      </c>
      <c r="H56" s="350" t="s">
        <v>40</v>
      </c>
      <c r="I56" s="35" t="s">
        <v>94</v>
      </c>
      <c r="J56" s="146">
        <v>28029</v>
      </c>
      <c r="K56" s="146">
        <v>21858</v>
      </c>
      <c r="L56" s="146">
        <v>22872</v>
      </c>
      <c r="M56" s="146">
        <v>20958</v>
      </c>
      <c r="N56" s="146">
        <v>25320</v>
      </c>
      <c r="O56" s="146">
        <v>21415</v>
      </c>
      <c r="P56" s="146">
        <v>24076</v>
      </c>
      <c r="Q56" s="135">
        <v>28405</v>
      </c>
      <c r="R56" s="147">
        <v>26608</v>
      </c>
      <c r="S56" s="146">
        <v>23895</v>
      </c>
      <c r="T56" s="146">
        <v>26144</v>
      </c>
      <c r="U56" s="148">
        <v>28325</v>
      </c>
      <c r="V56" s="149">
        <f>SUM(J56:U56)</f>
        <v>297905</v>
      </c>
    </row>
    <row r="57" spans="1:22" ht="15.75" x14ac:dyDescent="0.25">
      <c r="A57" s="349"/>
      <c r="B57" s="350"/>
      <c r="C57" s="350"/>
      <c r="D57" s="350"/>
      <c r="E57" s="350"/>
      <c r="F57" s="350"/>
      <c r="G57" s="350"/>
      <c r="H57" s="350"/>
      <c r="I57" s="3" t="s">
        <v>92</v>
      </c>
      <c r="J57" s="130">
        <v>39377</v>
      </c>
      <c r="K57" s="130">
        <v>44842</v>
      </c>
      <c r="L57" s="130">
        <v>52361</v>
      </c>
      <c r="M57" s="130">
        <v>50042</v>
      </c>
      <c r="N57" s="130">
        <v>38339</v>
      </c>
      <c r="O57" s="130">
        <v>38333</v>
      </c>
      <c r="P57" s="130">
        <v>51178</v>
      </c>
      <c r="Q57" s="135">
        <v>38319</v>
      </c>
      <c r="R57" s="135">
        <v>45895</v>
      </c>
      <c r="S57" s="130">
        <v>41824</v>
      </c>
      <c r="T57" s="130">
        <v>46593</v>
      </c>
      <c r="U57" s="136">
        <v>47965</v>
      </c>
      <c r="V57" s="137">
        <f>SUM(J57:U57)</f>
        <v>535068</v>
      </c>
    </row>
    <row r="58" spans="1:22" ht="15.75" x14ac:dyDescent="0.25">
      <c r="A58" s="349"/>
      <c r="B58" s="350"/>
      <c r="C58" s="350"/>
      <c r="D58" s="350"/>
      <c r="E58" s="350"/>
      <c r="F58" s="350"/>
      <c r="G58" s="350"/>
      <c r="H58" s="350"/>
      <c r="I58" s="3" t="s">
        <v>103</v>
      </c>
      <c r="J58" s="130">
        <v>5991</v>
      </c>
      <c r="K58" s="130">
        <v>4758</v>
      </c>
      <c r="L58" s="130">
        <v>5086</v>
      </c>
      <c r="M58" s="130">
        <v>6237</v>
      </c>
      <c r="N58" s="130">
        <v>5079</v>
      </c>
      <c r="O58" s="130">
        <v>5282</v>
      </c>
      <c r="P58" s="130">
        <v>8264</v>
      </c>
      <c r="Q58" s="135">
        <v>6072</v>
      </c>
      <c r="R58" s="135">
        <v>2532</v>
      </c>
      <c r="S58" s="130">
        <v>8954</v>
      </c>
      <c r="T58" s="130">
        <v>4651</v>
      </c>
      <c r="U58" s="136">
        <v>5704</v>
      </c>
      <c r="V58" s="137">
        <f>SUM(J58:U58)</f>
        <v>68610</v>
      </c>
    </row>
    <row r="59" spans="1:22" ht="16.5" thickBot="1" x14ac:dyDescent="0.3">
      <c r="A59" s="349"/>
      <c r="B59" s="350"/>
      <c r="C59" s="350"/>
      <c r="D59" s="350"/>
      <c r="E59" s="350"/>
      <c r="F59" s="350"/>
      <c r="G59" s="350"/>
      <c r="H59" s="350"/>
      <c r="I59" s="16" t="s">
        <v>91</v>
      </c>
      <c r="J59" s="155">
        <v>10123</v>
      </c>
      <c r="K59" s="155">
        <v>100533</v>
      </c>
      <c r="L59" s="155">
        <v>101467</v>
      </c>
      <c r="M59" s="155">
        <v>95728</v>
      </c>
      <c r="N59" s="155">
        <v>92132</v>
      </c>
      <c r="O59" s="155">
        <v>87640</v>
      </c>
      <c r="P59" s="155">
        <v>93752</v>
      </c>
      <c r="Q59" s="123">
        <v>94954</v>
      </c>
      <c r="R59" s="156">
        <v>91569</v>
      </c>
      <c r="S59" s="155">
        <v>112313</v>
      </c>
      <c r="T59" s="155">
        <v>111336</v>
      </c>
      <c r="U59" s="157">
        <v>113754</v>
      </c>
      <c r="V59" s="158">
        <f>SUM(J59:U59)</f>
        <v>1105301</v>
      </c>
    </row>
    <row r="60" spans="1:22" ht="16.5" thickBot="1" x14ac:dyDescent="0.3">
      <c r="A60" s="102"/>
      <c r="B60" s="112"/>
      <c r="C60" s="112"/>
      <c r="D60" s="112"/>
      <c r="E60" s="112"/>
      <c r="F60" s="112"/>
      <c r="G60" s="112"/>
      <c r="H60" s="112"/>
      <c r="I60" s="37"/>
      <c r="J60" s="139"/>
      <c r="K60" s="140"/>
      <c r="L60" s="140"/>
      <c r="M60" s="140"/>
      <c r="N60" s="140"/>
      <c r="O60" s="140"/>
      <c r="P60" s="140"/>
      <c r="Q60" s="141"/>
      <c r="R60" s="142"/>
      <c r="S60" s="140"/>
      <c r="T60" s="140"/>
      <c r="U60" s="143"/>
      <c r="V60" s="144">
        <f>SUM(V56:V59)</f>
        <v>2006884</v>
      </c>
    </row>
    <row r="61" spans="1:22" ht="15.75" x14ac:dyDescent="0.25">
      <c r="A61" s="343">
        <v>554</v>
      </c>
      <c r="B61" s="347" t="s">
        <v>43</v>
      </c>
      <c r="C61" s="347" t="s">
        <v>79</v>
      </c>
      <c r="D61" s="347">
        <v>58</v>
      </c>
      <c r="E61" s="347" t="s">
        <v>147</v>
      </c>
      <c r="F61" s="347" t="s">
        <v>37</v>
      </c>
      <c r="G61" s="345" t="s">
        <v>148</v>
      </c>
      <c r="H61" s="347" t="s">
        <v>37</v>
      </c>
      <c r="I61" s="3" t="s">
        <v>94</v>
      </c>
      <c r="J61" s="130">
        <v>1760</v>
      </c>
      <c r="K61" s="130">
        <v>0</v>
      </c>
      <c r="L61" s="130">
        <v>668</v>
      </c>
      <c r="M61" s="130">
        <v>489</v>
      </c>
      <c r="N61" s="130">
        <v>1117</v>
      </c>
      <c r="O61" s="130">
        <v>1432</v>
      </c>
      <c r="P61" s="130">
        <v>1705</v>
      </c>
      <c r="Q61" s="135">
        <v>284</v>
      </c>
      <c r="R61" s="135">
        <v>488</v>
      </c>
      <c r="S61" s="130">
        <v>509</v>
      </c>
      <c r="T61" s="130">
        <v>492</v>
      </c>
      <c r="U61" s="136">
        <v>493</v>
      </c>
      <c r="V61" s="137">
        <f>SUM(J61:U61)</f>
        <v>9437</v>
      </c>
    </row>
    <row r="62" spans="1:22" ht="15.75" x14ac:dyDescent="0.25">
      <c r="A62" s="349"/>
      <c r="B62" s="350"/>
      <c r="C62" s="350"/>
      <c r="D62" s="350"/>
      <c r="E62" s="350"/>
      <c r="F62" s="350"/>
      <c r="G62" s="354"/>
      <c r="H62" s="350"/>
      <c r="I62" s="16" t="s">
        <v>92</v>
      </c>
      <c r="J62" s="155">
        <v>15892</v>
      </c>
      <c r="K62" s="155">
        <v>2821</v>
      </c>
      <c r="L62" s="155">
        <v>13919</v>
      </c>
      <c r="M62" s="155">
        <v>5078</v>
      </c>
      <c r="N62" s="155">
        <v>11424</v>
      </c>
      <c r="O62" s="155">
        <v>18843</v>
      </c>
      <c r="P62" s="155">
        <v>6276</v>
      </c>
      <c r="Q62" s="156">
        <v>8061</v>
      </c>
      <c r="R62" s="156">
        <v>2997</v>
      </c>
      <c r="S62" s="155">
        <v>7895</v>
      </c>
      <c r="T62" s="155">
        <v>3051</v>
      </c>
      <c r="U62" s="157">
        <v>5299</v>
      </c>
      <c r="V62" s="158">
        <f>SUM(J62:U62)</f>
        <v>101556</v>
      </c>
    </row>
    <row r="63" spans="1:22" ht="16.5" thickBot="1" x14ac:dyDescent="0.3">
      <c r="A63" s="344"/>
      <c r="B63" s="348"/>
      <c r="C63" s="348"/>
      <c r="D63" s="348"/>
      <c r="E63" s="348"/>
      <c r="F63" s="348"/>
      <c r="G63" s="348"/>
      <c r="H63" s="348"/>
      <c r="I63" s="16" t="s">
        <v>91</v>
      </c>
      <c r="J63" s="155">
        <v>12660</v>
      </c>
      <c r="K63" s="155">
        <v>13529</v>
      </c>
      <c r="L63" s="155">
        <v>5940</v>
      </c>
      <c r="M63" s="155">
        <v>8555</v>
      </c>
      <c r="N63" s="155">
        <v>4559</v>
      </c>
      <c r="O63" s="155">
        <v>11697</v>
      </c>
      <c r="P63" s="155">
        <v>896</v>
      </c>
      <c r="Q63" s="123">
        <v>10122</v>
      </c>
      <c r="R63" s="156">
        <v>6466</v>
      </c>
      <c r="S63" s="155">
        <v>6997</v>
      </c>
      <c r="T63" s="155">
        <v>2384</v>
      </c>
      <c r="U63" s="157">
        <v>9529</v>
      </c>
      <c r="V63" s="158">
        <f>SUM(J63:U63)</f>
        <v>93334</v>
      </c>
    </row>
    <row r="64" spans="1:22" ht="16.5" thickBot="1" x14ac:dyDescent="0.3">
      <c r="A64" s="102"/>
      <c r="B64" s="112"/>
      <c r="C64" s="112"/>
      <c r="D64" s="112"/>
      <c r="E64" s="112"/>
      <c r="F64" s="112"/>
      <c r="G64" s="112"/>
      <c r="H64" s="112"/>
      <c r="I64" s="37"/>
      <c r="J64" s="139"/>
      <c r="K64" s="140"/>
      <c r="L64" s="140"/>
      <c r="M64" s="140"/>
      <c r="N64" s="140"/>
      <c r="O64" s="140"/>
      <c r="P64" s="140"/>
      <c r="Q64" s="141"/>
      <c r="R64" s="142"/>
      <c r="S64" s="140"/>
      <c r="T64" s="140"/>
      <c r="U64" s="143"/>
      <c r="V64" s="144">
        <f>SUM(V61:V63)</f>
        <v>204327</v>
      </c>
    </row>
    <row r="65" spans="1:22" ht="15.75" x14ac:dyDescent="0.25">
      <c r="A65" s="343">
        <v>560</v>
      </c>
      <c r="B65" s="347" t="s">
        <v>15</v>
      </c>
      <c r="C65" s="347" t="s">
        <v>77</v>
      </c>
      <c r="D65" s="351">
        <v>17.899999999999999</v>
      </c>
      <c r="E65" s="347" t="s">
        <v>149</v>
      </c>
      <c r="F65" s="347" t="s">
        <v>37</v>
      </c>
      <c r="G65" s="347" t="s">
        <v>9</v>
      </c>
      <c r="H65" s="347" t="s">
        <v>37</v>
      </c>
      <c r="I65" s="35" t="s">
        <v>163</v>
      </c>
      <c r="J65" s="146">
        <v>0</v>
      </c>
      <c r="K65" s="146">
        <v>0</v>
      </c>
      <c r="L65" s="146">
        <v>0</v>
      </c>
      <c r="M65" s="146">
        <v>0</v>
      </c>
      <c r="N65" s="146">
        <v>0</v>
      </c>
      <c r="O65" s="146">
        <v>0</v>
      </c>
      <c r="P65" s="146">
        <v>0</v>
      </c>
      <c r="Q65" s="135">
        <v>0</v>
      </c>
      <c r="R65" s="147">
        <v>0</v>
      </c>
      <c r="S65" s="146">
        <v>0</v>
      </c>
      <c r="T65" s="146">
        <v>0</v>
      </c>
      <c r="U65" s="148">
        <v>0</v>
      </c>
      <c r="V65" s="149">
        <f>SUM(J65:U65)</f>
        <v>0</v>
      </c>
    </row>
    <row r="66" spans="1:22" ht="15.75" x14ac:dyDescent="0.25">
      <c r="A66" s="349"/>
      <c r="B66" s="350"/>
      <c r="C66" s="350"/>
      <c r="D66" s="352"/>
      <c r="E66" s="350"/>
      <c r="F66" s="350"/>
      <c r="G66" s="350"/>
      <c r="H66" s="350"/>
      <c r="I66" s="3" t="s">
        <v>103</v>
      </c>
      <c r="J66" s="135">
        <v>0</v>
      </c>
      <c r="K66" s="130">
        <v>0</v>
      </c>
      <c r="L66" s="130">
        <v>0</v>
      </c>
      <c r="M66" s="130">
        <v>0</v>
      </c>
      <c r="N66" s="130">
        <v>0</v>
      </c>
      <c r="O66" s="130">
        <v>0</v>
      </c>
      <c r="P66" s="130">
        <v>0</v>
      </c>
      <c r="Q66" s="135">
        <v>0</v>
      </c>
      <c r="R66" s="135">
        <v>0</v>
      </c>
      <c r="S66" s="130">
        <v>0</v>
      </c>
      <c r="T66" s="130">
        <v>0</v>
      </c>
      <c r="U66" s="136">
        <v>0</v>
      </c>
      <c r="V66" s="137">
        <f>SUM(J66:U66)</f>
        <v>0</v>
      </c>
    </row>
    <row r="67" spans="1:22" ht="15.75" x14ac:dyDescent="0.25">
      <c r="A67" s="349"/>
      <c r="B67" s="350"/>
      <c r="C67" s="350"/>
      <c r="D67" s="352"/>
      <c r="E67" s="350"/>
      <c r="F67" s="350"/>
      <c r="G67" s="350"/>
      <c r="H67" s="350"/>
      <c r="I67" s="3" t="s">
        <v>172</v>
      </c>
      <c r="J67" s="135">
        <v>0</v>
      </c>
      <c r="K67" s="130">
        <v>0</v>
      </c>
      <c r="L67" s="130">
        <v>0</v>
      </c>
      <c r="M67" s="130">
        <v>0</v>
      </c>
      <c r="N67" s="130">
        <v>0</v>
      </c>
      <c r="O67" s="130">
        <v>0</v>
      </c>
      <c r="P67" s="130">
        <v>0</v>
      </c>
      <c r="Q67" s="135">
        <v>0</v>
      </c>
      <c r="R67" s="135">
        <v>0</v>
      </c>
      <c r="S67" s="130">
        <v>0</v>
      </c>
      <c r="T67" s="130">
        <v>0</v>
      </c>
      <c r="U67" s="136">
        <v>0</v>
      </c>
      <c r="V67" s="137">
        <f>SUM(J67:U67)</f>
        <v>0</v>
      </c>
    </row>
    <row r="68" spans="1:22" ht="16.5" thickBot="1" x14ac:dyDescent="0.3">
      <c r="A68" s="344"/>
      <c r="B68" s="348"/>
      <c r="C68" s="348"/>
      <c r="D68" s="353"/>
      <c r="E68" s="348"/>
      <c r="F68" s="348"/>
      <c r="G68" s="348"/>
      <c r="H68" s="348"/>
      <c r="I68" s="39" t="s">
        <v>164</v>
      </c>
      <c r="J68" s="124">
        <v>0</v>
      </c>
      <c r="K68" s="122">
        <v>0</v>
      </c>
      <c r="L68" s="122">
        <v>0</v>
      </c>
      <c r="M68" s="122">
        <v>0</v>
      </c>
      <c r="N68" s="122">
        <v>0</v>
      </c>
      <c r="O68" s="122">
        <v>0</v>
      </c>
      <c r="P68" s="122">
        <v>0</v>
      </c>
      <c r="Q68" s="124">
        <v>0</v>
      </c>
      <c r="R68" s="124">
        <v>0</v>
      </c>
      <c r="S68" s="122">
        <v>0</v>
      </c>
      <c r="T68" s="122">
        <v>0</v>
      </c>
      <c r="U68" s="125">
        <v>0</v>
      </c>
      <c r="V68" s="126">
        <f>SUM(J68:U68)</f>
        <v>0</v>
      </c>
    </row>
    <row r="69" spans="1:22" ht="16.5" thickBot="1" x14ac:dyDescent="0.3">
      <c r="A69" s="102"/>
      <c r="B69" s="112"/>
      <c r="C69" s="112"/>
      <c r="D69" s="112"/>
      <c r="E69" s="112"/>
      <c r="F69" s="112"/>
      <c r="G69" s="112"/>
      <c r="H69" s="112"/>
      <c r="I69" s="37"/>
      <c r="J69" s="139"/>
      <c r="K69" s="140"/>
      <c r="L69" s="140"/>
      <c r="M69" s="140"/>
      <c r="N69" s="140"/>
      <c r="O69" s="140"/>
      <c r="P69" s="140"/>
      <c r="Q69" s="141"/>
      <c r="R69" s="142"/>
      <c r="S69" s="140"/>
      <c r="T69" s="140"/>
      <c r="U69" s="143"/>
      <c r="V69" s="144">
        <f>SUM(V65:V68)</f>
        <v>0</v>
      </c>
    </row>
    <row r="70" spans="1:22" ht="15.75" x14ac:dyDescent="0.2">
      <c r="A70" s="343">
        <v>596</v>
      </c>
      <c r="B70" s="345" t="s">
        <v>217</v>
      </c>
      <c r="C70" s="347" t="s">
        <v>84</v>
      </c>
      <c r="D70" s="347">
        <v>26</v>
      </c>
      <c r="E70" s="347" t="s">
        <v>216</v>
      </c>
      <c r="F70" s="347" t="s">
        <v>45</v>
      </c>
      <c r="G70" s="347" t="s">
        <v>18</v>
      </c>
      <c r="H70" s="347" t="s">
        <v>45</v>
      </c>
      <c r="I70" s="151" t="s">
        <v>91</v>
      </c>
      <c r="J70" s="178">
        <v>33461</v>
      </c>
      <c r="K70" s="179">
        <v>26956</v>
      </c>
      <c r="L70" s="179">
        <v>36049</v>
      </c>
      <c r="M70" s="179">
        <v>0</v>
      </c>
      <c r="N70" s="179">
        <v>0</v>
      </c>
      <c r="O70" s="179">
        <v>0</v>
      </c>
      <c r="P70" s="179">
        <v>0</v>
      </c>
      <c r="Q70" s="183">
        <v>0</v>
      </c>
      <c r="R70" s="159">
        <v>0</v>
      </c>
      <c r="S70" s="159">
        <v>0</v>
      </c>
      <c r="T70" s="159">
        <v>468</v>
      </c>
      <c r="U70" s="180">
        <v>0</v>
      </c>
      <c r="V70" s="158">
        <f>SUM(J70:U70)</f>
        <v>96934</v>
      </c>
    </row>
    <row r="71" spans="1:22" ht="16.5" thickBot="1" x14ac:dyDescent="0.25">
      <c r="A71" s="344"/>
      <c r="B71" s="346"/>
      <c r="C71" s="348"/>
      <c r="D71" s="348"/>
      <c r="E71" s="348"/>
      <c r="F71" s="348"/>
      <c r="G71" s="348"/>
      <c r="H71" s="348"/>
      <c r="I71" s="113" t="s">
        <v>93</v>
      </c>
      <c r="J71" s="155">
        <v>0</v>
      </c>
      <c r="K71" s="155">
        <v>0</v>
      </c>
      <c r="L71" s="155">
        <v>0</v>
      </c>
      <c r="M71" s="155">
        <v>0</v>
      </c>
      <c r="N71" s="155">
        <v>0</v>
      </c>
      <c r="O71" s="155">
        <v>0</v>
      </c>
      <c r="P71" s="155">
        <v>0</v>
      </c>
      <c r="Q71" s="150">
        <v>0</v>
      </c>
      <c r="R71" s="150">
        <v>0</v>
      </c>
      <c r="S71" s="150">
        <v>0</v>
      </c>
      <c r="T71" s="150">
        <v>0</v>
      </c>
      <c r="U71" s="157">
        <v>0</v>
      </c>
      <c r="V71" s="158">
        <f>SUM(J71:U71)</f>
        <v>0</v>
      </c>
    </row>
    <row r="72" spans="1:22" ht="16.5" thickBot="1" x14ac:dyDescent="0.3">
      <c r="A72" s="102"/>
      <c r="B72" s="112"/>
      <c r="C72" s="112"/>
      <c r="D72" s="112"/>
      <c r="E72" s="112"/>
      <c r="F72" s="112"/>
      <c r="G72" s="112"/>
      <c r="H72" s="112"/>
      <c r="I72" s="37"/>
      <c r="J72" s="139"/>
      <c r="K72" s="140"/>
      <c r="L72" s="140"/>
      <c r="M72" s="140"/>
      <c r="N72" s="140"/>
      <c r="O72" s="140"/>
      <c r="P72" s="140"/>
      <c r="Q72" s="141"/>
      <c r="R72" s="142"/>
      <c r="S72" s="140"/>
      <c r="T72" s="140"/>
      <c r="U72" s="143"/>
      <c r="V72" s="144">
        <f>SUM(V70:V71)</f>
        <v>96934</v>
      </c>
    </row>
    <row r="73" spans="1:22" ht="15.75" x14ac:dyDescent="0.2">
      <c r="A73" s="343">
        <v>597</v>
      </c>
      <c r="B73" s="345" t="s">
        <v>218</v>
      </c>
      <c r="C73" s="347" t="s">
        <v>79</v>
      </c>
      <c r="D73" s="347">
        <v>26</v>
      </c>
      <c r="E73" s="347" t="s">
        <v>18</v>
      </c>
      <c r="F73" s="347" t="s">
        <v>45</v>
      </c>
      <c r="G73" s="347" t="s">
        <v>216</v>
      </c>
      <c r="H73" s="347" t="s">
        <v>45</v>
      </c>
      <c r="I73" s="151" t="s">
        <v>164</v>
      </c>
      <c r="J73" s="159">
        <v>0</v>
      </c>
      <c r="K73" s="160">
        <v>0</v>
      </c>
      <c r="L73" s="160">
        <v>0</v>
      </c>
      <c r="M73" s="160">
        <v>0</v>
      </c>
      <c r="N73" s="160">
        <v>0</v>
      </c>
      <c r="O73" s="160">
        <v>0</v>
      </c>
      <c r="P73" s="160">
        <v>0</v>
      </c>
      <c r="Q73" s="182">
        <v>0</v>
      </c>
      <c r="R73" s="159">
        <v>0</v>
      </c>
      <c r="S73" s="160">
        <v>0</v>
      </c>
      <c r="T73" s="160">
        <v>12716</v>
      </c>
      <c r="U73" s="161">
        <v>10084</v>
      </c>
      <c r="V73" s="181">
        <f>SUM(J73:U73)</f>
        <v>22800</v>
      </c>
    </row>
    <row r="74" spans="1:22" ht="16.5" thickBot="1" x14ac:dyDescent="0.25">
      <c r="A74" s="344"/>
      <c r="B74" s="346"/>
      <c r="C74" s="348"/>
      <c r="D74" s="348"/>
      <c r="E74" s="348"/>
      <c r="F74" s="348"/>
      <c r="G74" s="348"/>
      <c r="H74" s="348"/>
      <c r="I74" s="113" t="s">
        <v>93</v>
      </c>
      <c r="J74" s="122">
        <v>0</v>
      </c>
      <c r="K74" s="122">
        <v>0</v>
      </c>
      <c r="L74" s="122">
        <v>0</v>
      </c>
      <c r="M74" s="122">
        <v>0</v>
      </c>
      <c r="N74" s="122">
        <v>0</v>
      </c>
      <c r="O74" s="122">
        <v>0</v>
      </c>
      <c r="P74" s="122">
        <v>0</v>
      </c>
      <c r="Q74" s="150">
        <v>0</v>
      </c>
      <c r="R74" s="124">
        <v>0</v>
      </c>
      <c r="S74" s="122">
        <v>0</v>
      </c>
      <c r="T74" s="122">
        <v>0</v>
      </c>
      <c r="U74" s="125">
        <v>0</v>
      </c>
      <c r="V74" s="126">
        <f>SUM(J74:U74)</f>
        <v>0</v>
      </c>
    </row>
    <row r="75" spans="1:22" ht="16.5" thickBot="1" x14ac:dyDescent="0.3">
      <c r="A75" s="102"/>
      <c r="B75" s="112"/>
      <c r="C75" s="112"/>
      <c r="D75" s="112"/>
      <c r="E75" s="112"/>
      <c r="F75" s="112"/>
      <c r="G75" s="112"/>
      <c r="H75" s="112"/>
      <c r="I75" s="37"/>
      <c r="J75" s="139"/>
      <c r="K75" s="140"/>
      <c r="L75" s="140"/>
      <c r="M75" s="140"/>
      <c r="N75" s="140"/>
      <c r="O75" s="140"/>
      <c r="P75" s="140"/>
      <c r="Q75" s="141"/>
      <c r="R75" s="142"/>
      <c r="S75" s="140"/>
      <c r="T75" s="140"/>
      <c r="U75" s="143"/>
      <c r="V75" s="144">
        <f>SUM(V73:V74)</f>
        <v>22800</v>
      </c>
    </row>
    <row r="76" spans="1:22" ht="15.75" x14ac:dyDescent="0.25">
      <c r="A76" s="349">
        <v>598</v>
      </c>
      <c r="B76" s="350" t="s">
        <v>46</v>
      </c>
      <c r="C76" s="350" t="s">
        <v>84</v>
      </c>
      <c r="D76" s="350">
        <v>16</v>
      </c>
      <c r="E76" s="350" t="s">
        <v>18</v>
      </c>
      <c r="F76" s="350" t="s">
        <v>45</v>
      </c>
      <c r="G76" s="350" t="s">
        <v>150</v>
      </c>
      <c r="H76" s="350" t="s">
        <v>45</v>
      </c>
      <c r="I76" s="35" t="s">
        <v>92</v>
      </c>
      <c r="J76" s="146">
        <v>9882</v>
      </c>
      <c r="K76" s="146">
        <v>5212</v>
      </c>
      <c r="L76" s="146">
        <v>1490</v>
      </c>
      <c r="M76" s="146">
        <v>1197</v>
      </c>
      <c r="N76" s="146">
        <v>0</v>
      </c>
      <c r="O76" s="146">
        <v>0</v>
      </c>
      <c r="P76" s="146">
        <v>0</v>
      </c>
      <c r="Q76" s="135">
        <v>5269</v>
      </c>
      <c r="R76" s="147">
        <v>6693</v>
      </c>
      <c r="S76" s="146">
        <v>0</v>
      </c>
      <c r="T76" s="146">
        <v>0</v>
      </c>
      <c r="U76" s="148">
        <v>5166</v>
      </c>
      <c r="V76" s="149">
        <f>SUM(J76:U76)</f>
        <v>34909</v>
      </c>
    </row>
    <row r="77" spans="1:22" ht="16.5" thickBot="1" x14ac:dyDescent="0.3">
      <c r="A77" s="349"/>
      <c r="B77" s="350"/>
      <c r="C77" s="350"/>
      <c r="D77" s="350"/>
      <c r="E77" s="350"/>
      <c r="F77" s="350"/>
      <c r="G77" s="350"/>
      <c r="H77" s="350"/>
      <c r="I77" s="16" t="s">
        <v>98</v>
      </c>
      <c r="J77" s="155">
        <v>0</v>
      </c>
      <c r="K77" s="155">
        <v>0</v>
      </c>
      <c r="L77" s="155">
        <v>0</v>
      </c>
      <c r="M77" s="155">
        <v>0</v>
      </c>
      <c r="N77" s="155">
        <v>0</v>
      </c>
      <c r="O77" s="155">
        <v>0</v>
      </c>
      <c r="P77" s="155">
        <v>0</v>
      </c>
      <c r="Q77" s="123">
        <v>0</v>
      </c>
      <c r="R77" s="156">
        <v>0</v>
      </c>
      <c r="S77" s="155">
        <v>0</v>
      </c>
      <c r="T77" s="155">
        <v>0</v>
      </c>
      <c r="U77" s="157">
        <v>0</v>
      </c>
      <c r="V77" s="158">
        <f>SUM(J77:U77)</f>
        <v>0</v>
      </c>
    </row>
    <row r="78" spans="1:22" ht="16.5" thickBot="1" x14ac:dyDescent="0.3">
      <c r="A78" s="102"/>
      <c r="B78" s="112"/>
      <c r="C78" s="112"/>
      <c r="D78" s="112"/>
      <c r="E78" s="112"/>
      <c r="F78" s="112"/>
      <c r="G78" s="112"/>
      <c r="H78" s="112"/>
      <c r="I78" s="37"/>
      <c r="J78" s="139"/>
      <c r="K78" s="140"/>
      <c r="L78" s="140"/>
      <c r="M78" s="140"/>
      <c r="N78" s="140"/>
      <c r="O78" s="140"/>
      <c r="P78" s="140"/>
      <c r="Q78" s="141"/>
      <c r="R78" s="142"/>
      <c r="S78" s="140"/>
      <c r="T78" s="140"/>
      <c r="U78" s="143"/>
      <c r="V78" s="144">
        <f>SUM(V76:V77)</f>
        <v>34909</v>
      </c>
    </row>
    <row r="79" spans="1:22" ht="15.75" x14ac:dyDescent="0.25">
      <c r="A79" s="349">
        <v>608</v>
      </c>
      <c r="B79" s="350" t="s">
        <v>47</v>
      </c>
      <c r="C79" s="350" t="s">
        <v>85</v>
      </c>
      <c r="D79" s="350">
        <v>98</v>
      </c>
      <c r="E79" s="350" t="s">
        <v>151</v>
      </c>
      <c r="F79" s="350" t="s">
        <v>45</v>
      </c>
      <c r="G79" s="350" t="s">
        <v>18</v>
      </c>
      <c r="H79" s="350" t="s">
        <v>45</v>
      </c>
      <c r="I79" s="35" t="s">
        <v>94</v>
      </c>
      <c r="J79" s="146">
        <v>0</v>
      </c>
      <c r="K79" s="146">
        <v>0</v>
      </c>
      <c r="L79" s="146">
        <v>0</v>
      </c>
      <c r="M79" s="146">
        <v>0</v>
      </c>
      <c r="N79" s="146">
        <v>0</v>
      </c>
      <c r="O79" s="146">
        <v>0</v>
      </c>
      <c r="P79" s="146">
        <v>0</v>
      </c>
      <c r="Q79" s="135">
        <v>0</v>
      </c>
      <c r="R79" s="131">
        <v>0</v>
      </c>
      <c r="S79" s="131">
        <v>0</v>
      </c>
      <c r="T79" s="131">
        <v>0</v>
      </c>
      <c r="U79" s="148">
        <v>0</v>
      </c>
      <c r="V79" s="149">
        <f>SUM(J79:U79)</f>
        <v>0</v>
      </c>
    </row>
    <row r="80" spans="1:22" ht="15.75" x14ac:dyDescent="0.25">
      <c r="A80" s="349"/>
      <c r="B80" s="350"/>
      <c r="C80" s="350"/>
      <c r="D80" s="350"/>
      <c r="E80" s="350"/>
      <c r="F80" s="350"/>
      <c r="G80" s="350"/>
      <c r="H80" s="350"/>
      <c r="I80" s="35" t="s">
        <v>92</v>
      </c>
      <c r="J80" s="146">
        <v>74480</v>
      </c>
      <c r="K80" s="146">
        <v>85014</v>
      </c>
      <c r="L80" s="146">
        <v>34038</v>
      </c>
      <c r="M80" s="146">
        <v>0</v>
      </c>
      <c r="N80" s="146">
        <v>3934</v>
      </c>
      <c r="O80" s="146">
        <v>0</v>
      </c>
      <c r="P80" s="146">
        <v>0</v>
      </c>
      <c r="Q80" s="135">
        <v>35486</v>
      </c>
      <c r="R80" s="146">
        <v>37743</v>
      </c>
      <c r="S80" s="146">
        <v>0</v>
      </c>
      <c r="T80" s="146">
        <v>36799</v>
      </c>
      <c r="U80" s="148">
        <v>52428</v>
      </c>
      <c r="V80" s="149">
        <f>SUM(J80:U80)</f>
        <v>359922</v>
      </c>
    </row>
    <row r="81" spans="1:22" ht="15.75" x14ac:dyDescent="0.25">
      <c r="A81" s="349"/>
      <c r="B81" s="350"/>
      <c r="C81" s="350"/>
      <c r="D81" s="350"/>
      <c r="E81" s="350"/>
      <c r="F81" s="350"/>
      <c r="G81" s="350"/>
      <c r="H81" s="350"/>
      <c r="I81" s="3" t="s">
        <v>91</v>
      </c>
      <c r="J81" s="130">
        <v>0</v>
      </c>
      <c r="K81" s="130">
        <v>0</v>
      </c>
      <c r="L81" s="130">
        <v>0</v>
      </c>
      <c r="M81" s="130">
        <v>0</v>
      </c>
      <c r="N81" s="130">
        <v>0</v>
      </c>
      <c r="O81" s="130">
        <v>0</v>
      </c>
      <c r="P81" s="130">
        <v>0</v>
      </c>
      <c r="Q81" s="135">
        <v>0</v>
      </c>
      <c r="R81" s="130">
        <v>0</v>
      </c>
      <c r="S81" s="130">
        <v>0</v>
      </c>
      <c r="T81" s="130">
        <v>0</v>
      </c>
      <c r="U81" s="136">
        <v>0</v>
      </c>
      <c r="V81" s="137">
        <f>SUM(J81:U81)</f>
        <v>0</v>
      </c>
    </row>
    <row r="82" spans="1:22" ht="15.75" x14ac:dyDescent="0.25">
      <c r="A82" s="349"/>
      <c r="B82" s="350"/>
      <c r="C82" s="350"/>
      <c r="D82" s="350"/>
      <c r="E82" s="350"/>
      <c r="F82" s="350"/>
      <c r="G82" s="350"/>
      <c r="H82" s="350"/>
      <c r="I82" s="3" t="s">
        <v>93</v>
      </c>
      <c r="J82" s="130">
        <v>0</v>
      </c>
      <c r="K82" s="130">
        <v>0</v>
      </c>
      <c r="L82" s="130">
        <v>0</v>
      </c>
      <c r="M82" s="130">
        <v>0</v>
      </c>
      <c r="N82" s="130">
        <v>0</v>
      </c>
      <c r="O82" s="130">
        <v>0</v>
      </c>
      <c r="P82" s="130">
        <v>0</v>
      </c>
      <c r="Q82" s="135">
        <v>0</v>
      </c>
      <c r="R82" s="130">
        <v>0</v>
      </c>
      <c r="S82" s="130">
        <v>0</v>
      </c>
      <c r="T82" s="130">
        <v>0</v>
      </c>
      <c r="U82" s="136">
        <v>0</v>
      </c>
      <c r="V82" s="137">
        <f>SUM(J82:U82)</f>
        <v>0</v>
      </c>
    </row>
    <row r="83" spans="1:22" ht="16.5" thickBot="1" x14ac:dyDescent="0.3">
      <c r="A83" s="349"/>
      <c r="B83" s="350"/>
      <c r="C83" s="350"/>
      <c r="D83" s="350"/>
      <c r="E83" s="350"/>
      <c r="F83" s="350"/>
      <c r="G83" s="350"/>
      <c r="H83" s="350"/>
      <c r="I83" s="16" t="s">
        <v>96</v>
      </c>
      <c r="J83" s="155">
        <v>0</v>
      </c>
      <c r="K83" s="155">
        <v>0</v>
      </c>
      <c r="L83" s="155">
        <v>0</v>
      </c>
      <c r="M83" s="155">
        <v>0</v>
      </c>
      <c r="N83" s="155">
        <v>0</v>
      </c>
      <c r="O83" s="155">
        <v>0</v>
      </c>
      <c r="P83" s="155">
        <v>0</v>
      </c>
      <c r="Q83" s="123">
        <v>0</v>
      </c>
      <c r="R83" s="162">
        <v>0</v>
      </c>
      <c r="S83" s="162">
        <v>0</v>
      </c>
      <c r="T83" s="162">
        <v>0</v>
      </c>
      <c r="U83" s="157">
        <v>0</v>
      </c>
      <c r="V83" s="158">
        <f>SUM(J83:U83)</f>
        <v>0</v>
      </c>
    </row>
    <row r="84" spans="1:22" ht="16.5" thickBot="1" x14ac:dyDescent="0.3">
      <c r="A84" s="102"/>
      <c r="B84" s="112"/>
      <c r="C84" s="112"/>
      <c r="D84" s="112"/>
      <c r="E84" s="112"/>
      <c r="F84" s="112"/>
      <c r="G84" s="112"/>
      <c r="H84" s="112"/>
      <c r="I84" s="37"/>
      <c r="J84" s="139"/>
      <c r="K84" s="140"/>
      <c r="L84" s="140"/>
      <c r="M84" s="140"/>
      <c r="N84" s="140"/>
      <c r="O84" s="140"/>
      <c r="P84" s="140"/>
      <c r="Q84" s="141"/>
      <c r="R84" s="142"/>
      <c r="S84" s="140"/>
      <c r="T84" s="140"/>
      <c r="U84" s="143"/>
      <c r="V84" s="144">
        <f>SUM(V79:V83)</f>
        <v>359922</v>
      </c>
    </row>
    <row r="85" spans="1:22" ht="15.75" x14ac:dyDescent="0.25">
      <c r="A85" s="343">
        <v>611</v>
      </c>
      <c r="B85" s="347" t="s">
        <v>38</v>
      </c>
      <c r="C85" s="347" t="s">
        <v>77</v>
      </c>
      <c r="D85" s="347">
        <v>66</v>
      </c>
      <c r="E85" s="347" t="s">
        <v>146</v>
      </c>
      <c r="F85" s="347" t="s">
        <v>40</v>
      </c>
      <c r="G85" s="345" t="s">
        <v>152</v>
      </c>
      <c r="H85" s="347" t="s">
        <v>40</v>
      </c>
      <c r="I85" s="35" t="s">
        <v>94</v>
      </c>
      <c r="J85" s="146">
        <v>7730</v>
      </c>
      <c r="K85" s="146">
        <v>10219</v>
      </c>
      <c r="L85" s="146">
        <v>7139</v>
      </c>
      <c r="M85" s="146">
        <v>7054</v>
      </c>
      <c r="N85" s="146">
        <v>7666</v>
      </c>
      <c r="O85" s="146">
        <v>7185</v>
      </c>
      <c r="P85" s="146">
        <v>6508</v>
      </c>
      <c r="Q85" s="135">
        <v>6174</v>
      </c>
      <c r="R85" s="147">
        <v>4969</v>
      </c>
      <c r="S85" s="146">
        <v>3484</v>
      </c>
      <c r="T85" s="146">
        <v>7867</v>
      </c>
      <c r="U85" s="148">
        <v>5575</v>
      </c>
      <c r="V85" s="149">
        <f>SUM(J85:U85)</f>
        <v>81570</v>
      </c>
    </row>
    <row r="86" spans="1:22" ht="15.75" x14ac:dyDescent="0.25">
      <c r="A86" s="349"/>
      <c r="B86" s="350"/>
      <c r="C86" s="350"/>
      <c r="D86" s="350"/>
      <c r="E86" s="350"/>
      <c r="F86" s="350"/>
      <c r="G86" s="354"/>
      <c r="H86" s="350"/>
      <c r="I86" s="3" t="s">
        <v>92</v>
      </c>
      <c r="J86" s="130">
        <v>7087</v>
      </c>
      <c r="K86" s="130">
        <v>4400</v>
      </c>
      <c r="L86" s="130">
        <v>3817</v>
      </c>
      <c r="M86" s="130">
        <v>8101</v>
      </c>
      <c r="N86" s="130">
        <v>4338</v>
      </c>
      <c r="O86" s="130">
        <v>4837</v>
      </c>
      <c r="P86" s="130">
        <v>3867</v>
      </c>
      <c r="Q86" s="135">
        <v>4028</v>
      </c>
      <c r="R86" s="135">
        <v>3705</v>
      </c>
      <c r="S86" s="130">
        <v>3168</v>
      </c>
      <c r="T86" s="130">
        <v>3219</v>
      </c>
      <c r="U86" s="136">
        <v>3527</v>
      </c>
      <c r="V86" s="137">
        <f>SUM(J86:U86)</f>
        <v>54094</v>
      </c>
    </row>
    <row r="87" spans="1:22" ht="15.75" x14ac:dyDescent="0.25">
      <c r="A87" s="349"/>
      <c r="B87" s="350"/>
      <c r="C87" s="350"/>
      <c r="D87" s="350"/>
      <c r="E87" s="350"/>
      <c r="F87" s="350"/>
      <c r="G87" s="354"/>
      <c r="H87" s="350"/>
      <c r="I87" s="3" t="s">
        <v>91</v>
      </c>
      <c r="J87" s="130">
        <v>22300</v>
      </c>
      <c r="K87" s="130">
        <v>19158</v>
      </c>
      <c r="L87" s="130">
        <v>23335</v>
      </c>
      <c r="M87" s="130">
        <v>21370</v>
      </c>
      <c r="N87" s="130">
        <v>18749</v>
      </c>
      <c r="O87" s="130">
        <v>16539</v>
      </c>
      <c r="P87" s="130">
        <v>19554</v>
      </c>
      <c r="Q87" s="135">
        <v>15852</v>
      </c>
      <c r="R87" s="135">
        <v>11740</v>
      </c>
      <c r="S87" s="130">
        <v>17912</v>
      </c>
      <c r="T87" s="130">
        <v>22466</v>
      </c>
      <c r="U87" s="136">
        <v>16725</v>
      </c>
      <c r="V87" s="137">
        <f>SUM(J87:U87)</f>
        <v>225700</v>
      </c>
    </row>
    <row r="88" spans="1:22" ht="16.5" thickBot="1" x14ac:dyDescent="0.3">
      <c r="A88" s="344"/>
      <c r="B88" s="348"/>
      <c r="C88" s="348"/>
      <c r="D88" s="348"/>
      <c r="E88" s="348"/>
      <c r="F88" s="348"/>
      <c r="G88" s="346"/>
      <c r="H88" s="348"/>
      <c r="I88" s="39" t="s">
        <v>95</v>
      </c>
      <c r="J88" s="124">
        <v>0</v>
      </c>
      <c r="K88" s="122">
        <v>0</v>
      </c>
      <c r="L88" s="122">
        <v>0</v>
      </c>
      <c r="M88" s="122">
        <v>0</v>
      </c>
      <c r="N88" s="122">
        <v>0</v>
      </c>
      <c r="O88" s="122">
        <v>0</v>
      </c>
      <c r="P88" s="122">
        <v>0</v>
      </c>
      <c r="Q88" s="150">
        <v>0</v>
      </c>
      <c r="R88" s="124">
        <v>0</v>
      </c>
      <c r="S88" s="122">
        <v>0</v>
      </c>
      <c r="T88" s="122">
        <v>0</v>
      </c>
      <c r="U88" s="125">
        <v>0</v>
      </c>
      <c r="V88" s="126">
        <f>SUM(J88:U88)</f>
        <v>0</v>
      </c>
    </row>
    <row r="89" spans="1:22" ht="16.5" thickBot="1" x14ac:dyDescent="0.3">
      <c r="A89" s="106"/>
      <c r="B89" s="112"/>
      <c r="C89" s="112"/>
      <c r="D89" s="112"/>
      <c r="E89" s="112"/>
      <c r="F89" s="112"/>
      <c r="G89" s="112"/>
      <c r="H89" s="112"/>
      <c r="I89" s="37"/>
      <c r="J89" s="139"/>
      <c r="K89" s="140"/>
      <c r="L89" s="140"/>
      <c r="M89" s="140"/>
      <c r="N89" s="140"/>
      <c r="O89" s="140"/>
      <c r="P89" s="140"/>
      <c r="Q89" s="141"/>
      <c r="R89" s="142"/>
      <c r="S89" s="140"/>
      <c r="T89" s="140"/>
      <c r="U89" s="143"/>
      <c r="V89" s="144">
        <f>SUM(V85:V88)</f>
        <v>361364</v>
      </c>
    </row>
    <row r="90" spans="1:22" ht="15.75" x14ac:dyDescent="0.25">
      <c r="A90" s="349">
        <v>624</v>
      </c>
      <c r="B90" s="350" t="s">
        <v>56</v>
      </c>
      <c r="C90" s="355" t="s">
        <v>88</v>
      </c>
      <c r="D90" s="357" t="s">
        <v>89</v>
      </c>
      <c r="E90" s="350" t="s">
        <v>100</v>
      </c>
      <c r="F90" s="350" t="s">
        <v>42</v>
      </c>
      <c r="G90" s="350" t="s">
        <v>153</v>
      </c>
      <c r="H90" s="350" t="s">
        <v>57</v>
      </c>
      <c r="I90" s="35" t="s">
        <v>92</v>
      </c>
      <c r="J90" s="146">
        <v>272400</v>
      </c>
      <c r="K90" s="146">
        <v>252962</v>
      </c>
      <c r="L90" s="146">
        <v>342338</v>
      </c>
      <c r="M90" s="146">
        <v>408052</v>
      </c>
      <c r="N90" s="146">
        <v>346360</v>
      </c>
      <c r="O90" s="146">
        <v>345971</v>
      </c>
      <c r="P90" s="146">
        <v>364614</v>
      </c>
      <c r="Q90" s="135">
        <v>407059</v>
      </c>
      <c r="R90" s="147">
        <v>387633</v>
      </c>
      <c r="S90" s="146">
        <v>371169</v>
      </c>
      <c r="T90" s="146">
        <v>310574</v>
      </c>
      <c r="U90" s="148">
        <v>273348</v>
      </c>
      <c r="V90" s="149">
        <f>SUM(J90:U90)</f>
        <v>4082480</v>
      </c>
    </row>
    <row r="91" spans="1:22" ht="15.75" x14ac:dyDescent="0.25">
      <c r="A91" s="349"/>
      <c r="B91" s="350"/>
      <c r="C91" s="356"/>
      <c r="D91" s="352"/>
      <c r="E91" s="350"/>
      <c r="F91" s="350"/>
      <c r="G91" s="350"/>
      <c r="H91" s="350"/>
      <c r="I91" s="3" t="s">
        <v>103</v>
      </c>
      <c r="J91" s="130">
        <v>0</v>
      </c>
      <c r="K91" s="130">
        <v>0</v>
      </c>
      <c r="L91" s="130">
        <v>0</v>
      </c>
      <c r="M91" s="130">
        <v>0</v>
      </c>
      <c r="N91" s="130">
        <v>0</v>
      </c>
      <c r="O91" s="130">
        <v>0</v>
      </c>
      <c r="P91" s="130">
        <v>0</v>
      </c>
      <c r="Q91" s="135">
        <v>0</v>
      </c>
      <c r="R91" s="135">
        <v>0</v>
      </c>
      <c r="S91" s="130">
        <v>0</v>
      </c>
      <c r="T91" s="130">
        <v>0</v>
      </c>
      <c r="U91" s="136">
        <v>0</v>
      </c>
      <c r="V91" s="137">
        <f>SUM(J91:U91)</f>
        <v>0</v>
      </c>
    </row>
    <row r="92" spans="1:22" ht="15.75" x14ac:dyDescent="0.25">
      <c r="A92" s="349"/>
      <c r="B92" s="350"/>
      <c r="C92" s="356"/>
      <c r="D92" s="352"/>
      <c r="E92" s="350"/>
      <c r="F92" s="350"/>
      <c r="G92" s="350"/>
      <c r="H92" s="350"/>
      <c r="I92" s="16" t="s">
        <v>91</v>
      </c>
      <c r="J92" s="155">
        <v>256799</v>
      </c>
      <c r="K92" s="155">
        <v>258811</v>
      </c>
      <c r="L92" s="155">
        <v>265684</v>
      </c>
      <c r="M92" s="155">
        <v>242126</v>
      </c>
      <c r="N92" s="155">
        <v>289062</v>
      </c>
      <c r="O92" s="155">
        <v>262414</v>
      </c>
      <c r="P92" s="155">
        <v>278985</v>
      </c>
      <c r="Q92" s="156">
        <v>233935</v>
      </c>
      <c r="R92" s="156">
        <v>262150</v>
      </c>
      <c r="S92" s="155">
        <v>273027</v>
      </c>
      <c r="T92" s="155">
        <v>271454</v>
      </c>
      <c r="U92" s="157">
        <v>316112</v>
      </c>
      <c r="V92" s="158">
        <f>SUM(J92:U92)</f>
        <v>3210559</v>
      </c>
    </row>
    <row r="93" spans="1:22" ht="16.5" thickBot="1" x14ac:dyDescent="0.3">
      <c r="A93" s="349"/>
      <c r="B93" s="350"/>
      <c r="C93" s="356"/>
      <c r="D93" s="352"/>
      <c r="E93" s="350"/>
      <c r="F93" s="350"/>
      <c r="G93" s="350"/>
      <c r="H93" s="350"/>
      <c r="I93" s="16" t="s">
        <v>90</v>
      </c>
      <c r="J93" s="155">
        <v>0</v>
      </c>
      <c r="K93" s="155">
        <v>0</v>
      </c>
      <c r="L93" s="155">
        <v>0</v>
      </c>
      <c r="M93" s="155">
        <v>0</v>
      </c>
      <c r="N93" s="155">
        <v>0</v>
      </c>
      <c r="O93" s="155">
        <v>0</v>
      </c>
      <c r="P93" s="155">
        <v>0</v>
      </c>
      <c r="Q93" s="123">
        <v>0</v>
      </c>
      <c r="R93" s="156">
        <v>0</v>
      </c>
      <c r="S93" s="155">
        <v>0</v>
      </c>
      <c r="T93" s="155">
        <v>0</v>
      </c>
      <c r="U93" s="157">
        <v>0</v>
      </c>
      <c r="V93" s="158">
        <f>SUM(J93:U93)</f>
        <v>0</v>
      </c>
    </row>
    <row r="94" spans="1:22" ht="16.5" thickBot="1" x14ac:dyDescent="0.3">
      <c r="A94" s="102"/>
      <c r="B94" s="112"/>
      <c r="C94" s="112"/>
      <c r="D94" s="112"/>
      <c r="E94" s="112"/>
      <c r="F94" s="112"/>
      <c r="G94" s="112"/>
      <c r="H94" s="112"/>
      <c r="I94" s="37"/>
      <c r="J94" s="139"/>
      <c r="K94" s="140"/>
      <c r="L94" s="140"/>
      <c r="M94" s="140"/>
      <c r="N94" s="140"/>
      <c r="O94" s="140"/>
      <c r="P94" s="140"/>
      <c r="Q94" s="141"/>
      <c r="R94" s="142"/>
      <c r="S94" s="140"/>
      <c r="T94" s="140"/>
      <c r="U94" s="143"/>
      <c r="V94" s="144">
        <f>SUM(V90:V93)</f>
        <v>7293039</v>
      </c>
    </row>
    <row r="95" spans="1:22" ht="15.75" x14ac:dyDescent="0.25">
      <c r="A95" s="343">
        <v>625</v>
      </c>
      <c r="B95" s="347" t="s">
        <v>53</v>
      </c>
      <c r="C95" s="347" t="s">
        <v>85</v>
      </c>
      <c r="D95" s="347">
        <v>372</v>
      </c>
      <c r="E95" s="347" t="s">
        <v>154</v>
      </c>
      <c r="F95" s="347" t="s">
        <v>42</v>
      </c>
      <c r="G95" s="347" t="s">
        <v>9</v>
      </c>
      <c r="H95" s="347" t="s">
        <v>37</v>
      </c>
      <c r="I95" s="35" t="s">
        <v>94</v>
      </c>
      <c r="J95" s="146">
        <v>83853</v>
      </c>
      <c r="K95" s="146">
        <v>81323</v>
      </c>
      <c r="L95" s="146">
        <v>49198</v>
      </c>
      <c r="M95" s="146">
        <v>62000</v>
      </c>
      <c r="N95" s="146">
        <v>84378</v>
      </c>
      <c r="O95" s="146">
        <v>52028</v>
      </c>
      <c r="P95" s="146">
        <v>96570</v>
      </c>
      <c r="Q95" s="135">
        <v>54930</v>
      </c>
      <c r="R95" s="147">
        <v>47368</v>
      </c>
      <c r="S95" s="146">
        <v>76884</v>
      </c>
      <c r="T95" s="146">
        <v>29743</v>
      </c>
      <c r="U95" s="148">
        <v>69240</v>
      </c>
      <c r="V95" s="149">
        <f t="shared" ref="V95:V105" si="1">SUM(J95:U95)</f>
        <v>787515</v>
      </c>
    </row>
    <row r="96" spans="1:22" ht="15.75" x14ac:dyDescent="0.25">
      <c r="A96" s="349"/>
      <c r="B96" s="350"/>
      <c r="C96" s="350"/>
      <c r="D96" s="350"/>
      <c r="E96" s="350"/>
      <c r="F96" s="350"/>
      <c r="G96" s="350"/>
      <c r="H96" s="350"/>
      <c r="I96" s="3" t="s">
        <v>92</v>
      </c>
      <c r="J96" s="130">
        <v>52606</v>
      </c>
      <c r="K96" s="130">
        <v>0</v>
      </c>
      <c r="L96" s="130">
        <v>14886</v>
      </c>
      <c r="M96" s="130">
        <v>37772</v>
      </c>
      <c r="N96" s="130">
        <v>6164</v>
      </c>
      <c r="O96" s="130">
        <v>35321</v>
      </c>
      <c r="P96" s="130">
        <v>10549</v>
      </c>
      <c r="Q96" s="135">
        <v>15085</v>
      </c>
      <c r="R96" s="135">
        <v>57603</v>
      </c>
      <c r="S96" s="130">
        <v>43888</v>
      </c>
      <c r="T96" s="130">
        <v>29729</v>
      </c>
      <c r="U96" s="136">
        <v>54498</v>
      </c>
      <c r="V96" s="137">
        <f t="shared" si="1"/>
        <v>358101</v>
      </c>
    </row>
    <row r="97" spans="1:22" ht="15.75" x14ac:dyDescent="0.25">
      <c r="A97" s="349"/>
      <c r="B97" s="350"/>
      <c r="C97" s="350"/>
      <c r="D97" s="350"/>
      <c r="E97" s="350"/>
      <c r="F97" s="350"/>
      <c r="G97" s="350"/>
      <c r="H97" s="350"/>
      <c r="I97" s="3" t="s">
        <v>98</v>
      </c>
      <c r="J97" s="130">
        <v>0</v>
      </c>
      <c r="K97" s="130">
        <v>0</v>
      </c>
      <c r="L97" s="130">
        <v>0</v>
      </c>
      <c r="M97" s="130">
        <v>0</v>
      </c>
      <c r="N97" s="130">
        <v>0</v>
      </c>
      <c r="O97" s="130">
        <v>0</v>
      </c>
      <c r="P97" s="130">
        <v>0</v>
      </c>
      <c r="Q97" s="135">
        <v>0</v>
      </c>
      <c r="R97" s="135">
        <v>0</v>
      </c>
      <c r="S97" s="130">
        <v>0</v>
      </c>
      <c r="T97" s="130">
        <v>0</v>
      </c>
      <c r="U97" s="136">
        <v>0</v>
      </c>
      <c r="V97" s="137">
        <f t="shared" si="1"/>
        <v>0</v>
      </c>
    </row>
    <row r="98" spans="1:22" ht="15.75" x14ac:dyDescent="0.25">
      <c r="A98" s="349"/>
      <c r="B98" s="350"/>
      <c r="C98" s="350"/>
      <c r="D98" s="350"/>
      <c r="E98" s="350"/>
      <c r="F98" s="350"/>
      <c r="G98" s="350"/>
      <c r="H98" s="350"/>
      <c r="I98" s="3" t="s">
        <v>103</v>
      </c>
      <c r="J98" s="130">
        <v>0</v>
      </c>
      <c r="K98" s="130">
        <v>0</v>
      </c>
      <c r="L98" s="130">
        <v>0</v>
      </c>
      <c r="M98" s="130">
        <v>0</v>
      </c>
      <c r="N98" s="130">
        <v>0</v>
      </c>
      <c r="O98" s="130">
        <v>0</v>
      </c>
      <c r="P98" s="130">
        <v>0</v>
      </c>
      <c r="Q98" s="135">
        <v>0</v>
      </c>
      <c r="R98" s="135">
        <v>0</v>
      </c>
      <c r="S98" s="130">
        <v>0</v>
      </c>
      <c r="T98" s="130">
        <v>0</v>
      </c>
      <c r="U98" s="136">
        <v>0</v>
      </c>
      <c r="V98" s="137">
        <f t="shared" si="1"/>
        <v>0</v>
      </c>
    </row>
    <row r="99" spans="1:22" ht="15.75" x14ac:dyDescent="0.25">
      <c r="A99" s="349"/>
      <c r="B99" s="350"/>
      <c r="C99" s="350"/>
      <c r="D99" s="350"/>
      <c r="E99" s="350"/>
      <c r="F99" s="350"/>
      <c r="G99" s="350"/>
      <c r="H99" s="350"/>
      <c r="I99" s="3" t="s">
        <v>91</v>
      </c>
      <c r="J99" s="130">
        <v>61108</v>
      </c>
      <c r="K99" s="130">
        <v>48961</v>
      </c>
      <c r="L99" s="130">
        <v>64574</v>
      </c>
      <c r="M99" s="130">
        <v>76378</v>
      </c>
      <c r="N99" s="130">
        <v>2312</v>
      </c>
      <c r="O99" s="130">
        <v>48576</v>
      </c>
      <c r="P99" s="130">
        <v>77159</v>
      </c>
      <c r="Q99" s="135">
        <v>71635</v>
      </c>
      <c r="R99" s="135">
        <v>83514</v>
      </c>
      <c r="S99" s="130">
        <v>82011</v>
      </c>
      <c r="T99" s="130">
        <v>54277</v>
      </c>
      <c r="U99" s="136">
        <v>17930</v>
      </c>
      <c r="V99" s="137">
        <f t="shared" si="1"/>
        <v>688435</v>
      </c>
    </row>
    <row r="100" spans="1:22" ht="15.75" x14ac:dyDescent="0.25">
      <c r="A100" s="349"/>
      <c r="B100" s="350"/>
      <c r="C100" s="350"/>
      <c r="D100" s="350"/>
      <c r="E100" s="350"/>
      <c r="F100" s="350"/>
      <c r="G100" s="350"/>
      <c r="H100" s="350"/>
      <c r="I100" s="39" t="s">
        <v>69</v>
      </c>
      <c r="J100" s="122">
        <v>0</v>
      </c>
      <c r="K100" s="122">
        <v>0</v>
      </c>
      <c r="L100" s="122">
        <v>0</v>
      </c>
      <c r="M100" s="122">
        <v>0</v>
      </c>
      <c r="N100" s="122">
        <v>0</v>
      </c>
      <c r="O100" s="122">
        <v>0</v>
      </c>
      <c r="P100" s="122">
        <v>0</v>
      </c>
      <c r="Q100" s="124">
        <v>0</v>
      </c>
      <c r="R100" s="124">
        <v>0</v>
      </c>
      <c r="S100" s="122">
        <v>0</v>
      </c>
      <c r="T100" s="122">
        <v>0</v>
      </c>
      <c r="U100" s="125">
        <v>0</v>
      </c>
      <c r="V100" s="126">
        <f t="shared" si="1"/>
        <v>0</v>
      </c>
    </row>
    <row r="101" spans="1:22" ht="15.75" x14ac:dyDescent="0.25">
      <c r="A101" s="349"/>
      <c r="B101" s="350"/>
      <c r="C101" s="350"/>
      <c r="D101" s="350"/>
      <c r="E101" s="350"/>
      <c r="F101" s="350"/>
      <c r="G101" s="350"/>
      <c r="H101" s="350"/>
      <c r="I101" s="3" t="s">
        <v>70</v>
      </c>
      <c r="J101" s="135">
        <v>0</v>
      </c>
      <c r="K101" s="135">
        <v>0</v>
      </c>
      <c r="L101" s="130">
        <v>0</v>
      </c>
      <c r="M101" s="130">
        <v>0</v>
      </c>
      <c r="N101" s="130">
        <v>0</v>
      </c>
      <c r="O101" s="130">
        <v>0</v>
      </c>
      <c r="P101" s="130">
        <v>0</v>
      </c>
      <c r="Q101" s="135">
        <v>0</v>
      </c>
      <c r="R101" s="135">
        <v>0</v>
      </c>
      <c r="S101" s="130">
        <v>0</v>
      </c>
      <c r="T101" s="130">
        <v>0</v>
      </c>
      <c r="U101" s="136">
        <v>0</v>
      </c>
      <c r="V101" s="137">
        <f t="shared" si="1"/>
        <v>0</v>
      </c>
    </row>
    <row r="102" spans="1:22" ht="15.75" x14ac:dyDescent="0.25">
      <c r="A102" s="349"/>
      <c r="B102" s="350"/>
      <c r="C102" s="350"/>
      <c r="D102" s="350"/>
      <c r="E102" s="350"/>
      <c r="F102" s="350"/>
      <c r="G102" s="350"/>
      <c r="H102" s="350"/>
      <c r="I102" s="3" t="s">
        <v>123</v>
      </c>
      <c r="J102" s="135">
        <v>0</v>
      </c>
      <c r="K102" s="135">
        <v>0</v>
      </c>
      <c r="L102" s="130">
        <v>0</v>
      </c>
      <c r="M102" s="130">
        <v>0</v>
      </c>
      <c r="N102" s="130">
        <v>0</v>
      </c>
      <c r="O102" s="130">
        <v>0</v>
      </c>
      <c r="P102" s="130">
        <v>0</v>
      </c>
      <c r="Q102" s="135">
        <v>0</v>
      </c>
      <c r="R102" s="135">
        <v>0</v>
      </c>
      <c r="S102" s="130">
        <v>0</v>
      </c>
      <c r="T102" s="130">
        <v>0</v>
      </c>
      <c r="U102" s="136">
        <v>0</v>
      </c>
      <c r="V102" s="137">
        <f t="shared" si="1"/>
        <v>0</v>
      </c>
    </row>
    <row r="103" spans="1:22" ht="15.75" x14ac:dyDescent="0.25">
      <c r="A103" s="349"/>
      <c r="B103" s="350"/>
      <c r="C103" s="350"/>
      <c r="D103" s="350"/>
      <c r="E103" s="350"/>
      <c r="F103" s="350"/>
      <c r="G103" s="350"/>
      <c r="H103" s="350"/>
      <c r="I103" s="3" t="s">
        <v>93</v>
      </c>
      <c r="J103" s="138">
        <v>0</v>
      </c>
      <c r="K103" s="135">
        <v>0</v>
      </c>
      <c r="L103" s="130">
        <v>0</v>
      </c>
      <c r="M103" s="130">
        <v>0</v>
      </c>
      <c r="N103" s="130">
        <v>0</v>
      </c>
      <c r="O103" s="130">
        <v>0</v>
      </c>
      <c r="P103" s="130">
        <v>0</v>
      </c>
      <c r="Q103" s="135">
        <v>0</v>
      </c>
      <c r="R103" s="135">
        <v>0</v>
      </c>
      <c r="S103" s="130">
        <v>0</v>
      </c>
      <c r="T103" s="130">
        <v>0</v>
      </c>
      <c r="U103" s="136">
        <v>0</v>
      </c>
      <c r="V103" s="137">
        <f t="shared" si="1"/>
        <v>0</v>
      </c>
    </row>
    <row r="104" spans="1:22" ht="15.75" x14ac:dyDescent="0.25">
      <c r="A104" s="349"/>
      <c r="B104" s="350"/>
      <c r="C104" s="350"/>
      <c r="D104" s="350"/>
      <c r="E104" s="350"/>
      <c r="F104" s="350"/>
      <c r="G104" s="350"/>
      <c r="H104" s="350"/>
      <c r="I104" s="3" t="s">
        <v>96</v>
      </c>
      <c r="J104" s="135">
        <v>0</v>
      </c>
      <c r="K104" s="135">
        <v>0</v>
      </c>
      <c r="L104" s="130">
        <v>0</v>
      </c>
      <c r="M104" s="130">
        <v>0</v>
      </c>
      <c r="N104" s="130">
        <v>0</v>
      </c>
      <c r="O104" s="130">
        <v>0</v>
      </c>
      <c r="P104" s="130">
        <v>0</v>
      </c>
      <c r="Q104" s="135">
        <v>0</v>
      </c>
      <c r="R104" s="135">
        <v>0</v>
      </c>
      <c r="S104" s="130">
        <v>0</v>
      </c>
      <c r="T104" s="130">
        <v>0</v>
      </c>
      <c r="U104" s="136">
        <v>0</v>
      </c>
      <c r="V104" s="137">
        <f t="shared" si="1"/>
        <v>0</v>
      </c>
    </row>
    <row r="105" spans="1:22" ht="16.5" thickBot="1" x14ac:dyDescent="0.3">
      <c r="A105" s="344"/>
      <c r="B105" s="348"/>
      <c r="C105" s="348"/>
      <c r="D105" s="348"/>
      <c r="E105" s="348"/>
      <c r="F105" s="348"/>
      <c r="G105" s="348"/>
      <c r="H105" s="348"/>
      <c r="I105" s="39" t="s">
        <v>90</v>
      </c>
      <c r="J105" s="124">
        <v>0</v>
      </c>
      <c r="K105" s="124">
        <v>0</v>
      </c>
      <c r="L105" s="122">
        <v>0</v>
      </c>
      <c r="M105" s="122">
        <v>0</v>
      </c>
      <c r="N105" s="122">
        <v>10343</v>
      </c>
      <c r="O105" s="122">
        <v>0</v>
      </c>
      <c r="P105" s="122">
        <v>0</v>
      </c>
      <c r="Q105" s="150">
        <v>0</v>
      </c>
      <c r="R105" s="124">
        <v>19962</v>
      </c>
      <c r="S105" s="122">
        <v>0</v>
      </c>
      <c r="T105" s="122">
        <v>0</v>
      </c>
      <c r="U105" s="125">
        <v>19981</v>
      </c>
      <c r="V105" s="126">
        <f t="shared" si="1"/>
        <v>50286</v>
      </c>
    </row>
    <row r="106" spans="1:22" ht="16.5" thickBot="1" x14ac:dyDescent="0.3">
      <c r="A106" s="102"/>
      <c r="B106" s="112"/>
      <c r="C106" s="112"/>
      <c r="D106" s="112"/>
      <c r="E106" s="112"/>
      <c r="F106" s="112"/>
      <c r="G106" s="112"/>
      <c r="H106" s="112"/>
      <c r="I106" s="37"/>
      <c r="J106" s="139"/>
      <c r="K106" s="140"/>
      <c r="L106" s="140"/>
      <c r="M106" s="140"/>
      <c r="N106" s="140"/>
      <c r="O106" s="140"/>
      <c r="P106" s="140"/>
      <c r="Q106" s="142"/>
      <c r="R106" s="142"/>
      <c r="S106" s="140"/>
      <c r="T106" s="140"/>
      <c r="U106" s="143"/>
      <c r="V106" s="144">
        <f>SUM(V95:V105)</f>
        <v>1884337</v>
      </c>
    </row>
    <row r="107" spans="1:22" ht="15.75" x14ac:dyDescent="0.25">
      <c r="A107" s="343">
        <v>631</v>
      </c>
      <c r="B107" s="347" t="s">
        <v>58</v>
      </c>
      <c r="C107" s="347" t="s">
        <v>80</v>
      </c>
      <c r="D107" s="347">
        <v>50</v>
      </c>
      <c r="E107" s="345" t="s">
        <v>155</v>
      </c>
      <c r="F107" s="347" t="s">
        <v>42</v>
      </c>
      <c r="G107" s="347" t="s">
        <v>156</v>
      </c>
      <c r="H107" s="347" t="s">
        <v>42</v>
      </c>
      <c r="I107" s="35" t="s">
        <v>94</v>
      </c>
      <c r="J107" s="146">
        <v>0</v>
      </c>
      <c r="K107" s="146">
        <v>0</v>
      </c>
      <c r="L107" s="146">
        <v>0</v>
      </c>
      <c r="M107" s="146">
        <v>0</v>
      </c>
      <c r="N107" s="146">
        <v>0</v>
      </c>
      <c r="O107" s="146">
        <v>0</v>
      </c>
      <c r="P107" s="146">
        <v>0</v>
      </c>
      <c r="Q107" s="135">
        <v>0</v>
      </c>
      <c r="R107" s="147">
        <v>0</v>
      </c>
      <c r="S107" s="146">
        <v>0</v>
      </c>
      <c r="T107" s="146">
        <v>0</v>
      </c>
      <c r="U107" s="148">
        <v>0</v>
      </c>
      <c r="V107" s="149">
        <f t="shared" ref="V107:V113" si="2">SUM(J107:U107)</f>
        <v>0</v>
      </c>
    </row>
    <row r="108" spans="1:22" ht="15.75" x14ac:dyDescent="0.25">
      <c r="A108" s="349"/>
      <c r="B108" s="350"/>
      <c r="C108" s="350"/>
      <c r="D108" s="350"/>
      <c r="E108" s="350"/>
      <c r="F108" s="350"/>
      <c r="G108" s="350"/>
      <c r="H108" s="350"/>
      <c r="I108" s="35" t="s">
        <v>92</v>
      </c>
      <c r="J108" s="146">
        <v>134154</v>
      </c>
      <c r="K108" s="146">
        <v>149803</v>
      </c>
      <c r="L108" s="146">
        <v>140316</v>
      </c>
      <c r="M108" s="146">
        <v>139307</v>
      </c>
      <c r="N108" s="146">
        <v>181847</v>
      </c>
      <c r="O108" s="146">
        <v>132648</v>
      </c>
      <c r="P108" s="146">
        <v>134152</v>
      </c>
      <c r="Q108" s="135">
        <v>14831</v>
      </c>
      <c r="R108" s="147">
        <v>118710</v>
      </c>
      <c r="S108" s="146">
        <v>124372</v>
      </c>
      <c r="T108" s="146">
        <v>91920</v>
      </c>
      <c r="U108" s="148">
        <v>110392</v>
      </c>
      <c r="V108" s="149">
        <f t="shared" si="2"/>
        <v>1472452</v>
      </c>
    </row>
    <row r="109" spans="1:22" ht="15.75" x14ac:dyDescent="0.25">
      <c r="A109" s="349"/>
      <c r="B109" s="350"/>
      <c r="C109" s="350"/>
      <c r="D109" s="350"/>
      <c r="E109" s="350"/>
      <c r="F109" s="350"/>
      <c r="G109" s="350"/>
      <c r="H109" s="350"/>
      <c r="I109" s="35" t="s">
        <v>98</v>
      </c>
      <c r="J109" s="146">
        <v>0</v>
      </c>
      <c r="K109" s="146">
        <v>0</v>
      </c>
      <c r="L109" s="146">
        <v>0</v>
      </c>
      <c r="M109" s="146">
        <v>0</v>
      </c>
      <c r="N109" s="146">
        <v>0</v>
      </c>
      <c r="O109" s="146">
        <v>0</v>
      </c>
      <c r="P109" s="146">
        <v>0</v>
      </c>
      <c r="Q109" s="135">
        <v>0</v>
      </c>
      <c r="R109" s="147">
        <v>0</v>
      </c>
      <c r="S109" s="146">
        <v>0</v>
      </c>
      <c r="T109" s="146">
        <v>0</v>
      </c>
      <c r="U109" s="148">
        <v>0</v>
      </c>
      <c r="V109" s="149">
        <f t="shared" si="2"/>
        <v>0</v>
      </c>
    </row>
    <row r="110" spans="1:22" ht="15.75" x14ac:dyDescent="0.25">
      <c r="A110" s="349"/>
      <c r="B110" s="350"/>
      <c r="C110" s="350"/>
      <c r="D110" s="350"/>
      <c r="E110" s="350"/>
      <c r="F110" s="350"/>
      <c r="G110" s="350"/>
      <c r="H110" s="350"/>
      <c r="I110" s="3" t="s">
        <v>103</v>
      </c>
      <c r="J110" s="130">
        <v>0</v>
      </c>
      <c r="K110" s="130">
        <v>0</v>
      </c>
      <c r="L110" s="130">
        <v>0</v>
      </c>
      <c r="M110" s="130">
        <v>0</v>
      </c>
      <c r="N110" s="130">
        <v>0</v>
      </c>
      <c r="O110" s="130">
        <v>0</v>
      </c>
      <c r="P110" s="130">
        <v>0</v>
      </c>
      <c r="Q110" s="135">
        <v>0</v>
      </c>
      <c r="R110" s="135">
        <v>0</v>
      </c>
      <c r="S110" s="130">
        <v>0</v>
      </c>
      <c r="T110" s="130">
        <v>0</v>
      </c>
      <c r="U110" s="136">
        <v>0</v>
      </c>
      <c r="V110" s="137">
        <f t="shared" si="2"/>
        <v>0</v>
      </c>
    </row>
    <row r="111" spans="1:22" ht="15.75" x14ac:dyDescent="0.25">
      <c r="A111" s="349"/>
      <c r="B111" s="350"/>
      <c r="C111" s="350"/>
      <c r="D111" s="350"/>
      <c r="E111" s="350"/>
      <c r="F111" s="350"/>
      <c r="G111" s="350"/>
      <c r="H111" s="350"/>
      <c r="I111" s="16" t="s">
        <v>91</v>
      </c>
      <c r="J111" s="130">
        <v>72610</v>
      </c>
      <c r="K111" s="130">
        <v>54029</v>
      </c>
      <c r="L111" s="130">
        <v>85481</v>
      </c>
      <c r="M111" s="130">
        <v>73958</v>
      </c>
      <c r="N111" s="130">
        <v>75379</v>
      </c>
      <c r="O111" s="130">
        <v>61183</v>
      </c>
      <c r="P111" s="130">
        <v>38293</v>
      </c>
      <c r="Q111" s="135">
        <v>80170</v>
      </c>
      <c r="R111" s="135">
        <v>73217</v>
      </c>
      <c r="S111" s="130">
        <v>77404</v>
      </c>
      <c r="T111" s="130">
        <v>64476</v>
      </c>
      <c r="U111" s="136">
        <v>69741</v>
      </c>
      <c r="V111" s="137">
        <f t="shared" si="2"/>
        <v>825941</v>
      </c>
    </row>
    <row r="112" spans="1:22" ht="15.75" x14ac:dyDescent="0.25">
      <c r="A112" s="349"/>
      <c r="B112" s="350"/>
      <c r="C112" s="350"/>
      <c r="D112" s="350"/>
      <c r="E112" s="350"/>
      <c r="F112" s="350"/>
      <c r="G112" s="350"/>
      <c r="H112" s="350"/>
      <c r="I112" s="3" t="s">
        <v>93</v>
      </c>
      <c r="J112" s="130">
        <v>0</v>
      </c>
      <c r="K112" s="130">
        <v>0</v>
      </c>
      <c r="L112" s="130">
        <v>0</v>
      </c>
      <c r="M112" s="130">
        <v>0</v>
      </c>
      <c r="N112" s="130">
        <v>0</v>
      </c>
      <c r="O112" s="130">
        <v>0</v>
      </c>
      <c r="P112" s="130">
        <v>0</v>
      </c>
      <c r="Q112" s="135">
        <v>0</v>
      </c>
      <c r="R112" s="135">
        <v>0</v>
      </c>
      <c r="S112" s="130">
        <v>0</v>
      </c>
      <c r="T112" s="130">
        <v>0</v>
      </c>
      <c r="U112" s="136">
        <v>0</v>
      </c>
      <c r="V112" s="137">
        <f t="shared" si="2"/>
        <v>0</v>
      </c>
    </row>
    <row r="113" spans="1:22" ht="16.5" thickBot="1" x14ac:dyDescent="0.3">
      <c r="A113" s="344"/>
      <c r="B113" s="348"/>
      <c r="C113" s="348"/>
      <c r="D113" s="348"/>
      <c r="E113" s="348"/>
      <c r="F113" s="348"/>
      <c r="G113" s="348"/>
      <c r="H113" s="348"/>
      <c r="I113" s="39" t="s">
        <v>95</v>
      </c>
      <c r="J113" s="124">
        <v>0</v>
      </c>
      <c r="K113" s="122">
        <v>0</v>
      </c>
      <c r="L113" s="122">
        <v>2182</v>
      </c>
      <c r="M113" s="122">
        <v>0</v>
      </c>
      <c r="N113" s="122">
        <v>0</v>
      </c>
      <c r="O113" s="122">
        <v>0</v>
      </c>
      <c r="P113" s="122">
        <v>0</v>
      </c>
      <c r="Q113" s="150">
        <v>0</v>
      </c>
      <c r="R113" s="124">
        <v>0</v>
      </c>
      <c r="S113" s="122">
        <v>0</v>
      </c>
      <c r="T113" s="122">
        <v>0</v>
      </c>
      <c r="U113" s="125">
        <v>0</v>
      </c>
      <c r="V113" s="126">
        <f t="shared" si="2"/>
        <v>2182</v>
      </c>
    </row>
    <row r="114" spans="1:22" ht="16.5" thickBot="1" x14ac:dyDescent="0.3">
      <c r="A114" s="106"/>
      <c r="B114" s="112"/>
      <c r="C114" s="112"/>
      <c r="D114" s="112"/>
      <c r="E114" s="112"/>
      <c r="F114" s="112"/>
      <c r="G114" s="112"/>
      <c r="H114" s="112"/>
      <c r="I114" s="37"/>
      <c r="J114" s="139"/>
      <c r="K114" s="140"/>
      <c r="L114" s="140"/>
      <c r="M114" s="140"/>
      <c r="N114" s="140"/>
      <c r="O114" s="140"/>
      <c r="P114" s="140"/>
      <c r="Q114" s="141"/>
      <c r="R114" s="142"/>
      <c r="S114" s="140"/>
      <c r="T114" s="140"/>
      <c r="U114" s="143"/>
      <c r="V114" s="144">
        <f>SUM(V107:V113)</f>
        <v>2300575</v>
      </c>
    </row>
    <row r="115" spans="1:22" ht="15.75" x14ac:dyDescent="0.25">
      <c r="A115" s="343">
        <v>632</v>
      </c>
      <c r="B115" s="347" t="s">
        <v>48</v>
      </c>
      <c r="C115" s="347" t="s">
        <v>80</v>
      </c>
      <c r="D115" s="351">
        <v>50.4</v>
      </c>
      <c r="E115" s="347" t="s">
        <v>156</v>
      </c>
      <c r="F115" s="347" t="s">
        <v>42</v>
      </c>
      <c r="G115" s="345" t="s">
        <v>155</v>
      </c>
      <c r="H115" s="347" t="s">
        <v>42</v>
      </c>
      <c r="I115" s="35" t="s">
        <v>92</v>
      </c>
      <c r="J115" s="146">
        <v>15143</v>
      </c>
      <c r="K115" s="146">
        <v>22126</v>
      </c>
      <c r="L115" s="146">
        <v>20651</v>
      </c>
      <c r="M115" s="146">
        <v>45260</v>
      </c>
      <c r="N115" s="146">
        <v>15914</v>
      </c>
      <c r="O115" s="146">
        <v>45355</v>
      </c>
      <c r="P115" s="146">
        <v>1065</v>
      </c>
      <c r="Q115" s="135">
        <v>10256</v>
      </c>
      <c r="R115" s="147">
        <v>7004</v>
      </c>
      <c r="S115" s="146">
        <v>18875</v>
      </c>
      <c r="T115" s="146">
        <v>17656</v>
      </c>
      <c r="U115" s="148">
        <v>11452</v>
      </c>
      <c r="V115" s="149">
        <f t="shared" ref="V115:V121" si="3">SUM(J115:U115)</f>
        <v>230757</v>
      </c>
    </row>
    <row r="116" spans="1:22" ht="15.75" x14ac:dyDescent="0.25">
      <c r="A116" s="349"/>
      <c r="B116" s="350"/>
      <c r="C116" s="350"/>
      <c r="D116" s="352"/>
      <c r="E116" s="350"/>
      <c r="F116" s="350"/>
      <c r="G116" s="354"/>
      <c r="H116" s="350"/>
      <c r="I116" s="35" t="s">
        <v>98</v>
      </c>
      <c r="J116" s="146">
        <v>0</v>
      </c>
      <c r="K116" s="146">
        <v>0</v>
      </c>
      <c r="L116" s="146">
        <v>0</v>
      </c>
      <c r="M116" s="146">
        <v>0</v>
      </c>
      <c r="N116" s="146">
        <v>0</v>
      </c>
      <c r="O116" s="146">
        <v>0</v>
      </c>
      <c r="P116" s="146">
        <v>0</v>
      </c>
      <c r="Q116" s="135">
        <v>0</v>
      </c>
      <c r="R116" s="147">
        <v>0</v>
      </c>
      <c r="S116" s="146">
        <v>0</v>
      </c>
      <c r="T116" s="146">
        <v>0</v>
      </c>
      <c r="U116" s="148">
        <v>0</v>
      </c>
      <c r="V116" s="149">
        <f t="shared" si="3"/>
        <v>0</v>
      </c>
    </row>
    <row r="117" spans="1:22" ht="15.75" x14ac:dyDescent="0.25">
      <c r="A117" s="349"/>
      <c r="B117" s="350"/>
      <c r="C117" s="350"/>
      <c r="D117" s="352"/>
      <c r="E117" s="350"/>
      <c r="F117" s="350"/>
      <c r="G117" s="350"/>
      <c r="H117" s="350"/>
      <c r="I117" s="3" t="s">
        <v>175</v>
      </c>
      <c r="J117" s="130">
        <v>0</v>
      </c>
      <c r="K117" s="130">
        <v>0</v>
      </c>
      <c r="L117" s="130">
        <v>0</v>
      </c>
      <c r="M117" s="130">
        <v>0</v>
      </c>
      <c r="N117" s="130">
        <v>12549</v>
      </c>
      <c r="O117" s="130">
        <v>21770</v>
      </c>
      <c r="P117" s="130">
        <v>17870</v>
      </c>
      <c r="Q117" s="135">
        <v>21613</v>
      </c>
      <c r="R117" s="135">
        <v>15560</v>
      </c>
      <c r="S117" s="130">
        <v>3139</v>
      </c>
      <c r="T117" s="130">
        <v>0</v>
      </c>
      <c r="U117" s="136">
        <v>0</v>
      </c>
      <c r="V117" s="137">
        <f t="shared" si="3"/>
        <v>92501</v>
      </c>
    </row>
    <row r="118" spans="1:22" ht="15.75" x14ac:dyDescent="0.25">
      <c r="A118" s="349"/>
      <c r="B118" s="350"/>
      <c r="C118" s="350"/>
      <c r="D118" s="352"/>
      <c r="E118" s="350"/>
      <c r="F118" s="350"/>
      <c r="G118" s="350"/>
      <c r="H118" s="350"/>
      <c r="I118" s="3" t="s">
        <v>101</v>
      </c>
      <c r="J118" s="130">
        <v>0</v>
      </c>
      <c r="K118" s="130">
        <v>0</v>
      </c>
      <c r="L118" s="130">
        <v>0</v>
      </c>
      <c r="M118" s="130">
        <v>0</v>
      </c>
      <c r="N118" s="130">
        <v>0</v>
      </c>
      <c r="O118" s="130">
        <v>0</v>
      </c>
      <c r="P118" s="130">
        <v>0</v>
      </c>
      <c r="Q118" s="135">
        <v>0</v>
      </c>
      <c r="R118" s="135">
        <v>0</v>
      </c>
      <c r="S118" s="130">
        <v>0</v>
      </c>
      <c r="T118" s="130">
        <v>0</v>
      </c>
      <c r="U118" s="136">
        <v>0</v>
      </c>
      <c r="V118" s="137">
        <f t="shared" si="3"/>
        <v>0</v>
      </c>
    </row>
    <row r="119" spans="1:22" ht="15.75" x14ac:dyDescent="0.25">
      <c r="A119" s="349"/>
      <c r="B119" s="350"/>
      <c r="C119" s="350"/>
      <c r="D119" s="352"/>
      <c r="E119" s="350"/>
      <c r="F119" s="350"/>
      <c r="G119" s="350"/>
      <c r="H119" s="350"/>
      <c r="I119" s="3" t="s">
        <v>71</v>
      </c>
      <c r="J119" s="130">
        <v>0</v>
      </c>
      <c r="K119" s="130">
        <v>0</v>
      </c>
      <c r="L119" s="130">
        <v>0</v>
      </c>
      <c r="M119" s="130">
        <v>0</v>
      </c>
      <c r="N119" s="130">
        <v>0</v>
      </c>
      <c r="O119" s="130">
        <v>0</v>
      </c>
      <c r="P119" s="130">
        <v>0</v>
      </c>
      <c r="Q119" s="135">
        <v>0</v>
      </c>
      <c r="R119" s="135">
        <v>0</v>
      </c>
      <c r="S119" s="130">
        <v>0</v>
      </c>
      <c r="T119" s="130">
        <v>0</v>
      </c>
      <c r="U119" s="136">
        <v>0</v>
      </c>
      <c r="V119" s="137">
        <f t="shared" si="3"/>
        <v>0</v>
      </c>
    </row>
    <row r="120" spans="1:22" ht="15.75" x14ac:dyDescent="0.25">
      <c r="A120" s="349"/>
      <c r="B120" s="350"/>
      <c r="C120" s="350"/>
      <c r="D120" s="352"/>
      <c r="E120" s="350"/>
      <c r="F120" s="350"/>
      <c r="G120" s="350"/>
      <c r="H120" s="350"/>
      <c r="I120" s="3" t="s">
        <v>97</v>
      </c>
      <c r="J120" s="130">
        <v>58627</v>
      </c>
      <c r="K120" s="130">
        <v>57063</v>
      </c>
      <c r="L120" s="130">
        <v>36790</v>
      </c>
      <c r="M120" s="130">
        <v>16605</v>
      </c>
      <c r="N120" s="130">
        <v>48413</v>
      </c>
      <c r="O120" s="130">
        <v>27128</v>
      </c>
      <c r="P120" s="130">
        <v>60184</v>
      </c>
      <c r="Q120" s="135">
        <v>37688</v>
      </c>
      <c r="R120" s="135">
        <v>64042</v>
      </c>
      <c r="S120" s="130">
        <v>77478</v>
      </c>
      <c r="T120" s="130">
        <v>52320</v>
      </c>
      <c r="U120" s="136">
        <v>26221</v>
      </c>
      <c r="V120" s="137">
        <f t="shared" si="3"/>
        <v>562559</v>
      </c>
    </row>
    <row r="121" spans="1:22" ht="16.5" thickBot="1" x14ac:dyDescent="0.3">
      <c r="A121" s="344"/>
      <c r="B121" s="348"/>
      <c r="C121" s="348"/>
      <c r="D121" s="353"/>
      <c r="E121" s="348"/>
      <c r="F121" s="348"/>
      <c r="G121" s="348"/>
      <c r="H121" s="348"/>
      <c r="I121" s="39" t="s">
        <v>102</v>
      </c>
      <c r="J121" s="122">
        <v>0</v>
      </c>
      <c r="K121" s="122">
        <v>0</v>
      </c>
      <c r="L121" s="122">
        <v>0</v>
      </c>
      <c r="M121" s="122">
        <v>0</v>
      </c>
      <c r="N121" s="122">
        <v>0</v>
      </c>
      <c r="O121" s="122">
        <v>0</v>
      </c>
      <c r="P121" s="122">
        <v>0</v>
      </c>
      <c r="Q121" s="124">
        <v>0</v>
      </c>
      <c r="R121" s="124">
        <v>0</v>
      </c>
      <c r="S121" s="122">
        <v>0</v>
      </c>
      <c r="T121" s="122">
        <v>0</v>
      </c>
      <c r="U121" s="125">
        <v>0</v>
      </c>
      <c r="V121" s="126">
        <f t="shared" si="3"/>
        <v>0</v>
      </c>
    </row>
    <row r="122" spans="1:22" ht="16.5" thickBot="1" x14ac:dyDescent="0.3">
      <c r="A122" s="102"/>
      <c r="B122" s="112"/>
      <c r="C122" s="112"/>
      <c r="D122" s="112"/>
      <c r="E122" s="112"/>
      <c r="F122" s="112"/>
      <c r="G122" s="112"/>
      <c r="H122" s="112"/>
      <c r="I122" s="37"/>
      <c r="J122" s="139"/>
      <c r="K122" s="140"/>
      <c r="L122" s="140"/>
      <c r="M122" s="140"/>
      <c r="N122" s="140"/>
      <c r="O122" s="140"/>
      <c r="P122" s="140"/>
      <c r="Q122" s="141"/>
      <c r="R122" s="142"/>
      <c r="S122" s="140"/>
      <c r="T122" s="140"/>
      <c r="U122" s="143"/>
      <c r="V122" s="144">
        <f>SUM(V115:V121)</f>
        <v>885817</v>
      </c>
    </row>
    <row r="123" spans="1:22" ht="15.75" x14ac:dyDescent="0.2">
      <c r="A123" s="343">
        <v>645</v>
      </c>
      <c r="B123" s="347" t="s">
        <v>50</v>
      </c>
      <c r="C123" s="347" t="s">
        <v>80</v>
      </c>
      <c r="D123" s="347">
        <v>46</v>
      </c>
      <c r="E123" s="345" t="s">
        <v>157</v>
      </c>
      <c r="F123" s="347" t="s">
        <v>42</v>
      </c>
      <c r="G123" s="345" t="s">
        <v>155</v>
      </c>
      <c r="H123" s="347" t="s">
        <v>42</v>
      </c>
      <c r="I123" s="56" t="s">
        <v>92</v>
      </c>
      <c r="J123" s="146">
        <v>0</v>
      </c>
      <c r="K123" s="146">
        <v>0</v>
      </c>
      <c r="L123" s="146">
        <v>0</v>
      </c>
      <c r="M123" s="146">
        <v>0</v>
      </c>
      <c r="N123" s="146">
        <v>0</v>
      </c>
      <c r="O123" s="146">
        <v>0</v>
      </c>
      <c r="P123" s="146">
        <v>0</v>
      </c>
      <c r="Q123" s="146">
        <v>0</v>
      </c>
      <c r="R123" s="147">
        <v>0</v>
      </c>
      <c r="S123" s="146">
        <v>0</v>
      </c>
      <c r="T123" s="146">
        <v>0</v>
      </c>
      <c r="U123" s="148">
        <v>0</v>
      </c>
      <c r="V123" s="149">
        <f>SUM(J123:U123)</f>
        <v>0</v>
      </c>
    </row>
    <row r="124" spans="1:22" ht="15.75" x14ac:dyDescent="0.25">
      <c r="A124" s="349"/>
      <c r="B124" s="350"/>
      <c r="C124" s="350"/>
      <c r="D124" s="350"/>
      <c r="E124" s="350"/>
      <c r="F124" s="350"/>
      <c r="G124" s="350"/>
      <c r="H124" s="350"/>
      <c r="I124" s="3" t="s">
        <v>103</v>
      </c>
      <c r="J124" s="130">
        <v>131202</v>
      </c>
      <c r="K124" s="130">
        <v>158198</v>
      </c>
      <c r="L124" s="130">
        <v>167480</v>
      </c>
      <c r="M124" s="130">
        <v>135693</v>
      </c>
      <c r="N124" s="130">
        <v>216462</v>
      </c>
      <c r="O124" s="130">
        <v>194781</v>
      </c>
      <c r="P124" s="130">
        <v>219225</v>
      </c>
      <c r="Q124" s="130">
        <v>206917</v>
      </c>
      <c r="R124" s="163">
        <v>166793</v>
      </c>
      <c r="S124" s="130">
        <v>123876</v>
      </c>
      <c r="T124" s="130">
        <v>129066</v>
      </c>
      <c r="U124" s="136">
        <v>165325</v>
      </c>
      <c r="V124" s="137">
        <f>SUM(J124:U124)</f>
        <v>2015018</v>
      </c>
    </row>
    <row r="125" spans="1:22" ht="15.75" x14ac:dyDescent="0.25">
      <c r="A125" s="349"/>
      <c r="B125" s="350"/>
      <c r="C125" s="350"/>
      <c r="D125" s="350"/>
      <c r="E125" s="350"/>
      <c r="F125" s="350"/>
      <c r="G125" s="350"/>
      <c r="H125" s="350"/>
      <c r="I125" s="3" t="s">
        <v>91</v>
      </c>
      <c r="J125" s="130">
        <v>0</v>
      </c>
      <c r="K125" s="130">
        <v>0</v>
      </c>
      <c r="L125" s="130">
        <v>0</v>
      </c>
      <c r="M125" s="130">
        <v>0</v>
      </c>
      <c r="N125" s="130">
        <v>0</v>
      </c>
      <c r="O125" s="130">
        <v>0</v>
      </c>
      <c r="P125" s="130">
        <v>0</v>
      </c>
      <c r="Q125" s="130">
        <v>0</v>
      </c>
      <c r="R125" s="163">
        <v>0</v>
      </c>
      <c r="S125" s="130">
        <v>0</v>
      </c>
      <c r="T125" s="130">
        <v>0</v>
      </c>
      <c r="U125" s="136">
        <v>0</v>
      </c>
      <c r="V125" s="137">
        <f>SUM(J125:U125)</f>
        <v>0</v>
      </c>
    </row>
    <row r="126" spans="1:22" ht="16.5" thickBot="1" x14ac:dyDescent="0.25">
      <c r="A126" s="344"/>
      <c r="B126" s="348"/>
      <c r="C126" s="348"/>
      <c r="D126" s="348"/>
      <c r="E126" s="348"/>
      <c r="F126" s="348"/>
      <c r="G126" s="348"/>
      <c r="H126" s="348"/>
      <c r="I126" s="48" t="s">
        <v>93</v>
      </c>
      <c r="J126" s="122">
        <v>0</v>
      </c>
      <c r="K126" s="122">
        <v>0</v>
      </c>
      <c r="L126" s="122">
        <v>0</v>
      </c>
      <c r="M126" s="122">
        <v>0</v>
      </c>
      <c r="N126" s="122">
        <v>0</v>
      </c>
      <c r="O126" s="122">
        <v>0</v>
      </c>
      <c r="P126" s="122">
        <v>0</v>
      </c>
      <c r="Q126" s="122">
        <v>0</v>
      </c>
      <c r="R126" s="124">
        <v>0</v>
      </c>
      <c r="S126" s="122">
        <v>0</v>
      </c>
      <c r="T126" s="122">
        <v>0</v>
      </c>
      <c r="U126" s="125">
        <v>0</v>
      </c>
      <c r="V126" s="126">
        <f>SUM(J126:U126)</f>
        <v>0</v>
      </c>
    </row>
    <row r="127" spans="1:22" ht="16.5" thickBot="1" x14ac:dyDescent="0.3">
      <c r="A127" s="102"/>
      <c r="B127" s="112"/>
      <c r="C127" s="112"/>
      <c r="D127" s="112"/>
      <c r="E127" s="112"/>
      <c r="F127" s="112"/>
      <c r="G127" s="112"/>
      <c r="H127" s="112"/>
      <c r="I127" s="37"/>
      <c r="J127" s="139"/>
      <c r="K127" s="140"/>
      <c r="L127" s="140"/>
      <c r="M127" s="140"/>
      <c r="N127" s="140"/>
      <c r="O127" s="140"/>
      <c r="P127" s="140"/>
      <c r="Q127" s="141"/>
      <c r="R127" s="142"/>
      <c r="S127" s="140"/>
      <c r="T127" s="140"/>
      <c r="U127" s="143"/>
      <c r="V127" s="144">
        <f>SUM(V123:V126)</f>
        <v>2015018</v>
      </c>
    </row>
    <row r="128" spans="1:22" ht="15.75" x14ac:dyDescent="0.2">
      <c r="A128" s="343">
        <v>646</v>
      </c>
      <c r="B128" s="350" t="s">
        <v>51</v>
      </c>
      <c r="C128" s="350" t="s">
        <v>79</v>
      </c>
      <c r="D128" s="350">
        <v>37</v>
      </c>
      <c r="E128" s="350" t="s">
        <v>157</v>
      </c>
      <c r="F128" s="350" t="s">
        <v>42</v>
      </c>
      <c r="G128" s="354" t="s">
        <v>155</v>
      </c>
      <c r="H128" s="350" t="s">
        <v>42</v>
      </c>
      <c r="I128" s="64" t="s">
        <v>92</v>
      </c>
      <c r="J128" s="146">
        <v>0</v>
      </c>
      <c r="K128" s="146">
        <v>0</v>
      </c>
      <c r="L128" s="146">
        <v>0</v>
      </c>
      <c r="M128" s="146">
        <v>0</v>
      </c>
      <c r="N128" s="146">
        <v>0</v>
      </c>
      <c r="O128" s="146">
        <v>0</v>
      </c>
      <c r="P128" s="146">
        <v>0</v>
      </c>
      <c r="Q128" s="147">
        <v>0</v>
      </c>
      <c r="R128" s="147">
        <v>0</v>
      </c>
      <c r="S128" s="146">
        <v>0</v>
      </c>
      <c r="T128" s="146">
        <v>0</v>
      </c>
      <c r="U128" s="148">
        <v>0</v>
      </c>
      <c r="V128" s="149">
        <f t="shared" ref="V128:V133" si="4">SUM(J128:U128)</f>
        <v>0</v>
      </c>
    </row>
    <row r="129" spans="1:22" ht="15.75" x14ac:dyDescent="0.25">
      <c r="A129" s="349"/>
      <c r="B129" s="350"/>
      <c r="C129" s="350"/>
      <c r="D129" s="350"/>
      <c r="E129" s="350"/>
      <c r="F129" s="350"/>
      <c r="G129" s="350"/>
      <c r="H129" s="350"/>
      <c r="I129" s="3" t="s">
        <v>103</v>
      </c>
      <c r="J129" s="130">
        <v>0</v>
      </c>
      <c r="K129" s="130">
        <v>0</v>
      </c>
      <c r="L129" s="130">
        <v>0</v>
      </c>
      <c r="M129" s="130">
        <v>0</v>
      </c>
      <c r="N129" s="130">
        <v>0</v>
      </c>
      <c r="O129" s="130">
        <v>0</v>
      </c>
      <c r="P129" s="130">
        <v>0</v>
      </c>
      <c r="Q129" s="156">
        <v>0</v>
      </c>
      <c r="R129" s="124">
        <v>0</v>
      </c>
      <c r="S129" s="122">
        <v>0</v>
      </c>
      <c r="T129" s="122">
        <v>0</v>
      </c>
      <c r="U129" s="125">
        <v>0</v>
      </c>
      <c r="V129" s="126">
        <f t="shared" si="4"/>
        <v>0</v>
      </c>
    </row>
    <row r="130" spans="1:22" ht="15.75" x14ac:dyDescent="0.25">
      <c r="A130" s="349"/>
      <c r="B130" s="350"/>
      <c r="C130" s="350"/>
      <c r="D130" s="350"/>
      <c r="E130" s="350"/>
      <c r="F130" s="350"/>
      <c r="G130" s="350"/>
      <c r="H130" s="350"/>
      <c r="I130" s="16" t="s">
        <v>91</v>
      </c>
      <c r="J130" s="155">
        <v>91193</v>
      </c>
      <c r="K130" s="155">
        <v>95003</v>
      </c>
      <c r="L130" s="155">
        <v>141980</v>
      </c>
      <c r="M130" s="155">
        <v>132777</v>
      </c>
      <c r="N130" s="155">
        <v>165702</v>
      </c>
      <c r="O130" s="155">
        <v>91094</v>
      </c>
      <c r="P130" s="155">
        <v>27011</v>
      </c>
      <c r="Q130" s="156">
        <v>145851</v>
      </c>
      <c r="R130" s="130">
        <v>18067</v>
      </c>
      <c r="S130" s="130">
        <v>65016</v>
      </c>
      <c r="T130" s="130">
        <v>77301</v>
      </c>
      <c r="U130" s="136">
        <v>68099</v>
      </c>
      <c r="V130" s="137">
        <f t="shared" si="4"/>
        <v>1119094</v>
      </c>
    </row>
    <row r="131" spans="1:22" s="85" customFormat="1" ht="15.75" x14ac:dyDescent="0.25">
      <c r="A131" s="349"/>
      <c r="B131" s="350"/>
      <c r="C131" s="350"/>
      <c r="D131" s="350"/>
      <c r="E131" s="350"/>
      <c r="F131" s="350"/>
      <c r="G131" s="350"/>
      <c r="H131" s="350"/>
      <c r="I131" s="3" t="s">
        <v>115</v>
      </c>
      <c r="J131" s="130">
        <v>0</v>
      </c>
      <c r="K131" s="130">
        <v>0</v>
      </c>
      <c r="L131" s="130">
        <v>0</v>
      </c>
      <c r="M131" s="130">
        <v>0</v>
      </c>
      <c r="N131" s="130">
        <v>0</v>
      </c>
      <c r="O131" s="130">
        <v>0</v>
      </c>
      <c r="P131" s="130">
        <v>0</v>
      </c>
      <c r="Q131" s="135">
        <v>0</v>
      </c>
      <c r="R131" s="135">
        <v>0</v>
      </c>
      <c r="S131" s="130">
        <v>0</v>
      </c>
      <c r="T131" s="130">
        <v>0</v>
      </c>
      <c r="U131" s="136">
        <v>0</v>
      </c>
      <c r="V131" s="137">
        <f t="shared" si="4"/>
        <v>0</v>
      </c>
    </row>
    <row r="132" spans="1:22" ht="15.75" x14ac:dyDescent="0.2">
      <c r="A132" s="349"/>
      <c r="B132" s="350"/>
      <c r="C132" s="350"/>
      <c r="D132" s="350"/>
      <c r="E132" s="350"/>
      <c r="F132" s="350"/>
      <c r="G132" s="350"/>
      <c r="H132" s="350"/>
      <c r="I132" s="55" t="s">
        <v>93</v>
      </c>
      <c r="J132" s="138">
        <v>19314</v>
      </c>
      <c r="K132" s="130">
        <v>31599</v>
      </c>
      <c r="L132" s="130">
        <v>0</v>
      </c>
      <c r="M132" s="130">
        <v>3980</v>
      </c>
      <c r="N132" s="130">
        <v>0</v>
      </c>
      <c r="O132" s="130">
        <v>0</v>
      </c>
      <c r="P132" s="130">
        <v>0</v>
      </c>
      <c r="Q132" s="135">
        <v>0</v>
      </c>
      <c r="R132" s="135">
        <v>0</v>
      </c>
      <c r="S132" s="130">
        <v>0</v>
      </c>
      <c r="T132" s="130">
        <v>0</v>
      </c>
      <c r="U132" s="136">
        <v>0</v>
      </c>
      <c r="V132" s="137">
        <f t="shared" si="4"/>
        <v>54893</v>
      </c>
    </row>
    <row r="133" spans="1:22" ht="16.5" thickBot="1" x14ac:dyDescent="0.3">
      <c r="A133" s="344"/>
      <c r="B133" s="350"/>
      <c r="C133" s="350"/>
      <c r="D133" s="350"/>
      <c r="E133" s="350"/>
      <c r="F133" s="350"/>
      <c r="G133" s="350"/>
      <c r="H133" s="350"/>
      <c r="I133" s="84" t="s">
        <v>174</v>
      </c>
      <c r="J133" s="150">
        <v>0</v>
      </c>
      <c r="K133" s="165">
        <v>0</v>
      </c>
      <c r="L133" s="165">
        <v>0</v>
      </c>
      <c r="M133" s="165">
        <v>0</v>
      </c>
      <c r="N133" s="165">
        <v>0</v>
      </c>
      <c r="O133" s="165">
        <v>0</v>
      </c>
      <c r="P133" s="165">
        <v>0</v>
      </c>
      <c r="Q133" s="165">
        <v>0</v>
      </c>
      <c r="R133" s="165">
        <v>0</v>
      </c>
      <c r="S133" s="165">
        <v>0</v>
      </c>
      <c r="T133" s="165"/>
      <c r="U133" s="166">
        <v>0</v>
      </c>
      <c r="V133" s="167">
        <f t="shared" si="4"/>
        <v>0</v>
      </c>
    </row>
    <row r="134" spans="1:22" ht="16.5" thickBot="1" x14ac:dyDescent="0.3">
      <c r="A134" s="102"/>
      <c r="B134" s="112"/>
      <c r="C134" s="112"/>
      <c r="D134" s="112"/>
      <c r="E134" s="112"/>
      <c r="F134" s="112"/>
      <c r="G134" s="112"/>
      <c r="H134" s="112"/>
      <c r="I134" s="37"/>
      <c r="J134" s="139"/>
      <c r="K134" s="140"/>
      <c r="L134" s="140"/>
      <c r="M134" s="140"/>
      <c r="N134" s="140"/>
      <c r="O134" s="140"/>
      <c r="P134" s="140"/>
      <c r="Q134" s="141"/>
      <c r="R134" s="142"/>
      <c r="S134" s="140"/>
      <c r="T134" s="140"/>
      <c r="U134" s="143"/>
      <c r="V134" s="144">
        <f>SUM(V128:V133)</f>
        <v>1173987</v>
      </c>
    </row>
    <row r="135" spans="1:22" ht="15.75" x14ac:dyDescent="0.25">
      <c r="A135" s="343">
        <v>647</v>
      </c>
      <c r="B135" s="347" t="s">
        <v>59</v>
      </c>
      <c r="C135" s="347" t="s">
        <v>83</v>
      </c>
      <c r="D135" s="351">
        <v>37.9</v>
      </c>
      <c r="E135" s="345" t="s">
        <v>155</v>
      </c>
      <c r="F135" s="347" t="s">
        <v>42</v>
      </c>
      <c r="G135" s="347" t="s">
        <v>157</v>
      </c>
      <c r="H135" s="347" t="s">
        <v>42</v>
      </c>
      <c r="I135" s="35" t="s">
        <v>92</v>
      </c>
      <c r="J135" s="146">
        <v>28544</v>
      </c>
      <c r="K135" s="146">
        <v>34354</v>
      </c>
      <c r="L135" s="146">
        <v>2410</v>
      </c>
      <c r="M135" s="146">
        <v>0</v>
      </c>
      <c r="N135" s="146">
        <v>443</v>
      </c>
      <c r="O135" s="146">
        <v>5527</v>
      </c>
      <c r="P135" s="146">
        <v>1950</v>
      </c>
      <c r="Q135" s="147">
        <v>2631</v>
      </c>
      <c r="R135" s="147">
        <v>21470</v>
      </c>
      <c r="S135" s="146">
        <v>96</v>
      </c>
      <c r="T135" s="146">
        <v>3047</v>
      </c>
      <c r="U135" s="148">
        <v>11518</v>
      </c>
      <c r="V135" s="149">
        <f t="shared" ref="V135:V142" si="5">SUM(J135:U135)</f>
        <v>111990</v>
      </c>
    </row>
    <row r="136" spans="1:22" ht="15.75" x14ac:dyDescent="0.25">
      <c r="A136" s="349"/>
      <c r="B136" s="350"/>
      <c r="C136" s="350"/>
      <c r="D136" s="352"/>
      <c r="E136" s="354"/>
      <c r="F136" s="350"/>
      <c r="G136" s="350"/>
      <c r="H136" s="350"/>
      <c r="I136" s="39" t="s">
        <v>98</v>
      </c>
      <c r="J136" s="122">
        <v>0</v>
      </c>
      <c r="K136" s="122">
        <v>0</v>
      </c>
      <c r="L136" s="122">
        <v>0</v>
      </c>
      <c r="M136" s="122">
        <v>0</v>
      </c>
      <c r="N136" s="122">
        <v>0</v>
      </c>
      <c r="O136" s="122">
        <v>0</v>
      </c>
      <c r="P136" s="122">
        <v>0</v>
      </c>
      <c r="Q136" s="124">
        <v>0</v>
      </c>
      <c r="R136" s="124">
        <v>0</v>
      </c>
      <c r="S136" s="122">
        <v>0</v>
      </c>
      <c r="T136" s="122">
        <v>0</v>
      </c>
      <c r="U136" s="125">
        <v>0</v>
      </c>
      <c r="V136" s="126">
        <f t="shared" si="5"/>
        <v>0</v>
      </c>
    </row>
    <row r="137" spans="1:22" ht="15.75" x14ac:dyDescent="0.25">
      <c r="A137" s="349"/>
      <c r="B137" s="350"/>
      <c r="C137" s="350"/>
      <c r="D137" s="352"/>
      <c r="E137" s="350"/>
      <c r="F137" s="350"/>
      <c r="G137" s="350"/>
      <c r="H137" s="350"/>
      <c r="I137" s="16" t="s">
        <v>175</v>
      </c>
      <c r="J137" s="155">
        <v>0</v>
      </c>
      <c r="K137" s="155">
        <v>0</v>
      </c>
      <c r="L137" s="155">
        <v>0</v>
      </c>
      <c r="M137" s="155">
        <v>7052</v>
      </c>
      <c r="N137" s="155">
        <v>0</v>
      </c>
      <c r="O137" s="155">
        <v>33554</v>
      </c>
      <c r="P137" s="155">
        <v>16441</v>
      </c>
      <c r="Q137" s="156">
        <v>16868</v>
      </c>
      <c r="R137" s="156">
        <v>10915</v>
      </c>
      <c r="S137" s="155">
        <v>0</v>
      </c>
      <c r="T137" s="155">
        <v>0</v>
      </c>
      <c r="U137" s="157">
        <v>0</v>
      </c>
      <c r="V137" s="158">
        <f t="shared" si="5"/>
        <v>84830</v>
      </c>
    </row>
    <row r="138" spans="1:22" ht="15.75" x14ac:dyDescent="0.25">
      <c r="A138" s="349"/>
      <c r="B138" s="350"/>
      <c r="C138" s="350"/>
      <c r="D138" s="352"/>
      <c r="E138" s="350"/>
      <c r="F138" s="350"/>
      <c r="G138" s="350"/>
      <c r="H138" s="350"/>
      <c r="I138" s="16" t="s">
        <v>101</v>
      </c>
      <c r="J138" s="156">
        <v>0</v>
      </c>
      <c r="K138" s="155">
        <v>0</v>
      </c>
      <c r="L138" s="155">
        <v>0</v>
      </c>
      <c r="M138" s="155">
        <v>0</v>
      </c>
      <c r="N138" s="155">
        <v>0</v>
      </c>
      <c r="O138" s="155">
        <v>0</v>
      </c>
      <c r="P138" s="155">
        <v>0</v>
      </c>
      <c r="Q138" s="156">
        <v>0</v>
      </c>
      <c r="R138" s="156">
        <v>0</v>
      </c>
      <c r="S138" s="155">
        <v>0</v>
      </c>
      <c r="T138" s="155">
        <v>0</v>
      </c>
      <c r="U138" s="157">
        <v>0</v>
      </c>
      <c r="V138" s="158">
        <f t="shared" si="5"/>
        <v>0</v>
      </c>
    </row>
    <row r="139" spans="1:22" ht="15.75" x14ac:dyDescent="0.25">
      <c r="A139" s="349"/>
      <c r="B139" s="350"/>
      <c r="C139" s="350"/>
      <c r="D139" s="352"/>
      <c r="E139" s="350"/>
      <c r="F139" s="350"/>
      <c r="G139" s="350"/>
      <c r="H139" s="350"/>
      <c r="I139" s="3" t="s">
        <v>71</v>
      </c>
      <c r="J139" s="135">
        <v>0</v>
      </c>
      <c r="K139" s="130">
        <v>0</v>
      </c>
      <c r="L139" s="130">
        <v>0</v>
      </c>
      <c r="M139" s="130">
        <v>0</v>
      </c>
      <c r="N139" s="130">
        <v>0</v>
      </c>
      <c r="O139" s="130">
        <v>0</v>
      </c>
      <c r="P139" s="130">
        <v>0</v>
      </c>
      <c r="Q139" s="130">
        <v>0</v>
      </c>
      <c r="R139" s="130">
        <v>0</v>
      </c>
      <c r="S139" s="130">
        <v>0</v>
      </c>
      <c r="T139" s="130">
        <v>0</v>
      </c>
      <c r="U139" s="136">
        <v>0</v>
      </c>
      <c r="V139" s="137">
        <f t="shared" si="5"/>
        <v>0</v>
      </c>
    </row>
    <row r="140" spans="1:22" ht="15.75" x14ac:dyDescent="0.25">
      <c r="A140" s="349"/>
      <c r="B140" s="350"/>
      <c r="C140" s="350"/>
      <c r="D140" s="352"/>
      <c r="E140" s="350"/>
      <c r="F140" s="350"/>
      <c r="G140" s="350"/>
      <c r="H140" s="350"/>
      <c r="I140" s="3" t="s">
        <v>97</v>
      </c>
      <c r="J140" s="135">
        <v>268099</v>
      </c>
      <c r="K140" s="130">
        <v>204831</v>
      </c>
      <c r="L140" s="130">
        <v>242356</v>
      </c>
      <c r="M140" s="130">
        <v>165414</v>
      </c>
      <c r="N140" s="130">
        <v>149532</v>
      </c>
      <c r="O140" s="130">
        <v>154578</v>
      </c>
      <c r="P140" s="130">
        <v>229020</v>
      </c>
      <c r="Q140" s="135">
        <v>221961</v>
      </c>
      <c r="R140" s="135">
        <v>229316</v>
      </c>
      <c r="S140" s="130">
        <v>235545</v>
      </c>
      <c r="T140" s="130">
        <v>193814</v>
      </c>
      <c r="U140" s="136">
        <v>248989</v>
      </c>
      <c r="V140" s="137">
        <f t="shared" si="5"/>
        <v>2543455</v>
      </c>
    </row>
    <row r="141" spans="1:22" ht="15.75" x14ac:dyDescent="0.25">
      <c r="A141" s="349"/>
      <c r="B141" s="350"/>
      <c r="C141" s="350"/>
      <c r="D141" s="352"/>
      <c r="E141" s="350"/>
      <c r="F141" s="350"/>
      <c r="G141" s="350"/>
      <c r="H141" s="350"/>
      <c r="I141" s="3" t="s">
        <v>96</v>
      </c>
      <c r="J141" s="135">
        <v>0</v>
      </c>
      <c r="K141" s="130">
        <v>0</v>
      </c>
      <c r="L141" s="130">
        <v>0</v>
      </c>
      <c r="M141" s="130">
        <v>0</v>
      </c>
      <c r="N141" s="130">
        <v>0</v>
      </c>
      <c r="O141" s="130">
        <v>0</v>
      </c>
      <c r="P141" s="130">
        <v>0</v>
      </c>
      <c r="Q141" s="135">
        <v>0</v>
      </c>
      <c r="R141" s="135">
        <v>0</v>
      </c>
      <c r="S141" s="130">
        <v>0</v>
      </c>
      <c r="T141" s="130">
        <v>0</v>
      </c>
      <c r="U141" s="136">
        <v>0</v>
      </c>
      <c r="V141" s="137">
        <f t="shared" si="5"/>
        <v>0</v>
      </c>
    </row>
    <row r="142" spans="1:22" ht="16.5" thickBot="1" x14ac:dyDescent="0.3">
      <c r="A142" s="344"/>
      <c r="B142" s="348"/>
      <c r="C142" s="348"/>
      <c r="D142" s="353"/>
      <c r="E142" s="348"/>
      <c r="F142" s="348"/>
      <c r="G142" s="348"/>
      <c r="H142" s="348"/>
      <c r="I142" s="39" t="s">
        <v>102</v>
      </c>
      <c r="J142" s="124">
        <v>0</v>
      </c>
      <c r="K142" s="122">
        <v>0</v>
      </c>
      <c r="L142" s="122">
        <v>0</v>
      </c>
      <c r="M142" s="122">
        <v>0</v>
      </c>
      <c r="N142" s="122">
        <v>0</v>
      </c>
      <c r="O142" s="122">
        <v>0</v>
      </c>
      <c r="P142" s="122">
        <v>0</v>
      </c>
      <c r="Q142" s="124">
        <v>0</v>
      </c>
      <c r="R142" s="124">
        <v>0</v>
      </c>
      <c r="S142" s="122">
        <v>0</v>
      </c>
      <c r="T142" s="122">
        <v>0</v>
      </c>
      <c r="U142" s="125">
        <v>0</v>
      </c>
      <c r="V142" s="126">
        <f t="shared" si="5"/>
        <v>0</v>
      </c>
    </row>
    <row r="143" spans="1:22" ht="16.5" thickBot="1" x14ac:dyDescent="0.3">
      <c r="A143" s="102"/>
      <c r="B143" s="112"/>
      <c r="C143" s="112"/>
      <c r="D143" s="112"/>
      <c r="E143" s="112"/>
      <c r="F143" s="112"/>
      <c r="G143" s="112"/>
      <c r="H143" s="112"/>
      <c r="I143" s="37"/>
      <c r="J143" s="139"/>
      <c r="K143" s="140"/>
      <c r="L143" s="140"/>
      <c r="M143" s="140"/>
      <c r="N143" s="140"/>
      <c r="O143" s="140"/>
      <c r="P143" s="140"/>
      <c r="Q143" s="141"/>
      <c r="R143" s="142"/>
      <c r="S143" s="140"/>
      <c r="T143" s="140"/>
      <c r="U143" s="143"/>
      <c r="V143" s="144">
        <f>SUM(V135:V142)</f>
        <v>2740275</v>
      </c>
    </row>
    <row r="144" spans="1:22" ht="15.75" x14ac:dyDescent="0.25">
      <c r="A144" s="343">
        <v>648</v>
      </c>
      <c r="B144" s="350" t="s">
        <v>52</v>
      </c>
      <c r="C144" s="350" t="s">
        <v>83</v>
      </c>
      <c r="D144" s="352">
        <v>37.799999999999997</v>
      </c>
      <c r="E144" s="350" t="s">
        <v>157</v>
      </c>
      <c r="F144" s="350" t="s">
        <v>42</v>
      </c>
      <c r="G144" s="354" t="s">
        <v>155</v>
      </c>
      <c r="H144" s="350" t="s">
        <v>42</v>
      </c>
      <c r="I144" s="35" t="s">
        <v>92</v>
      </c>
      <c r="J144" s="146">
        <v>156158</v>
      </c>
      <c r="K144" s="146">
        <v>170151</v>
      </c>
      <c r="L144" s="146">
        <v>189873</v>
      </c>
      <c r="M144" s="146">
        <v>184113</v>
      </c>
      <c r="N144" s="146">
        <v>195325</v>
      </c>
      <c r="O144" s="146">
        <v>150264</v>
      </c>
      <c r="P144" s="146">
        <v>172311</v>
      </c>
      <c r="Q144" s="147">
        <v>196446</v>
      </c>
      <c r="R144" s="147">
        <v>169526</v>
      </c>
      <c r="S144" s="146">
        <v>140876</v>
      </c>
      <c r="T144" s="146">
        <v>84893</v>
      </c>
      <c r="U144" s="148">
        <v>90176</v>
      </c>
      <c r="V144" s="149">
        <f>SUM(J144:U144)</f>
        <v>1900112</v>
      </c>
    </row>
    <row r="145" spans="1:22" ht="15.75" x14ac:dyDescent="0.25">
      <c r="A145" s="349"/>
      <c r="B145" s="350"/>
      <c r="C145" s="350"/>
      <c r="D145" s="352"/>
      <c r="E145" s="350"/>
      <c r="F145" s="350"/>
      <c r="G145" s="350"/>
      <c r="H145" s="350"/>
      <c r="I145" s="3" t="s">
        <v>91</v>
      </c>
      <c r="J145" s="130">
        <v>0</v>
      </c>
      <c r="K145" s="130">
        <v>0</v>
      </c>
      <c r="L145" s="130">
        <v>0</v>
      </c>
      <c r="M145" s="130">
        <v>0</v>
      </c>
      <c r="N145" s="130">
        <v>0</v>
      </c>
      <c r="O145" s="130">
        <v>0</v>
      </c>
      <c r="P145" s="130">
        <v>0</v>
      </c>
      <c r="Q145" s="135">
        <v>0</v>
      </c>
      <c r="R145" s="135">
        <v>0</v>
      </c>
      <c r="S145" s="130">
        <v>0</v>
      </c>
      <c r="T145" s="130">
        <v>0</v>
      </c>
      <c r="U145" s="136">
        <v>0</v>
      </c>
      <c r="V145" s="137">
        <f>SUM(J145:U145)</f>
        <v>0</v>
      </c>
    </row>
    <row r="146" spans="1:22" ht="15.75" x14ac:dyDescent="0.25">
      <c r="A146" s="349"/>
      <c r="B146" s="350"/>
      <c r="C146" s="350"/>
      <c r="D146" s="352"/>
      <c r="E146" s="350"/>
      <c r="F146" s="350"/>
      <c r="G146" s="350"/>
      <c r="H146" s="350"/>
      <c r="I146" s="16" t="s">
        <v>93</v>
      </c>
      <c r="J146" s="155">
        <v>0</v>
      </c>
      <c r="K146" s="155">
        <v>0</v>
      </c>
      <c r="L146" s="155">
        <v>0</v>
      </c>
      <c r="M146" s="155">
        <v>0</v>
      </c>
      <c r="N146" s="155">
        <v>0</v>
      </c>
      <c r="O146" s="155">
        <v>0</v>
      </c>
      <c r="P146" s="155">
        <v>0</v>
      </c>
      <c r="Q146" s="156">
        <v>0</v>
      </c>
      <c r="R146" s="156">
        <v>0</v>
      </c>
      <c r="S146" s="155">
        <v>0</v>
      </c>
      <c r="T146" s="155">
        <v>0</v>
      </c>
      <c r="U146" s="157">
        <v>0</v>
      </c>
      <c r="V146" s="158">
        <f>SUM(J146:U146)</f>
        <v>0</v>
      </c>
    </row>
    <row r="147" spans="1:22" ht="16.5" thickBot="1" x14ac:dyDescent="0.3">
      <c r="A147" s="344"/>
      <c r="B147" s="350"/>
      <c r="C147" s="350"/>
      <c r="D147" s="352"/>
      <c r="E147" s="350"/>
      <c r="F147" s="350"/>
      <c r="G147" s="350"/>
      <c r="H147" s="350"/>
      <c r="I147" s="16" t="s">
        <v>90</v>
      </c>
      <c r="J147" s="155">
        <v>0</v>
      </c>
      <c r="K147" s="155">
        <v>0</v>
      </c>
      <c r="L147" s="155">
        <v>0</v>
      </c>
      <c r="M147" s="155">
        <v>0</v>
      </c>
      <c r="N147" s="155">
        <v>0</v>
      </c>
      <c r="O147" s="155">
        <v>0</v>
      </c>
      <c r="P147" s="155">
        <v>0</v>
      </c>
      <c r="Q147" s="156">
        <v>0</v>
      </c>
      <c r="R147" s="156">
        <v>0</v>
      </c>
      <c r="S147" s="155">
        <v>0</v>
      </c>
      <c r="T147" s="155">
        <v>0</v>
      </c>
      <c r="U147" s="157">
        <v>0</v>
      </c>
      <c r="V147" s="158">
        <f>SUM(J147:U147)</f>
        <v>0</v>
      </c>
    </row>
    <row r="148" spans="1:22" ht="16.5" thickBot="1" x14ac:dyDescent="0.3">
      <c r="A148" s="102"/>
      <c r="B148" s="112"/>
      <c r="C148" s="112"/>
      <c r="D148" s="112"/>
      <c r="E148" s="112"/>
      <c r="F148" s="112"/>
      <c r="G148" s="112"/>
      <c r="H148" s="112"/>
      <c r="I148" s="37"/>
      <c r="J148" s="139"/>
      <c r="K148" s="140"/>
      <c r="L148" s="140"/>
      <c r="M148" s="140"/>
      <c r="N148" s="140"/>
      <c r="O148" s="140"/>
      <c r="P148" s="140"/>
      <c r="Q148" s="141"/>
      <c r="R148" s="142"/>
      <c r="S148" s="140"/>
      <c r="T148" s="140"/>
      <c r="U148" s="143"/>
      <c r="V148" s="144">
        <f>SUM(V144:V147)</f>
        <v>1900112</v>
      </c>
    </row>
    <row r="149" spans="1:22" ht="15.75" x14ac:dyDescent="0.25">
      <c r="A149" s="343">
        <v>658</v>
      </c>
      <c r="B149" s="345" t="s">
        <v>173</v>
      </c>
      <c r="C149" s="347" t="s">
        <v>83</v>
      </c>
      <c r="D149" s="351">
        <v>152.69999999999999</v>
      </c>
      <c r="E149" s="347" t="s">
        <v>100</v>
      </c>
      <c r="F149" s="347" t="s">
        <v>42</v>
      </c>
      <c r="G149" s="347" t="s">
        <v>154</v>
      </c>
      <c r="H149" s="347" t="s">
        <v>42</v>
      </c>
      <c r="I149" s="35" t="s">
        <v>94</v>
      </c>
      <c r="J149" s="146">
        <v>103791</v>
      </c>
      <c r="K149" s="146">
        <v>72893</v>
      </c>
      <c r="L149" s="146">
        <v>64962</v>
      </c>
      <c r="M149" s="146">
        <v>58199</v>
      </c>
      <c r="N149" s="146">
        <v>77297</v>
      </c>
      <c r="O149" s="146">
        <v>61837</v>
      </c>
      <c r="P149" s="146">
        <v>112259</v>
      </c>
      <c r="Q149" s="147">
        <v>111084</v>
      </c>
      <c r="R149" s="147">
        <v>102638</v>
      </c>
      <c r="S149" s="146">
        <v>82478</v>
      </c>
      <c r="T149" s="146">
        <v>75670</v>
      </c>
      <c r="U149" s="148">
        <v>54135</v>
      </c>
      <c r="V149" s="149">
        <f t="shared" ref="V149:V155" si="6">SUM(J149:U149)</f>
        <v>977243</v>
      </c>
    </row>
    <row r="150" spans="1:22" ht="15.75" x14ac:dyDescent="0.25">
      <c r="A150" s="349"/>
      <c r="B150" s="354"/>
      <c r="C150" s="350"/>
      <c r="D150" s="352"/>
      <c r="E150" s="350"/>
      <c r="F150" s="350"/>
      <c r="G150" s="350"/>
      <c r="H150" s="350"/>
      <c r="I150" s="3" t="s">
        <v>92</v>
      </c>
      <c r="J150" s="130">
        <v>140086</v>
      </c>
      <c r="K150" s="130">
        <v>77299</v>
      </c>
      <c r="L150" s="130">
        <v>57017</v>
      </c>
      <c r="M150" s="130">
        <v>50349</v>
      </c>
      <c r="N150" s="130">
        <v>45964</v>
      </c>
      <c r="O150" s="130">
        <v>65225</v>
      </c>
      <c r="P150" s="130">
        <v>55003</v>
      </c>
      <c r="Q150" s="135">
        <v>27534</v>
      </c>
      <c r="R150" s="135">
        <v>76266</v>
      </c>
      <c r="S150" s="130">
        <v>82919</v>
      </c>
      <c r="T150" s="130">
        <v>107713</v>
      </c>
      <c r="U150" s="136">
        <v>109075</v>
      </c>
      <c r="V150" s="137">
        <f t="shared" si="6"/>
        <v>894450</v>
      </c>
    </row>
    <row r="151" spans="1:22" ht="15.75" x14ac:dyDescent="0.25">
      <c r="A151" s="349"/>
      <c r="B151" s="354"/>
      <c r="C151" s="350"/>
      <c r="D151" s="352"/>
      <c r="E151" s="350"/>
      <c r="F151" s="350"/>
      <c r="G151" s="350"/>
      <c r="H151" s="350"/>
      <c r="I151" s="3" t="s">
        <v>91</v>
      </c>
      <c r="J151" s="130">
        <v>9963</v>
      </c>
      <c r="K151" s="130">
        <v>7866</v>
      </c>
      <c r="L151" s="130">
        <v>7934</v>
      </c>
      <c r="M151" s="130">
        <v>8296</v>
      </c>
      <c r="N151" s="130">
        <v>15923</v>
      </c>
      <c r="O151" s="130">
        <v>16781</v>
      </c>
      <c r="P151" s="130">
        <v>10058</v>
      </c>
      <c r="Q151" s="135">
        <v>48747</v>
      </c>
      <c r="R151" s="135">
        <v>35553</v>
      </c>
      <c r="S151" s="130">
        <v>7814</v>
      </c>
      <c r="T151" s="130">
        <v>11984</v>
      </c>
      <c r="U151" s="136">
        <v>7909</v>
      </c>
      <c r="V151" s="137">
        <f t="shared" si="6"/>
        <v>188828</v>
      </c>
    </row>
    <row r="152" spans="1:22" ht="15.75" x14ac:dyDescent="0.25">
      <c r="A152" s="349"/>
      <c r="B152" s="354"/>
      <c r="C152" s="350"/>
      <c r="D152" s="352"/>
      <c r="E152" s="350"/>
      <c r="F152" s="350"/>
      <c r="G152" s="350"/>
      <c r="H152" s="350"/>
      <c r="I152" s="3" t="s">
        <v>70</v>
      </c>
      <c r="J152" s="130">
        <v>0</v>
      </c>
      <c r="K152" s="130">
        <v>0</v>
      </c>
      <c r="L152" s="130">
        <v>0</v>
      </c>
      <c r="M152" s="130">
        <v>0</v>
      </c>
      <c r="N152" s="130">
        <v>0</v>
      </c>
      <c r="O152" s="130">
        <v>0</v>
      </c>
      <c r="P152" s="130">
        <v>0</v>
      </c>
      <c r="Q152" s="135">
        <v>0</v>
      </c>
      <c r="R152" s="135">
        <v>0</v>
      </c>
      <c r="S152" s="130">
        <v>0</v>
      </c>
      <c r="T152" s="130">
        <v>0</v>
      </c>
      <c r="U152" s="136">
        <v>0</v>
      </c>
      <c r="V152" s="137">
        <f t="shared" si="6"/>
        <v>0</v>
      </c>
    </row>
    <row r="153" spans="1:22" ht="15.75" x14ac:dyDescent="0.25">
      <c r="A153" s="349"/>
      <c r="B153" s="354"/>
      <c r="C153" s="350"/>
      <c r="D153" s="352"/>
      <c r="E153" s="350"/>
      <c r="F153" s="350"/>
      <c r="G153" s="350"/>
      <c r="H153" s="350"/>
      <c r="I153" s="3" t="s">
        <v>123</v>
      </c>
      <c r="J153" s="130">
        <v>0</v>
      </c>
      <c r="K153" s="130">
        <v>0</v>
      </c>
      <c r="L153" s="130">
        <v>0</v>
      </c>
      <c r="M153" s="130">
        <v>0</v>
      </c>
      <c r="N153" s="130">
        <v>0</v>
      </c>
      <c r="O153" s="130">
        <v>0</v>
      </c>
      <c r="P153" s="130">
        <v>0</v>
      </c>
      <c r="Q153" s="135">
        <v>0</v>
      </c>
      <c r="R153" s="135">
        <v>0</v>
      </c>
      <c r="S153" s="130">
        <v>0</v>
      </c>
      <c r="T153" s="130">
        <v>0</v>
      </c>
      <c r="U153" s="136">
        <v>0</v>
      </c>
      <c r="V153" s="137">
        <f t="shared" si="6"/>
        <v>0</v>
      </c>
    </row>
    <row r="154" spans="1:22" ht="15.75" x14ac:dyDescent="0.25">
      <c r="A154" s="349"/>
      <c r="B154" s="354"/>
      <c r="C154" s="350"/>
      <c r="D154" s="352"/>
      <c r="E154" s="350"/>
      <c r="F154" s="350"/>
      <c r="G154" s="350"/>
      <c r="H154" s="350"/>
      <c r="I154" s="3" t="s">
        <v>93</v>
      </c>
      <c r="J154" s="130">
        <v>0</v>
      </c>
      <c r="K154" s="130">
        <v>0</v>
      </c>
      <c r="L154" s="130">
        <v>0</v>
      </c>
      <c r="M154" s="130">
        <v>0</v>
      </c>
      <c r="N154" s="130">
        <v>0</v>
      </c>
      <c r="O154" s="130">
        <v>0</v>
      </c>
      <c r="P154" s="130">
        <v>0</v>
      </c>
      <c r="Q154" s="135">
        <v>0</v>
      </c>
      <c r="R154" s="135">
        <v>0</v>
      </c>
      <c r="S154" s="130">
        <v>0</v>
      </c>
      <c r="T154" s="130">
        <v>0</v>
      </c>
      <c r="U154" s="136">
        <v>0</v>
      </c>
      <c r="V154" s="137">
        <f t="shared" si="6"/>
        <v>0</v>
      </c>
    </row>
    <row r="155" spans="1:22" ht="16.5" thickBot="1" x14ac:dyDescent="0.3">
      <c r="A155" s="344"/>
      <c r="B155" s="346"/>
      <c r="C155" s="348"/>
      <c r="D155" s="353"/>
      <c r="E155" s="348"/>
      <c r="F155" s="348"/>
      <c r="G155" s="348"/>
      <c r="H155" s="348"/>
      <c r="I155" s="39" t="s">
        <v>90</v>
      </c>
      <c r="J155" s="122">
        <v>58743</v>
      </c>
      <c r="K155" s="122">
        <v>13897</v>
      </c>
      <c r="L155" s="122">
        <v>0</v>
      </c>
      <c r="M155" s="122">
        <v>2429</v>
      </c>
      <c r="N155" s="122">
        <v>45500</v>
      </c>
      <c r="O155" s="122">
        <v>66697</v>
      </c>
      <c r="P155" s="122">
        <v>74367</v>
      </c>
      <c r="Q155" s="124">
        <v>46223</v>
      </c>
      <c r="R155" s="124">
        <v>75313</v>
      </c>
      <c r="S155" s="122">
        <v>56166</v>
      </c>
      <c r="T155" s="122">
        <v>75857</v>
      </c>
      <c r="U155" s="125">
        <v>60202</v>
      </c>
      <c r="V155" s="126">
        <f t="shared" si="6"/>
        <v>575394</v>
      </c>
    </row>
    <row r="156" spans="1:22" ht="16.5" thickBot="1" x14ac:dyDescent="0.3">
      <c r="A156" s="102"/>
      <c r="B156" s="112"/>
      <c r="C156" s="112"/>
      <c r="D156" s="112"/>
      <c r="E156" s="112"/>
      <c r="F156" s="112"/>
      <c r="G156" s="112"/>
      <c r="H156" s="112"/>
      <c r="I156" s="37"/>
      <c r="J156" s="139"/>
      <c r="K156" s="140"/>
      <c r="L156" s="140"/>
      <c r="M156" s="140"/>
      <c r="N156" s="140"/>
      <c r="O156" s="140"/>
      <c r="P156" s="140"/>
      <c r="Q156" s="141"/>
      <c r="R156" s="142"/>
      <c r="S156" s="140"/>
      <c r="T156" s="140"/>
      <c r="U156" s="143"/>
      <c r="V156" s="144">
        <f>SUM(V149:V155)</f>
        <v>2635915</v>
      </c>
    </row>
    <row r="157" spans="1:22" ht="15.75" x14ac:dyDescent="0.25">
      <c r="A157" s="343">
        <v>667</v>
      </c>
      <c r="B157" s="350" t="s">
        <v>49</v>
      </c>
      <c r="C157" s="350" t="s">
        <v>79</v>
      </c>
      <c r="D157" s="352">
        <v>98.8</v>
      </c>
      <c r="E157" s="350" t="s">
        <v>156</v>
      </c>
      <c r="F157" s="350" t="s">
        <v>42</v>
      </c>
      <c r="G157" s="350" t="s">
        <v>100</v>
      </c>
      <c r="H157" s="350" t="s">
        <v>42</v>
      </c>
      <c r="I157" s="35" t="s">
        <v>94</v>
      </c>
      <c r="J157" s="146">
        <v>0</v>
      </c>
      <c r="K157" s="146">
        <v>0</v>
      </c>
      <c r="L157" s="146">
        <v>59</v>
      </c>
      <c r="M157" s="146">
        <v>0</v>
      </c>
      <c r="N157" s="146">
        <v>59</v>
      </c>
      <c r="O157" s="146">
        <v>0</v>
      </c>
      <c r="P157" s="146">
        <v>0</v>
      </c>
      <c r="Q157" s="147">
        <v>0</v>
      </c>
      <c r="R157" s="147">
        <v>0</v>
      </c>
      <c r="S157" s="146">
        <v>0</v>
      </c>
      <c r="T157" s="146">
        <v>0</v>
      </c>
      <c r="U157" s="148">
        <v>0</v>
      </c>
      <c r="V157" s="149">
        <f t="shared" ref="V157:V162" si="7">SUM(J157:U157)</f>
        <v>118</v>
      </c>
    </row>
    <row r="158" spans="1:22" ht="15.75" x14ac:dyDescent="0.25">
      <c r="A158" s="349"/>
      <c r="B158" s="350"/>
      <c r="C158" s="350"/>
      <c r="D158" s="352"/>
      <c r="E158" s="350"/>
      <c r="F158" s="350"/>
      <c r="G158" s="350"/>
      <c r="H158" s="350"/>
      <c r="I158" s="3" t="s">
        <v>92</v>
      </c>
      <c r="J158" s="130">
        <v>38848</v>
      </c>
      <c r="K158" s="130">
        <v>17741</v>
      </c>
      <c r="L158" s="130">
        <v>409</v>
      </c>
      <c r="M158" s="130">
        <v>0</v>
      </c>
      <c r="N158" s="130">
        <v>10842</v>
      </c>
      <c r="O158" s="130">
        <v>23555</v>
      </c>
      <c r="P158" s="130">
        <v>11009</v>
      </c>
      <c r="Q158" s="135">
        <v>0</v>
      </c>
      <c r="R158" s="135">
        <v>17628</v>
      </c>
      <c r="S158" s="130">
        <v>46985</v>
      </c>
      <c r="T158" s="130">
        <v>37616</v>
      </c>
      <c r="U158" s="136">
        <v>50523</v>
      </c>
      <c r="V158" s="137">
        <f t="shared" si="7"/>
        <v>255156</v>
      </c>
    </row>
    <row r="159" spans="1:22" ht="15.75" x14ac:dyDescent="0.25">
      <c r="A159" s="349"/>
      <c r="B159" s="350"/>
      <c r="C159" s="350"/>
      <c r="D159" s="352"/>
      <c r="E159" s="350"/>
      <c r="F159" s="350"/>
      <c r="G159" s="350"/>
      <c r="H159" s="350"/>
      <c r="I159" s="3" t="s">
        <v>103</v>
      </c>
      <c r="J159" s="130">
        <v>0</v>
      </c>
      <c r="K159" s="130">
        <v>0</v>
      </c>
      <c r="L159" s="130">
        <v>0</v>
      </c>
      <c r="M159" s="130">
        <v>0</v>
      </c>
      <c r="N159" s="130">
        <v>0</v>
      </c>
      <c r="O159" s="130">
        <v>0</v>
      </c>
      <c r="P159" s="130">
        <v>0</v>
      </c>
      <c r="Q159" s="135">
        <v>0</v>
      </c>
      <c r="R159" s="135">
        <v>0</v>
      </c>
      <c r="S159" s="130">
        <v>0</v>
      </c>
      <c r="T159" s="130">
        <v>0</v>
      </c>
      <c r="U159" s="136">
        <v>0</v>
      </c>
      <c r="V159" s="137">
        <f t="shared" si="7"/>
        <v>0</v>
      </c>
    </row>
    <row r="160" spans="1:22" ht="15.75" x14ac:dyDescent="0.25">
      <c r="A160" s="349"/>
      <c r="B160" s="350"/>
      <c r="C160" s="350"/>
      <c r="D160" s="352"/>
      <c r="E160" s="350"/>
      <c r="F160" s="350"/>
      <c r="G160" s="350"/>
      <c r="H160" s="350"/>
      <c r="I160" s="16" t="s">
        <v>91</v>
      </c>
      <c r="J160" s="155">
        <v>0</v>
      </c>
      <c r="K160" s="155">
        <v>17110</v>
      </c>
      <c r="L160" s="155">
        <v>0</v>
      </c>
      <c r="M160" s="155">
        <v>0</v>
      </c>
      <c r="N160" s="155">
        <v>16161</v>
      </c>
      <c r="O160" s="155">
        <v>14850</v>
      </c>
      <c r="P160" s="155">
        <v>37537</v>
      </c>
      <c r="Q160" s="156">
        <v>5707</v>
      </c>
      <c r="R160" s="156">
        <v>0</v>
      </c>
      <c r="S160" s="155">
        <v>10419</v>
      </c>
      <c r="T160" s="155">
        <v>0</v>
      </c>
      <c r="U160" s="157">
        <v>537</v>
      </c>
      <c r="V160" s="158">
        <f t="shared" si="7"/>
        <v>102321</v>
      </c>
    </row>
    <row r="161" spans="1:22" ht="15.75" x14ac:dyDescent="0.25">
      <c r="A161" s="349"/>
      <c r="B161" s="350"/>
      <c r="C161" s="350"/>
      <c r="D161" s="352"/>
      <c r="E161" s="350"/>
      <c r="F161" s="350"/>
      <c r="G161" s="350"/>
      <c r="H161" s="350"/>
      <c r="I161" s="16" t="s">
        <v>93</v>
      </c>
      <c r="J161" s="155">
        <v>0</v>
      </c>
      <c r="K161" s="155">
        <v>0</v>
      </c>
      <c r="L161" s="155">
        <v>0</v>
      </c>
      <c r="M161" s="155">
        <v>0</v>
      </c>
      <c r="N161" s="155">
        <v>0</v>
      </c>
      <c r="O161" s="155">
        <v>0</v>
      </c>
      <c r="P161" s="155">
        <v>0</v>
      </c>
      <c r="Q161" s="156">
        <v>0</v>
      </c>
      <c r="R161" s="156">
        <v>0</v>
      </c>
      <c r="S161" s="155">
        <v>0</v>
      </c>
      <c r="T161" s="155">
        <v>0</v>
      </c>
      <c r="U161" s="157">
        <v>0</v>
      </c>
      <c r="V161" s="158">
        <f t="shared" si="7"/>
        <v>0</v>
      </c>
    </row>
    <row r="162" spans="1:22" ht="16.5" thickBot="1" x14ac:dyDescent="0.3">
      <c r="A162" s="344"/>
      <c r="B162" s="350"/>
      <c r="C162" s="350"/>
      <c r="D162" s="352"/>
      <c r="E162" s="350"/>
      <c r="F162" s="350"/>
      <c r="G162" s="350"/>
      <c r="H162" s="350"/>
      <c r="I162" s="16" t="s">
        <v>95</v>
      </c>
      <c r="J162" s="155">
        <v>0</v>
      </c>
      <c r="K162" s="155">
        <v>3465</v>
      </c>
      <c r="L162" s="155">
        <v>0</v>
      </c>
      <c r="M162" s="155">
        <v>0</v>
      </c>
      <c r="N162" s="155">
        <v>1215</v>
      </c>
      <c r="O162" s="155">
        <v>0</v>
      </c>
      <c r="P162" s="155">
        <v>0</v>
      </c>
      <c r="Q162" s="156">
        <v>3649</v>
      </c>
      <c r="R162" s="156">
        <v>0</v>
      </c>
      <c r="S162" s="155">
        <v>0</v>
      </c>
      <c r="T162" s="155">
        <v>0</v>
      </c>
      <c r="U162" s="157">
        <v>3758</v>
      </c>
      <c r="V162" s="158">
        <f t="shared" si="7"/>
        <v>12087</v>
      </c>
    </row>
    <row r="163" spans="1:22" ht="16.5" thickBot="1" x14ac:dyDescent="0.3">
      <c r="A163" s="102"/>
      <c r="B163" s="112"/>
      <c r="C163" s="112"/>
      <c r="D163" s="112"/>
      <c r="E163" s="112"/>
      <c r="F163" s="112"/>
      <c r="G163" s="112"/>
      <c r="H163" s="112"/>
      <c r="I163" s="37"/>
      <c r="J163" s="139"/>
      <c r="K163" s="140"/>
      <c r="L163" s="140"/>
      <c r="M163" s="140"/>
      <c r="N163" s="140"/>
      <c r="O163" s="140"/>
      <c r="P163" s="140"/>
      <c r="Q163" s="141"/>
      <c r="R163" s="142"/>
      <c r="S163" s="140"/>
      <c r="T163" s="140"/>
      <c r="U163" s="143"/>
      <c r="V163" s="144">
        <f>SUM(V157:V162)</f>
        <v>369682</v>
      </c>
    </row>
    <row r="164" spans="1:22" ht="15.75" x14ac:dyDescent="0.25">
      <c r="A164" s="343">
        <v>668</v>
      </c>
      <c r="B164" s="347" t="s">
        <v>49</v>
      </c>
      <c r="C164" s="347" t="s">
        <v>80</v>
      </c>
      <c r="D164" s="351">
        <v>98.8</v>
      </c>
      <c r="E164" s="347" t="s">
        <v>100</v>
      </c>
      <c r="F164" s="347" t="s">
        <v>42</v>
      </c>
      <c r="G164" s="347" t="s">
        <v>156</v>
      </c>
      <c r="H164" s="347" t="s">
        <v>42</v>
      </c>
      <c r="I164" s="35" t="s">
        <v>94</v>
      </c>
      <c r="J164" s="130">
        <v>70651</v>
      </c>
      <c r="K164" s="130">
        <v>67200</v>
      </c>
      <c r="L164" s="130">
        <v>73525</v>
      </c>
      <c r="M164" s="130">
        <v>85198</v>
      </c>
      <c r="N164" s="130">
        <v>84893</v>
      </c>
      <c r="O164" s="130">
        <v>103351</v>
      </c>
      <c r="P164" s="130">
        <v>89723</v>
      </c>
      <c r="Q164" s="135">
        <v>87990</v>
      </c>
      <c r="R164" s="135">
        <v>85072</v>
      </c>
      <c r="S164" s="130">
        <v>85578</v>
      </c>
      <c r="T164" s="130">
        <v>69450</v>
      </c>
      <c r="U164" s="136">
        <v>87462</v>
      </c>
      <c r="V164" s="137">
        <f>SUM(J164:U164)</f>
        <v>990093</v>
      </c>
    </row>
    <row r="165" spans="1:22" ht="15.75" x14ac:dyDescent="0.25">
      <c r="A165" s="349"/>
      <c r="B165" s="350"/>
      <c r="C165" s="350"/>
      <c r="D165" s="352"/>
      <c r="E165" s="350"/>
      <c r="F165" s="350"/>
      <c r="G165" s="350"/>
      <c r="H165" s="350"/>
      <c r="I165" s="3" t="s">
        <v>92</v>
      </c>
      <c r="J165" s="130">
        <v>0</v>
      </c>
      <c r="K165" s="130">
        <v>0</v>
      </c>
      <c r="L165" s="130">
        <v>0</v>
      </c>
      <c r="M165" s="130">
        <v>0</v>
      </c>
      <c r="N165" s="130">
        <v>0</v>
      </c>
      <c r="O165" s="130">
        <v>0</v>
      </c>
      <c r="P165" s="130">
        <v>0</v>
      </c>
      <c r="Q165" s="135">
        <v>0</v>
      </c>
      <c r="R165" s="135">
        <v>0</v>
      </c>
      <c r="S165" s="130">
        <v>0</v>
      </c>
      <c r="T165" s="130">
        <v>9873</v>
      </c>
      <c r="U165" s="136">
        <v>0</v>
      </c>
      <c r="V165" s="137">
        <f>SUM(J165:U165)</f>
        <v>9873</v>
      </c>
    </row>
    <row r="166" spans="1:22" ht="15.75" x14ac:dyDescent="0.25">
      <c r="A166" s="349"/>
      <c r="B166" s="350"/>
      <c r="C166" s="350"/>
      <c r="D166" s="352"/>
      <c r="E166" s="350"/>
      <c r="F166" s="350"/>
      <c r="G166" s="350"/>
      <c r="H166" s="350"/>
      <c r="I166" s="3" t="s">
        <v>91</v>
      </c>
      <c r="J166" s="130">
        <v>994</v>
      </c>
      <c r="K166" s="130">
        <v>8068</v>
      </c>
      <c r="L166" s="130">
        <v>0</v>
      </c>
      <c r="M166" s="130">
        <v>10226</v>
      </c>
      <c r="N166" s="130">
        <v>0</v>
      </c>
      <c r="O166" s="130">
        <v>0</v>
      </c>
      <c r="P166" s="130">
        <v>0</v>
      </c>
      <c r="Q166" s="135">
        <v>1020</v>
      </c>
      <c r="R166" s="135">
        <v>0</v>
      </c>
      <c r="S166" s="130">
        <v>0</v>
      </c>
      <c r="T166" s="130">
        <v>0</v>
      </c>
      <c r="U166" s="136">
        <v>26240</v>
      </c>
      <c r="V166" s="137">
        <f>SUM(J166:U166)</f>
        <v>46548</v>
      </c>
    </row>
    <row r="167" spans="1:22" ht="15.75" x14ac:dyDescent="0.25">
      <c r="A167" s="349"/>
      <c r="B167" s="350"/>
      <c r="C167" s="350"/>
      <c r="D167" s="352"/>
      <c r="E167" s="350"/>
      <c r="F167" s="350"/>
      <c r="G167" s="350"/>
      <c r="H167" s="350"/>
      <c r="I167" s="3" t="s">
        <v>93</v>
      </c>
      <c r="J167" s="130">
        <v>0</v>
      </c>
      <c r="K167" s="130">
        <v>0</v>
      </c>
      <c r="L167" s="130">
        <v>0</v>
      </c>
      <c r="M167" s="130">
        <v>0</v>
      </c>
      <c r="N167" s="130">
        <v>0</v>
      </c>
      <c r="O167" s="130">
        <v>0</v>
      </c>
      <c r="P167" s="130">
        <v>0</v>
      </c>
      <c r="Q167" s="135">
        <v>0</v>
      </c>
      <c r="R167" s="135">
        <v>0</v>
      </c>
      <c r="S167" s="130">
        <v>0</v>
      </c>
      <c r="T167" s="130">
        <v>0</v>
      </c>
      <c r="U167" s="136">
        <v>0</v>
      </c>
      <c r="V167" s="137">
        <f>SUM(J167:U167)</f>
        <v>0</v>
      </c>
    </row>
    <row r="168" spans="1:22" ht="16.5" thickBot="1" x14ac:dyDescent="0.3">
      <c r="A168" s="344"/>
      <c r="B168" s="348"/>
      <c r="C168" s="348"/>
      <c r="D168" s="353"/>
      <c r="E168" s="348"/>
      <c r="F168" s="348"/>
      <c r="G168" s="348"/>
      <c r="H168" s="348"/>
      <c r="I168" s="39" t="s">
        <v>95</v>
      </c>
      <c r="J168" s="122">
        <v>0</v>
      </c>
      <c r="K168" s="122">
        <v>0</v>
      </c>
      <c r="L168" s="122">
        <v>0</v>
      </c>
      <c r="M168" s="122">
        <v>0</v>
      </c>
      <c r="N168" s="122">
        <v>0</v>
      </c>
      <c r="O168" s="122">
        <v>0</v>
      </c>
      <c r="P168" s="122">
        <v>0</v>
      </c>
      <c r="Q168" s="124">
        <v>0</v>
      </c>
      <c r="R168" s="124">
        <v>0</v>
      </c>
      <c r="S168" s="122">
        <v>0</v>
      </c>
      <c r="T168" s="122">
        <v>0</v>
      </c>
      <c r="U168" s="125">
        <v>0</v>
      </c>
      <c r="V168" s="126">
        <f>SUM(J168:U168)</f>
        <v>0</v>
      </c>
    </row>
    <row r="169" spans="1:22" ht="16.5" thickBot="1" x14ac:dyDescent="0.3">
      <c r="A169" s="102"/>
      <c r="B169" s="112"/>
      <c r="C169" s="112"/>
      <c r="D169" s="112"/>
      <c r="E169" s="112"/>
      <c r="F169" s="112"/>
      <c r="G169" s="112"/>
      <c r="H169" s="112"/>
      <c r="I169" s="37"/>
      <c r="J169" s="139"/>
      <c r="K169" s="140"/>
      <c r="L169" s="140"/>
      <c r="M169" s="140"/>
      <c r="N169" s="140"/>
      <c r="O169" s="140"/>
      <c r="P169" s="140"/>
      <c r="Q169" s="141"/>
      <c r="R169" s="142"/>
      <c r="S169" s="140"/>
      <c r="T169" s="140"/>
      <c r="U169" s="143"/>
      <c r="V169" s="144">
        <f>SUM(V164:V168)</f>
        <v>1046514</v>
      </c>
    </row>
    <row r="170" spans="1:22" ht="15.75" x14ac:dyDescent="0.25">
      <c r="A170" s="343">
        <v>669</v>
      </c>
      <c r="B170" s="347" t="s">
        <v>49</v>
      </c>
      <c r="C170" s="347" t="s">
        <v>85</v>
      </c>
      <c r="D170" s="351">
        <v>98.8</v>
      </c>
      <c r="E170" s="347" t="s">
        <v>100</v>
      </c>
      <c r="F170" s="347" t="s">
        <v>42</v>
      </c>
      <c r="G170" s="347" t="s">
        <v>156</v>
      </c>
      <c r="H170" s="347" t="s">
        <v>42</v>
      </c>
      <c r="I170" s="35" t="s">
        <v>92</v>
      </c>
      <c r="J170" s="146">
        <v>42017</v>
      </c>
      <c r="K170" s="146">
        <v>32728</v>
      </c>
      <c r="L170" s="146">
        <v>49509</v>
      </c>
      <c r="M170" s="146">
        <v>34393</v>
      </c>
      <c r="N170" s="146">
        <v>22207</v>
      </c>
      <c r="O170" s="146">
        <v>73814</v>
      </c>
      <c r="P170" s="146">
        <v>27835</v>
      </c>
      <c r="Q170" s="147">
        <v>35771</v>
      </c>
      <c r="R170" s="147">
        <v>14399</v>
      </c>
      <c r="S170" s="146">
        <v>29158</v>
      </c>
      <c r="T170" s="146">
        <v>18556</v>
      </c>
      <c r="U170" s="148">
        <v>13510</v>
      </c>
      <c r="V170" s="149">
        <f t="shared" ref="V170:V177" si="8">SUM(J170:U170)</f>
        <v>393897</v>
      </c>
    </row>
    <row r="171" spans="1:22" ht="15.75" x14ac:dyDescent="0.25">
      <c r="A171" s="349"/>
      <c r="B171" s="350"/>
      <c r="C171" s="350"/>
      <c r="D171" s="352"/>
      <c r="E171" s="350"/>
      <c r="F171" s="350"/>
      <c r="G171" s="350"/>
      <c r="H171" s="350"/>
      <c r="I171" s="35" t="s">
        <v>98</v>
      </c>
      <c r="J171" s="146">
        <v>0</v>
      </c>
      <c r="K171" s="146">
        <v>0</v>
      </c>
      <c r="L171" s="146">
        <v>18250</v>
      </c>
      <c r="M171" s="146">
        <v>0</v>
      </c>
      <c r="N171" s="146">
        <v>0</v>
      </c>
      <c r="O171" s="146">
        <v>0</v>
      </c>
      <c r="P171" s="146">
        <v>0</v>
      </c>
      <c r="Q171" s="147">
        <v>0</v>
      </c>
      <c r="R171" s="147">
        <v>0</v>
      </c>
      <c r="S171" s="146">
        <v>0</v>
      </c>
      <c r="T171" s="146">
        <v>0</v>
      </c>
      <c r="U171" s="148">
        <v>0</v>
      </c>
      <c r="V171" s="137">
        <f t="shared" si="8"/>
        <v>18250</v>
      </c>
    </row>
    <row r="172" spans="1:22" ht="15.75" x14ac:dyDescent="0.25">
      <c r="A172" s="349"/>
      <c r="B172" s="350"/>
      <c r="C172" s="350"/>
      <c r="D172" s="352"/>
      <c r="E172" s="350"/>
      <c r="F172" s="350"/>
      <c r="G172" s="350"/>
      <c r="H172" s="350"/>
      <c r="I172" s="3" t="s">
        <v>175</v>
      </c>
      <c r="J172" s="130">
        <v>0</v>
      </c>
      <c r="K172" s="130">
        <v>0</v>
      </c>
      <c r="L172" s="130">
        <v>0</v>
      </c>
      <c r="M172" s="130">
        <v>0</v>
      </c>
      <c r="N172" s="130">
        <v>22536</v>
      </c>
      <c r="O172" s="130">
        <v>17187</v>
      </c>
      <c r="P172" s="130">
        <v>14692</v>
      </c>
      <c r="Q172" s="135">
        <v>26442</v>
      </c>
      <c r="R172" s="135">
        <v>18948</v>
      </c>
      <c r="S172" s="130">
        <v>19425</v>
      </c>
      <c r="T172" s="130">
        <v>1960</v>
      </c>
      <c r="U172" s="136">
        <v>0</v>
      </c>
      <c r="V172" s="137">
        <f t="shared" si="8"/>
        <v>121190</v>
      </c>
    </row>
    <row r="173" spans="1:22" ht="15.75" x14ac:dyDescent="0.25">
      <c r="A173" s="349"/>
      <c r="B173" s="350"/>
      <c r="C173" s="350"/>
      <c r="D173" s="352"/>
      <c r="E173" s="350"/>
      <c r="F173" s="350"/>
      <c r="G173" s="350"/>
      <c r="H173" s="350"/>
      <c r="I173" s="3" t="s">
        <v>101</v>
      </c>
      <c r="J173" s="130">
        <v>0</v>
      </c>
      <c r="K173" s="130">
        <v>0</v>
      </c>
      <c r="L173" s="130">
        <v>0</v>
      </c>
      <c r="M173" s="130">
        <v>0</v>
      </c>
      <c r="N173" s="130">
        <v>0</v>
      </c>
      <c r="O173" s="130">
        <v>0</v>
      </c>
      <c r="P173" s="130">
        <v>0</v>
      </c>
      <c r="Q173" s="135">
        <v>0</v>
      </c>
      <c r="R173" s="135">
        <v>0</v>
      </c>
      <c r="S173" s="130">
        <v>0</v>
      </c>
      <c r="T173" s="130">
        <v>0</v>
      </c>
      <c r="U173" s="136">
        <v>0</v>
      </c>
      <c r="V173" s="137">
        <f t="shared" si="8"/>
        <v>0</v>
      </c>
    </row>
    <row r="174" spans="1:22" ht="15.75" x14ac:dyDescent="0.25">
      <c r="A174" s="349"/>
      <c r="B174" s="350"/>
      <c r="C174" s="350"/>
      <c r="D174" s="352"/>
      <c r="E174" s="350"/>
      <c r="F174" s="350"/>
      <c r="G174" s="350"/>
      <c r="H174" s="350"/>
      <c r="I174" s="3" t="s">
        <v>71</v>
      </c>
      <c r="J174" s="130">
        <v>0</v>
      </c>
      <c r="K174" s="130">
        <v>0</v>
      </c>
      <c r="L174" s="130">
        <v>0</v>
      </c>
      <c r="M174" s="130">
        <v>0</v>
      </c>
      <c r="N174" s="130">
        <v>0</v>
      </c>
      <c r="O174" s="130">
        <v>0</v>
      </c>
      <c r="P174" s="130">
        <v>0</v>
      </c>
      <c r="Q174" s="135">
        <v>0</v>
      </c>
      <c r="R174" s="135">
        <v>0</v>
      </c>
      <c r="S174" s="130">
        <v>0</v>
      </c>
      <c r="T174" s="130">
        <v>0</v>
      </c>
      <c r="U174" s="136">
        <v>0</v>
      </c>
      <c r="V174" s="137">
        <f t="shared" si="8"/>
        <v>0</v>
      </c>
    </row>
    <row r="175" spans="1:22" ht="15.75" x14ac:dyDescent="0.25">
      <c r="A175" s="349"/>
      <c r="B175" s="350"/>
      <c r="C175" s="350"/>
      <c r="D175" s="352"/>
      <c r="E175" s="350"/>
      <c r="F175" s="350"/>
      <c r="G175" s="350"/>
      <c r="H175" s="350"/>
      <c r="I175" s="3" t="s">
        <v>97</v>
      </c>
      <c r="J175" s="130">
        <v>62111</v>
      </c>
      <c r="K175" s="130">
        <v>63229</v>
      </c>
      <c r="L175" s="130">
        <v>0</v>
      </c>
      <c r="M175" s="130">
        <v>31389</v>
      </c>
      <c r="N175" s="130">
        <v>32274</v>
      </c>
      <c r="O175" s="130">
        <v>28477</v>
      </c>
      <c r="P175" s="130">
        <v>68701</v>
      </c>
      <c r="Q175" s="135">
        <v>29673</v>
      </c>
      <c r="R175" s="135">
        <v>73164</v>
      </c>
      <c r="S175" s="130">
        <v>72374</v>
      </c>
      <c r="T175" s="130">
        <v>45067</v>
      </c>
      <c r="U175" s="136">
        <v>36704</v>
      </c>
      <c r="V175" s="137">
        <f t="shared" si="8"/>
        <v>543163</v>
      </c>
    </row>
    <row r="176" spans="1:22" ht="15.75" x14ac:dyDescent="0.25">
      <c r="A176" s="349"/>
      <c r="B176" s="350"/>
      <c r="C176" s="350"/>
      <c r="D176" s="352"/>
      <c r="E176" s="350"/>
      <c r="F176" s="350"/>
      <c r="G176" s="350"/>
      <c r="H176" s="350"/>
      <c r="I176" s="3" t="s">
        <v>102</v>
      </c>
      <c r="J176" s="138">
        <v>0</v>
      </c>
      <c r="K176" s="130">
        <v>0</v>
      </c>
      <c r="L176" s="130">
        <v>0</v>
      </c>
      <c r="M176" s="130">
        <v>0</v>
      </c>
      <c r="N176" s="130">
        <v>0</v>
      </c>
      <c r="O176" s="130">
        <v>0</v>
      </c>
      <c r="P176" s="130">
        <v>0</v>
      </c>
      <c r="Q176" s="135">
        <v>0</v>
      </c>
      <c r="R176" s="135">
        <v>0</v>
      </c>
      <c r="S176" s="130">
        <v>0</v>
      </c>
      <c r="T176" s="130">
        <v>0</v>
      </c>
      <c r="U176" s="136">
        <v>0</v>
      </c>
      <c r="V176" s="137">
        <f t="shared" si="8"/>
        <v>0</v>
      </c>
    </row>
    <row r="177" spans="1:22" ht="15.75" customHeight="1" thickBot="1" x14ac:dyDescent="0.3">
      <c r="A177" s="344"/>
      <c r="B177" s="348"/>
      <c r="C177" s="348"/>
      <c r="D177" s="353"/>
      <c r="E177" s="348"/>
      <c r="F177" s="348"/>
      <c r="G177" s="348"/>
      <c r="H177" s="348"/>
      <c r="I177" s="39" t="s">
        <v>95</v>
      </c>
      <c r="J177" s="124">
        <v>0</v>
      </c>
      <c r="K177" s="122">
        <v>0</v>
      </c>
      <c r="L177" s="122">
        <v>0</v>
      </c>
      <c r="M177" s="122">
        <v>0</v>
      </c>
      <c r="N177" s="122">
        <v>0</v>
      </c>
      <c r="O177" s="155">
        <v>0</v>
      </c>
      <c r="P177" s="155">
        <v>0</v>
      </c>
      <c r="Q177" s="124">
        <v>0</v>
      </c>
      <c r="R177" s="124">
        <v>0</v>
      </c>
      <c r="S177" s="122">
        <v>0</v>
      </c>
      <c r="T177" s="122">
        <v>0</v>
      </c>
      <c r="U177" s="125">
        <v>0</v>
      </c>
      <c r="V177" s="126">
        <f t="shared" si="8"/>
        <v>0</v>
      </c>
    </row>
    <row r="178" spans="1:22" ht="16.5" thickBot="1" x14ac:dyDescent="0.3">
      <c r="A178" s="106"/>
      <c r="B178" s="112"/>
      <c r="C178" s="112"/>
      <c r="D178" s="112"/>
      <c r="E178" s="112"/>
      <c r="F178" s="112"/>
      <c r="G178" s="112"/>
      <c r="H178" s="112"/>
      <c r="I178" s="37"/>
      <c r="J178" s="139"/>
      <c r="K178" s="140"/>
      <c r="L178" s="140"/>
      <c r="M178" s="140"/>
      <c r="N178" s="140"/>
      <c r="O178" s="140"/>
      <c r="P178" s="140"/>
      <c r="Q178" s="141"/>
      <c r="R178" s="142"/>
      <c r="S178" s="140"/>
      <c r="T178" s="140"/>
      <c r="U178" s="143"/>
      <c r="V178" s="144">
        <f>SUM(V170:V177)</f>
        <v>1076500</v>
      </c>
    </row>
    <row r="179" spans="1:22" ht="15.75" x14ac:dyDescent="0.25">
      <c r="A179" s="358" t="s">
        <v>125</v>
      </c>
      <c r="B179" s="345" t="s">
        <v>168</v>
      </c>
      <c r="C179" s="347" t="s">
        <v>86</v>
      </c>
      <c r="D179" s="351">
        <v>58.7</v>
      </c>
      <c r="E179" s="345" t="s">
        <v>158</v>
      </c>
      <c r="F179" s="347" t="s">
        <v>42</v>
      </c>
      <c r="G179" s="345" t="s">
        <v>159</v>
      </c>
      <c r="H179" s="347" t="s">
        <v>42</v>
      </c>
      <c r="I179" s="35" t="s">
        <v>94</v>
      </c>
      <c r="J179" s="146">
        <v>12975</v>
      </c>
      <c r="K179" s="146">
        <v>12906</v>
      </c>
      <c r="L179" s="146">
        <v>12601</v>
      </c>
      <c r="M179" s="146">
        <v>24670</v>
      </c>
      <c r="N179" s="146">
        <v>13783</v>
      </c>
      <c r="O179" s="146">
        <v>23684</v>
      </c>
      <c r="P179" s="146">
        <v>12439</v>
      </c>
      <c r="Q179" s="147">
        <v>12289</v>
      </c>
      <c r="R179" s="147">
        <v>25472</v>
      </c>
      <c r="S179" s="146">
        <v>12947</v>
      </c>
      <c r="T179" s="146">
        <v>24852</v>
      </c>
      <c r="U179" s="148">
        <v>25750</v>
      </c>
      <c r="V179" s="149">
        <f t="shared" ref="V179:V184" si="9">SUM(J179:U179)</f>
        <v>214368</v>
      </c>
    </row>
    <row r="180" spans="1:22" ht="15.75" x14ac:dyDescent="0.25">
      <c r="A180" s="359"/>
      <c r="B180" s="350"/>
      <c r="C180" s="350"/>
      <c r="D180" s="352"/>
      <c r="E180" s="354"/>
      <c r="F180" s="350"/>
      <c r="G180" s="354"/>
      <c r="H180" s="350"/>
      <c r="I180" s="3" t="s">
        <v>92</v>
      </c>
      <c r="J180" s="130">
        <v>0</v>
      </c>
      <c r="K180" s="130">
        <v>5485</v>
      </c>
      <c r="L180" s="130">
        <v>0</v>
      </c>
      <c r="M180" s="130">
        <v>0</v>
      </c>
      <c r="N180" s="130">
        <v>0</v>
      </c>
      <c r="O180" s="130">
        <v>0</v>
      </c>
      <c r="P180" s="130">
        <v>0</v>
      </c>
      <c r="Q180" s="135">
        <v>0</v>
      </c>
      <c r="R180" s="135">
        <v>0</v>
      </c>
      <c r="S180" s="130">
        <v>0</v>
      </c>
      <c r="T180" s="130">
        <v>2062</v>
      </c>
      <c r="U180" s="136">
        <v>2062</v>
      </c>
      <c r="V180" s="137">
        <f t="shared" si="9"/>
        <v>9609</v>
      </c>
    </row>
    <row r="181" spans="1:22" ht="15.75" x14ac:dyDescent="0.25">
      <c r="A181" s="359"/>
      <c r="B181" s="350"/>
      <c r="C181" s="350"/>
      <c r="D181" s="352"/>
      <c r="E181" s="354"/>
      <c r="F181" s="350"/>
      <c r="G181" s="354"/>
      <c r="H181" s="350"/>
      <c r="I181" s="3" t="s">
        <v>91</v>
      </c>
      <c r="J181" s="130">
        <v>173066</v>
      </c>
      <c r="K181" s="130">
        <v>142386</v>
      </c>
      <c r="L181" s="130">
        <v>129513</v>
      </c>
      <c r="M181" s="130">
        <v>165415</v>
      </c>
      <c r="N181" s="130">
        <v>150907</v>
      </c>
      <c r="O181" s="130">
        <v>123477</v>
      </c>
      <c r="P181" s="130">
        <v>120244</v>
      </c>
      <c r="Q181" s="135">
        <v>130499</v>
      </c>
      <c r="R181" s="135">
        <v>229948</v>
      </c>
      <c r="S181" s="130">
        <v>175640</v>
      </c>
      <c r="T181" s="130">
        <v>207604</v>
      </c>
      <c r="U181" s="136">
        <v>233365</v>
      </c>
      <c r="V181" s="137">
        <f t="shared" si="9"/>
        <v>1982064</v>
      </c>
    </row>
    <row r="182" spans="1:22" ht="15.75" x14ac:dyDescent="0.25">
      <c r="A182" s="359"/>
      <c r="B182" s="350"/>
      <c r="C182" s="350"/>
      <c r="D182" s="352"/>
      <c r="E182" s="354"/>
      <c r="F182" s="350"/>
      <c r="G182" s="354"/>
      <c r="H182" s="350"/>
      <c r="I182" s="3" t="s">
        <v>93</v>
      </c>
      <c r="J182" s="130">
        <v>176241</v>
      </c>
      <c r="K182" s="130">
        <v>200159</v>
      </c>
      <c r="L182" s="130">
        <v>217934</v>
      </c>
      <c r="M182" s="130">
        <v>243553</v>
      </c>
      <c r="N182" s="130">
        <v>210441</v>
      </c>
      <c r="O182" s="130">
        <v>205598</v>
      </c>
      <c r="P182" s="130">
        <v>208246</v>
      </c>
      <c r="Q182" s="135">
        <v>220896</v>
      </c>
      <c r="R182" s="135">
        <v>234041</v>
      </c>
      <c r="S182" s="130">
        <v>243639</v>
      </c>
      <c r="T182" s="130">
        <v>224557</v>
      </c>
      <c r="U182" s="136">
        <v>217725</v>
      </c>
      <c r="V182" s="137">
        <f t="shared" si="9"/>
        <v>2603030</v>
      </c>
    </row>
    <row r="183" spans="1:22" ht="15.75" x14ac:dyDescent="0.25">
      <c r="A183" s="359"/>
      <c r="B183" s="350"/>
      <c r="C183" s="350"/>
      <c r="D183" s="352"/>
      <c r="E183" s="354"/>
      <c r="F183" s="350"/>
      <c r="G183" s="354"/>
      <c r="H183" s="350"/>
      <c r="I183" s="3" t="s">
        <v>96</v>
      </c>
      <c r="J183" s="135">
        <v>0</v>
      </c>
      <c r="K183" s="130">
        <v>0</v>
      </c>
      <c r="L183" s="130">
        <v>0</v>
      </c>
      <c r="M183" s="130">
        <v>0</v>
      </c>
      <c r="N183" s="130">
        <v>0</v>
      </c>
      <c r="O183" s="130">
        <v>0</v>
      </c>
      <c r="P183" s="130">
        <v>0</v>
      </c>
      <c r="Q183" s="135">
        <v>0</v>
      </c>
      <c r="R183" s="135">
        <v>0</v>
      </c>
      <c r="S183" s="130">
        <v>0</v>
      </c>
      <c r="T183" s="130">
        <v>0</v>
      </c>
      <c r="U183" s="136">
        <v>0</v>
      </c>
      <c r="V183" s="137">
        <f t="shared" si="9"/>
        <v>0</v>
      </c>
    </row>
    <row r="184" spans="1:22" ht="16.5" thickBot="1" x14ac:dyDescent="0.3">
      <c r="A184" s="360"/>
      <c r="B184" s="348"/>
      <c r="C184" s="348"/>
      <c r="D184" s="353"/>
      <c r="E184" s="346"/>
      <c r="F184" s="348"/>
      <c r="G184" s="346"/>
      <c r="H184" s="348"/>
      <c r="I184" s="39" t="s">
        <v>90</v>
      </c>
      <c r="J184" s="124">
        <v>0</v>
      </c>
      <c r="K184" s="122">
        <v>0</v>
      </c>
      <c r="L184" s="122">
        <v>0</v>
      </c>
      <c r="M184" s="122">
        <v>0</v>
      </c>
      <c r="N184" s="122">
        <v>0</v>
      </c>
      <c r="O184" s="122">
        <v>0</v>
      </c>
      <c r="P184" s="122">
        <v>0</v>
      </c>
      <c r="Q184" s="124">
        <v>0</v>
      </c>
      <c r="R184" s="124">
        <v>0</v>
      </c>
      <c r="S184" s="122">
        <v>0</v>
      </c>
      <c r="T184" s="122">
        <v>0</v>
      </c>
      <c r="U184" s="125">
        <v>0</v>
      </c>
      <c r="V184" s="126">
        <f t="shared" si="9"/>
        <v>0</v>
      </c>
    </row>
    <row r="185" spans="1:22" ht="16.5" thickBot="1" x14ac:dyDescent="0.3">
      <c r="A185" s="102"/>
      <c r="B185" s="112"/>
      <c r="C185" s="115"/>
      <c r="D185" s="115"/>
      <c r="E185" s="112"/>
      <c r="F185" s="112"/>
      <c r="G185" s="112"/>
      <c r="H185" s="112"/>
      <c r="I185" s="37"/>
      <c r="J185" s="139"/>
      <c r="K185" s="140"/>
      <c r="L185" s="140"/>
      <c r="M185" s="140"/>
      <c r="N185" s="140"/>
      <c r="O185" s="140"/>
      <c r="P185" s="140"/>
      <c r="Q185" s="141"/>
      <c r="R185" s="142"/>
      <c r="S185" s="140"/>
      <c r="T185" s="140"/>
      <c r="U185" s="143"/>
      <c r="V185" s="144">
        <f>SUM(V179:V184)</f>
        <v>4809071</v>
      </c>
    </row>
    <row r="186" spans="1:22" ht="15.75" customHeight="1" x14ac:dyDescent="0.25">
      <c r="A186" s="358" t="s">
        <v>126</v>
      </c>
      <c r="B186" s="345" t="s">
        <v>169</v>
      </c>
      <c r="C186" s="347" t="s">
        <v>86</v>
      </c>
      <c r="D186" s="351">
        <v>36.200000000000003</v>
      </c>
      <c r="E186" s="347" t="s">
        <v>10</v>
      </c>
      <c r="F186" s="347" t="s">
        <v>42</v>
      </c>
      <c r="G186" s="345" t="s">
        <v>158</v>
      </c>
      <c r="H186" s="347" t="s">
        <v>42</v>
      </c>
      <c r="I186" s="3" t="s">
        <v>92</v>
      </c>
      <c r="J186" s="130">
        <v>130254</v>
      </c>
      <c r="K186" s="130">
        <v>168982</v>
      </c>
      <c r="L186" s="130">
        <v>126394</v>
      </c>
      <c r="M186" s="130">
        <v>94416</v>
      </c>
      <c r="N186" s="130">
        <v>34410</v>
      </c>
      <c r="O186" s="130">
        <v>103034</v>
      </c>
      <c r="P186" s="130">
        <v>144124</v>
      </c>
      <c r="Q186" s="135">
        <v>175227</v>
      </c>
      <c r="R186" s="135">
        <v>79433</v>
      </c>
      <c r="S186" s="130">
        <v>118096</v>
      </c>
      <c r="T186" s="130">
        <v>80537</v>
      </c>
      <c r="U186" s="136">
        <v>55269</v>
      </c>
      <c r="V186" s="137">
        <f>SUM(J186:U186)</f>
        <v>1310176</v>
      </c>
    </row>
    <row r="187" spans="1:22" ht="15.75" customHeight="1" x14ac:dyDescent="0.25">
      <c r="A187" s="359"/>
      <c r="B187" s="350"/>
      <c r="C187" s="350"/>
      <c r="D187" s="352"/>
      <c r="E187" s="350"/>
      <c r="F187" s="350"/>
      <c r="G187" s="354"/>
      <c r="H187" s="350"/>
      <c r="I187" s="3" t="s">
        <v>91</v>
      </c>
      <c r="J187" s="130">
        <v>207195</v>
      </c>
      <c r="K187" s="130">
        <v>185995</v>
      </c>
      <c r="L187" s="130">
        <v>263317</v>
      </c>
      <c r="M187" s="130">
        <v>251208</v>
      </c>
      <c r="N187" s="130">
        <v>88044</v>
      </c>
      <c r="O187" s="130">
        <v>272172</v>
      </c>
      <c r="P187" s="130">
        <v>293919</v>
      </c>
      <c r="Q187" s="135">
        <v>254866</v>
      </c>
      <c r="R187" s="135">
        <v>240804</v>
      </c>
      <c r="S187" s="130">
        <v>265619</v>
      </c>
      <c r="T187" s="130">
        <v>217765</v>
      </c>
      <c r="U187" s="136">
        <v>289364</v>
      </c>
      <c r="V187" s="137">
        <f>SUM(J187:U187)</f>
        <v>2830268</v>
      </c>
    </row>
    <row r="188" spans="1:22" ht="15.75" x14ac:dyDescent="0.25">
      <c r="A188" s="359"/>
      <c r="B188" s="350"/>
      <c r="C188" s="350"/>
      <c r="D188" s="352"/>
      <c r="E188" s="350"/>
      <c r="F188" s="350"/>
      <c r="G188" s="354"/>
      <c r="H188" s="350"/>
      <c r="I188" s="3" t="s">
        <v>93</v>
      </c>
      <c r="J188" s="130">
        <v>56268</v>
      </c>
      <c r="K188" s="130">
        <v>51211</v>
      </c>
      <c r="L188" s="130">
        <v>0</v>
      </c>
      <c r="M188" s="130">
        <v>0</v>
      </c>
      <c r="N188" s="130">
        <v>0</v>
      </c>
      <c r="O188" s="130">
        <v>0</v>
      </c>
      <c r="P188" s="130">
        <v>15024</v>
      </c>
      <c r="Q188" s="135">
        <v>36370</v>
      </c>
      <c r="R188" s="135">
        <v>15091</v>
      </c>
      <c r="S188" s="130">
        <v>6100</v>
      </c>
      <c r="T188" s="130">
        <v>0</v>
      </c>
      <c r="U188" s="136">
        <v>0</v>
      </c>
      <c r="V188" s="137">
        <f>SUM(J188:U188)</f>
        <v>180064</v>
      </c>
    </row>
    <row r="189" spans="1:22" ht="15.75" x14ac:dyDescent="0.25">
      <c r="A189" s="359"/>
      <c r="B189" s="350"/>
      <c r="C189" s="350"/>
      <c r="D189" s="352"/>
      <c r="E189" s="350"/>
      <c r="F189" s="350"/>
      <c r="G189" s="354"/>
      <c r="H189" s="350"/>
      <c r="I189" s="16" t="s">
        <v>111</v>
      </c>
      <c r="J189" s="155">
        <v>0</v>
      </c>
      <c r="K189" s="155">
        <v>0</v>
      </c>
      <c r="L189" s="155">
        <v>0</v>
      </c>
      <c r="M189" s="155">
        <v>0</v>
      </c>
      <c r="N189" s="155">
        <v>0</v>
      </c>
      <c r="O189" s="155">
        <v>0</v>
      </c>
      <c r="P189" s="155">
        <v>0</v>
      </c>
      <c r="Q189" s="156">
        <v>0</v>
      </c>
      <c r="R189" s="156">
        <v>0</v>
      </c>
      <c r="S189" s="155">
        <v>0</v>
      </c>
      <c r="T189" s="155">
        <v>0</v>
      </c>
      <c r="U189" s="157">
        <v>0</v>
      </c>
      <c r="V189" s="158">
        <f>SUM(J189:U189)</f>
        <v>0</v>
      </c>
    </row>
    <row r="190" spans="1:22" ht="16.5" customHeight="1" thickBot="1" x14ac:dyDescent="0.3">
      <c r="A190" s="360"/>
      <c r="B190" s="348"/>
      <c r="C190" s="348"/>
      <c r="D190" s="353"/>
      <c r="E190" s="348"/>
      <c r="F190" s="348"/>
      <c r="G190" s="346"/>
      <c r="H190" s="348"/>
      <c r="I190" s="16" t="s">
        <v>90</v>
      </c>
      <c r="J190" s="155">
        <v>0</v>
      </c>
      <c r="K190" s="155">
        <v>0</v>
      </c>
      <c r="L190" s="155">
        <v>0</v>
      </c>
      <c r="M190" s="155">
        <v>0</v>
      </c>
      <c r="N190" s="155">
        <v>0</v>
      </c>
      <c r="O190" s="155">
        <v>0</v>
      </c>
      <c r="P190" s="155">
        <v>0</v>
      </c>
      <c r="Q190" s="156">
        <v>0</v>
      </c>
      <c r="R190" s="156">
        <v>0</v>
      </c>
      <c r="S190" s="155">
        <v>0</v>
      </c>
      <c r="T190" s="155">
        <v>0</v>
      </c>
      <c r="U190" s="157">
        <v>0</v>
      </c>
      <c r="V190" s="158">
        <f>SUM(J190:U190)</f>
        <v>0</v>
      </c>
    </row>
    <row r="191" spans="1:22" ht="16.5" thickBot="1" x14ac:dyDescent="0.3">
      <c r="A191" s="102"/>
      <c r="B191" s="112"/>
      <c r="C191" s="112"/>
      <c r="D191" s="112"/>
      <c r="E191" s="112"/>
      <c r="F191" s="112"/>
      <c r="G191" s="112"/>
      <c r="H191" s="112"/>
      <c r="I191" s="37"/>
      <c r="J191" s="139"/>
      <c r="K191" s="140"/>
      <c r="L191" s="140"/>
      <c r="M191" s="140"/>
      <c r="N191" s="140"/>
      <c r="O191" s="140"/>
      <c r="P191" s="140"/>
      <c r="Q191" s="141"/>
      <c r="R191" s="142"/>
      <c r="S191" s="140"/>
      <c r="T191" s="140"/>
      <c r="U191" s="143"/>
      <c r="V191" s="144">
        <f>SUM(V186:V190)</f>
        <v>4320508</v>
      </c>
    </row>
    <row r="192" spans="1:22" ht="15.75" x14ac:dyDescent="0.25">
      <c r="A192" s="358" t="s">
        <v>127</v>
      </c>
      <c r="B192" s="345" t="s">
        <v>170</v>
      </c>
      <c r="C192" s="347" t="s">
        <v>86</v>
      </c>
      <c r="D192" s="351">
        <v>24.7</v>
      </c>
      <c r="E192" s="345" t="s">
        <v>159</v>
      </c>
      <c r="F192" s="347" t="s">
        <v>42</v>
      </c>
      <c r="G192" s="345" t="s">
        <v>155</v>
      </c>
      <c r="H192" s="347" t="s">
        <v>42</v>
      </c>
      <c r="I192" s="35" t="s">
        <v>94</v>
      </c>
      <c r="J192" s="146">
        <v>0</v>
      </c>
      <c r="K192" s="146">
        <v>0</v>
      </c>
      <c r="L192" s="146">
        <v>0</v>
      </c>
      <c r="M192" s="146">
        <v>0</v>
      </c>
      <c r="N192" s="146">
        <v>0</v>
      </c>
      <c r="O192" s="146">
        <v>0</v>
      </c>
      <c r="P192" s="146">
        <v>0</v>
      </c>
      <c r="Q192" s="147">
        <v>0</v>
      </c>
      <c r="R192" s="147">
        <v>0</v>
      </c>
      <c r="S192" s="146">
        <v>0</v>
      </c>
      <c r="T192" s="146">
        <v>0</v>
      </c>
      <c r="U192" s="148">
        <v>0</v>
      </c>
      <c r="V192" s="149">
        <f t="shared" ref="V192:V197" si="10">SUM(J192:U192)</f>
        <v>0</v>
      </c>
    </row>
    <row r="193" spans="1:22" ht="15.75" x14ac:dyDescent="0.25">
      <c r="A193" s="359"/>
      <c r="B193" s="350"/>
      <c r="C193" s="350"/>
      <c r="D193" s="352"/>
      <c r="E193" s="354"/>
      <c r="F193" s="350"/>
      <c r="G193" s="350"/>
      <c r="H193" s="350"/>
      <c r="I193" s="3" t="s">
        <v>92</v>
      </c>
      <c r="J193" s="130">
        <v>0</v>
      </c>
      <c r="K193" s="130">
        <v>17683</v>
      </c>
      <c r="L193" s="130">
        <v>0</v>
      </c>
      <c r="M193" s="130">
        <v>0</v>
      </c>
      <c r="N193" s="130">
        <v>0</v>
      </c>
      <c r="O193" s="130">
        <v>0</v>
      </c>
      <c r="P193" s="130">
        <v>0</v>
      </c>
      <c r="Q193" s="135">
        <v>0</v>
      </c>
      <c r="R193" s="135">
        <v>0</v>
      </c>
      <c r="S193" s="130">
        <v>0</v>
      </c>
      <c r="T193" s="130">
        <v>0</v>
      </c>
      <c r="U193" s="136">
        <v>2062</v>
      </c>
      <c r="V193" s="137">
        <f t="shared" si="10"/>
        <v>19745</v>
      </c>
    </row>
    <row r="194" spans="1:22" ht="15.75" x14ac:dyDescent="0.25">
      <c r="A194" s="359"/>
      <c r="B194" s="350"/>
      <c r="C194" s="350"/>
      <c r="D194" s="352"/>
      <c r="E194" s="354"/>
      <c r="F194" s="350"/>
      <c r="G194" s="350"/>
      <c r="H194" s="350"/>
      <c r="I194" s="3" t="s">
        <v>91</v>
      </c>
      <c r="J194" s="130">
        <v>56023</v>
      </c>
      <c r="K194" s="130">
        <v>42563</v>
      </c>
      <c r="L194" s="130">
        <v>35541</v>
      </c>
      <c r="M194" s="130">
        <v>66049</v>
      </c>
      <c r="N194" s="130">
        <v>39273</v>
      </c>
      <c r="O194" s="130">
        <v>30947</v>
      </c>
      <c r="P194" s="130">
        <v>46690</v>
      </c>
      <c r="Q194" s="135">
        <v>35362</v>
      </c>
      <c r="R194" s="135">
        <v>97796</v>
      </c>
      <c r="S194" s="130">
        <v>81600</v>
      </c>
      <c r="T194" s="130">
        <v>86484</v>
      </c>
      <c r="U194" s="136">
        <v>95381</v>
      </c>
      <c r="V194" s="137">
        <f t="shared" si="10"/>
        <v>713709</v>
      </c>
    </row>
    <row r="195" spans="1:22" ht="15.75" x14ac:dyDescent="0.25">
      <c r="A195" s="359"/>
      <c r="B195" s="350"/>
      <c r="C195" s="350"/>
      <c r="D195" s="352"/>
      <c r="E195" s="354"/>
      <c r="F195" s="350"/>
      <c r="G195" s="350"/>
      <c r="H195" s="350"/>
      <c r="I195" s="3" t="s">
        <v>93</v>
      </c>
      <c r="J195" s="130">
        <v>176007</v>
      </c>
      <c r="K195" s="130">
        <v>200067</v>
      </c>
      <c r="L195" s="130">
        <v>217934</v>
      </c>
      <c r="M195" s="130">
        <v>243553</v>
      </c>
      <c r="N195" s="130">
        <v>210441</v>
      </c>
      <c r="O195" s="130">
        <v>205598</v>
      </c>
      <c r="P195" s="130">
        <v>208246</v>
      </c>
      <c r="Q195" s="135">
        <v>220896</v>
      </c>
      <c r="R195" s="135">
        <v>234041</v>
      </c>
      <c r="S195" s="130">
        <v>243639</v>
      </c>
      <c r="T195" s="130">
        <v>224557</v>
      </c>
      <c r="U195" s="136">
        <v>217725</v>
      </c>
      <c r="V195" s="137">
        <f t="shared" si="10"/>
        <v>2602704</v>
      </c>
    </row>
    <row r="196" spans="1:22" ht="15.75" x14ac:dyDescent="0.25">
      <c r="A196" s="359"/>
      <c r="B196" s="350"/>
      <c r="C196" s="350"/>
      <c r="D196" s="352"/>
      <c r="E196" s="354"/>
      <c r="F196" s="350"/>
      <c r="G196" s="350"/>
      <c r="H196" s="350"/>
      <c r="I196" s="3" t="s">
        <v>90</v>
      </c>
      <c r="J196" s="130">
        <v>0</v>
      </c>
      <c r="K196" s="130">
        <v>0</v>
      </c>
      <c r="L196" s="130">
        <v>0</v>
      </c>
      <c r="M196" s="130">
        <v>0</v>
      </c>
      <c r="N196" s="130">
        <v>0</v>
      </c>
      <c r="O196" s="130">
        <v>0</v>
      </c>
      <c r="P196" s="130">
        <v>0</v>
      </c>
      <c r="Q196" s="135">
        <v>0</v>
      </c>
      <c r="R196" s="135">
        <v>0</v>
      </c>
      <c r="S196" s="130">
        <v>0</v>
      </c>
      <c r="T196" s="130">
        <v>0</v>
      </c>
      <c r="U196" s="136">
        <v>0</v>
      </c>
      <c r="V196" s="137">
        <f t="shared" si="10"/>
        <v>0</v>
      </c>
    </row>
    <row r="197" spans="1:22" ht="16.5" thickBot="1" x14ac:dyDescent="0.3">
      <c r="A197" s="360"/>
      <c r="B197" s="348"/>
      <c r="C197" s="348"/>
      <c r="D197" s="353"/>
      <c r="E197" s="346"/>
      <c r="F197" s="348"/>
      <c r="G197" s="348"/>
      <c r="H197" s="348"/>
      <c r="I197" s="3" t="s">
        <v>95</v>
      </c>
      <c r="J197" s="130">
        <v>0</v>
      </c>
      <c r="K197" s="130">
        <v>0</v>
      </c>
      <c r="L197" s="130">
        <v>0</v>
      </c>
      <c r="M197" s="130">
        <v>0</v>
      </c>
      <c r="N197" s="130">
        <v>0</v>
      </c>
      <c r="O197" s="130">
        <v>0</v>
      </c>
      <c r="P197" s="130">
        <v>0</v>
      </c>
      <c r="Q197" s="135">
        <v>0</v>
      </c>
      <c r="R197" s="135">
        <v>0</v>
      </c>
      <c r="S197" s="130">
        <v>0</v>
      </c>
      <c r="T197" s="130">
        <v>0</v>
      </c>
      <c r="U197" s="136">
        <v>0</v>
      </c>
      <c r="V197" s="137">
        <f t="shared" si="10"/>
        <v>0</v>
      </c>
    </row>
    <row r="198" spans="1:22" ht="16.5" thickBot="1" x14ac:dyDescent="0.3">
      <c r="A198" s="106"/>
      <c r="B198" s="112"/>
      <c r="C198" s="112"/>
      <c r="D198" s="112"/>
      <c r="E198" s="112"/>
      <c r="F198" s="112"/>
      <c r="G198" s="112"/>
      <c r="H198" s="112"/>
      <c r="I198" s="37"/>
      <c r="J198" s="139"/>
      <c r="K198" s="140"/>
      <c r="L198" s="140"/>
      <c r="M198" s="140"/>
      <c r="N198" s="140"/>
      <c r="O198" s="140"/>
      <c r="P198" s="140"/>
      <c r="Q198" s="141"/>
      <c r="R198" s="142"/>
      <c r="S198" s="140"/>
      <c r="T198" s="140"/>
      <c r="U198" s="143"/>
      <c r="V198" s="144">
        <f>SUM(V192:V197)</f>
        <v>3336158</v>
      </c>
    </row>
    <row r="199" spans="1:22" ht="15.75" x14ac:dyDescent="0.25">
      <c r="A199" s="343">
        <v>719</v>
      </c>
      <c r="B199" s="347" t="s">
        <v>55</v>
      </c>
      <c r="C199" s="347" t="s">
        <v>87</v>
      </c>
      <c r="D199" s="351">
        <v>120.3</v>
      </c>
      <c r="E199" s="347" t="s">
        <v>10</v>
      </c>
      <c r="F199" s="347" t="s">
        <v>42</v>
      </c>
      <c r="G199" s="345" t="s">
        <v>155</v>
      </c>
      <c r="H199" s="347" t="s">
        <v>42</v>
      </c>
      <c r="I199" s="35" t="s">
        <v>92</v>
      </c>
      <c r="J199" s="146">
        <v>9591</v>
      </c>
      <c r="K199" s="146">
        <v>1024</v>
      </c>
      <c r="L199" s="146">
        <v>0</v>
      </c>
      <c r="M199" s="146">
        <v>53553</v>
      </c>
      <c r="N199" s="146">
        <v>32672</v>
      </c>
      <c r="O199" s="146">
        <v>14147</v>
      </c>
      <c r="P199" s="146">
        <v>35434</v>
      </c>
      <c r="Q199" s="146">
        <v>2081</v>
      </c>
      <c r="R199" s="147">
        <v>14880</v>
      </c>
      <c r="S199" s="146">
        <v>37711</v>
      </c>
      <c r="T199" s="146">
        <v>33591</v>
      </c>
      <c r="U199" s="148">
        <v>0</v>
      </c>
      <c r="V199" s="149">
        <f t="shared" ref="V199:V206" si="11">SUM(J199:U199)</f>
        <v>234684</v>
      </c>
    </row>
    <row r="200" spans="1:22" ht="15.75" x14ac:dyDescent="0.25">
      <c r="A200" s="349"/>
      <c r="B200" s="350"/>
      <c r="C200" s="350"/>
      <c r="D200" s="352"/>
      <c r="E200" s="350"/>
      <c r="F200" s="350"/>
      <c r="G200" s="354"/>
      <c r="H200" s="350"/>
      <c r="I200" s="35" t="s">
        <v>98</v>
      </c>
      <c r="J200" s="146">
        <v>0</v>
      </c>
      <c r="K200" s="146">
        <v>0</v>
      </c>
      <c r="L200" s="146">
        <v>0</v>
      </c>
      <c r="M200" s="146">
        <v>0</v>
      </c>
      <c r="N200" s="146">
        <v>0</v>
      </c>
      <c r="O200" s="146">
        <v>0</v>
      </c>
      <c r="P200" s="146">
        <v>0</v>
      </c>
      <c r="Q200" s="146">
        <v>0</v>
      </c>
      <c r="R200" s="147">
        <v>0</v>
      </c>
      <c r="S200" s="146">
        <v>0</v>
      </c>
      <c r="T200" s="146">
        <v>0</v>
      </c>
      <c r="U200" s="148">
        <v>0</v>
      </c>
      <c r="V200" s="149">
        <f t="shared" si="11"/>
        <v>0</v>
      </c>
    </row>
    <row r="201" spans="1:22" ht="15.75" x14ac:dyDescent="0.25">
      <c r="A201" s="349"/>
      <c r="B201" s="350"/>
      <c r="C201" s="350"/>
      <c r="D201" s="352"/>
      <c r="E201" s="350"/>
      <c r="F201" s="350"/>
      <c r="G201" s="350"/>
      <c r="H201" s="350"/>
      <c r="I201" s="3" t="s">
        <v>75</v>
      </c>
      <c r="J201" s="130">
        <v>0</v>
      </c>
      <c r="K201" s="130">
        <v>0</v>
      </c>
      <c r="L201" s="130">
        <v>0</v>
      </c>
      <c r="M201" s="130">
        <v>172</v>
      </c>
      <c r="N201" s="130">
        <v>0</v>
      </c>
      <c r="O201" s="130">
        <v>0</v>
      </c>
      <c r="P201" s="130">
        <v>0</v>
      </c>
      <c r="Q201" s="130">
        <v>0</v>
      </c>
      <c r="R201" s="135">
        <v>0</v>
      </c>
      <c r="S201" s="130">
        <v>25297</v>
      </c>
      <c r="T201" s="130">
        <v>0</v>
      </c>
      <c r="U201" s="136">
        <v>0</v>
      </c>
      <c r="V201" s="137">
        <f t="shared" si="11"/>
        <v>25469</v>
      </c>
    </row>
    <row r="202" spans="1:22" ht="15.75" x14ac:dyDescent="0.25">
      <c r="A202" s="349"/>
      <c r="B202" s="350"/>
      <c r="C202" s="350"/>
      <c r="D202" s="352"/>
      <c r="E202" s="350"/>
      <c r="F202" s="350"/>
      <c r="G202" s="350"/>
      <c r="H202" s="350"/>
      <c r="I202" s="3" t="s">
        <v>101</v>
      </c>
      <c r="J202" s="130">
        <v>0</v>
      </c>
      <c r="K202" s="130">
        <v>0</v>
      </c>
      <c r="L202" s="130">
        <v>0</v>
      </c>
      <c r="M202" s="130">
        <v>0</v>
      </c>
      <c r="N202" s="130">
        <v>0</v>
      </c>
      <c r="O202" s="130">
        <v>0</v>
      </c>
      <c r="P202" s="130">
        <v>0</v>
      </c>
      <c r="Q202" s="130">
        <v>0</v>
      </c>
      <c r="R202" s="135">
        <v>0</v>
      </c>
      <c r="S202" s="130">
        <v>0</v>
      </c>
      <c r="T202" s="130">
        <v>0</v>
      </c>
      <c r="U202" s="136">
        <v>0</v>
      </c>
      <c r="V202" s="137">
        <f t="shared" si="11"/>
        <v>0</v>
      </c>
    </row>
    <row r="203" spans="1:22" ht="15.75" x14ac:dyDescent="0.25">
      <c r="A203" s="349"/>
      <c r="B203" s="350"/>
      <c r="C203" s="350"/>
      <c r="D203" s="352"/>
      <c r="E203" s="350"/>
      <c r="F203" s="350"/>
      <c r="G203" s="350"/>
      <c r="H203" s="350"/>
      <c r="I203" s="3" t="s">
        <v>71</v>
      </c>
      <c r="J203" s="130">
        <v>0</v>
      </c>
      <c r="K203" s="130">
        <v>0</v>
      </c>
      <c r="L203" s="130">
        <v>0</v>
      </c>
      <c r="M203" s="130">
        <v>0</v>
      </c>
      <c r="N203" s="130">
        <v>0</v>
      </c>
      <c r="O203" s="130">
        <v>0</v>
      </c>
      <c r="P203" s="130">
        <v>0</v>
      </c>
      <c r="Q203" s="130">
        <v>0</v>
      </c>
      <c r="R203" s="135">
        <v>0</v>
      </c>
      <c r="S203" s="130">
        <v>0</v>
      </c>
      <c r="T203" s="130">
        <v>0</v>
      </c>
      <c r="U203" s="136">
        <v>0</v>
      </c>
      <c r="V203" s="137">
        <f t="shared" si="11"/>
        <v>0</v>
      </c>
    </row>
    <row r="204" spans="1:22" ht="15.75" x14ac:dyDescent="0.25">
      <c r="A204" s="349"/>
      <c r="B204" s="350"/>
      <c r="C204" s="350"/>
      <c r="D204" s="352"/>
      <c r="E204" s="350"/>
      <c r="F204" s="350"/>
      <c r="G204" s="350"/>
      <c r="H204" s="350"/>
      <c r="I204" s="3" t="s">
        <v>97</v>
      </c>
      <c r="J204" s="130">
        <v>191995</v>
      </c>
      <c r="K204" s="130">
        <v>150243</v>
      </c>
      <c r="L204" s="130">
        <v>198611</v>
      </c>
      <c r="M204" s="130">
        <v>119255</v>
      </c>
      <c r="N204" s="130">
        <v>59015</v>
      </c>
      <c r="O204" s="130">
        <v>136394</v>
      </c>
      <c r="P204" s="130">
        <v>138008</v>
      </c>
      <c r="Q204" s="135">
        <v>161675</v>
      </c>
      <c r="R204" s="135">
        <v>148116</v>
      </c>
      <c r="S204" s="130">
        <v>151066</v>
      </c>
      <c r="T204" s="130">
        <v>176134</v>
      </c>
      <c r="U204" s="136">
        <v>214348</v>
      </c>
      <c r="V204" s="137">
        <f t="shared" si="11"/>
        <v>1844860</v>
      </c>
    </row>
    <row r="205" spans="1:22" ht="15.75" x14ac:dyDescent="0.25">
      <c r="A205" s="349"/>
      <c r="B205" s="350"/>
      <c r="C205" s="350"/>
      <c r="D205" s="352"/>
      <c r="E205" s="350"/>
      <c r="F205" s="350"/>
      <c r="G205" s="350"/>
      <c r="H205" s="350"/>
      <c r="I205" s="3" t="s">
        <v>96</v>
      </c>
      <c r="J205" s="130">
        <v>0</v>
      </c>
      <c r="K205" s="130">
        <v>0</v>
      </c>
      <c r="L205" s="130">
        <v>0</v>
      </c>
      <c r="M205" s="130">
        <v>0</v>
      </c>
      <c r="N205" s="130">
        <v>0</v>
      </c>
      <c r="O205" s="130">
        <v>0</v>
      </c>
      <c r="P205" s="130">
        <v>0</v>
      </c>
      <c r="Q205" s="135">
        <v>0</v>
      </c>
      <c r="R205" s="135">
        <v>0</v>
      </c>
      <c r="S205" s="130">
        <v>0</v>
      </c>
      <c r="T205" s="130">
        <v>0</v>
      </c>
      <c r="U205" s="136">
        <v>0</v>
      </c>
      <c r="V205" s="137">
        <f t="shared" si="11"/>
        <v>0</v>
      </c>
    </row>
    <row r="206" spans="1:22" ht="16.149999999999999" customHeight="1" thickBot="1" x14ac:dyDescent="0.3">
      <c r="A206" s="344"/>
      <c r="B206" s="348"/>
      <c r="C206" s="348"/>
      <c r="D206" s="353"/>
      <c r="E206" s="348"/>
      <c r="F206" s="348"/>
      <c r="G206" s="348"/>
      <c r="H206" s="348"/>
      <c r="I206" s="39" t="s">
        <v>102</v>
      </c>
      <c r="J206" s="124">
        <v>29337</v>
      </c>
      <c r="K206" s="122">
        <v>0</v>
      </c>
      <c r="L206" s="122">
        <v>0</v>
      </c>
      <c r="M206" s="122">
        <v>0</v>
      </c>
      <c r="N206" s="122">
        <v>0</v>
      </c>
      <c r="O206" s="122">
        <v>0</v>
      </c>
      <c r="P206" s="122">
        <v>0</v>
      </c>
      <c r="Q206" s="124">
        <v>0</v>
      </c>
      <c r="R206" s="124">
        <v>0</v>
      </c>
      <c r="S206" s="122">
        <v>0</v>
      </c>
      <c r="T206" s="122">
        <v>0</v>
      </c>
      <c r="U206" s="125">
        <v>0</v>
      </c>
      <c r="V206" s="126">
        <f t="shared" si="11"/>
        <v>29337</v>
      </c>
    </row>
    <row r="207" spans="1:22" ht="16.5" thickBot="1" x14ac:dyDescent="0.3">
      <c r="A207" s="102"/>
      <c r="B207" s="112"/>
      <c r="C207" s="112"/>
      <c r="D207" s="112"/>
      <c r="E207" s="112"/>
      <c r="F207" s="112"/>
      <c r="G207" s="112"/>
      <c r="H207" s="112"/>
      <c r="I207" s="37"/>
      <c r="J207" s="139"/>
      <c r="K207" s="140"/>
      <c r="L207" s="140"/>
      <c r="M207" s="140"/>
      <c r="N207" s="140"/>
      <c r="O207" s="140"/>
      <c r="P207" s="140"/>
      <c r="Q207" s="141"/>
      <c r="R207" s="142"/>
      <c r="S207" s="140"/>
      <c r="T207" s="140"/>
      <c r="U207" s="143"/>
      <c r="V207" s="144">
        <f>SUM(V199:V206)</f>
        <v>2134350</v>
      </c>
    </row>
    <row r="208" spans="1:22" ht="15.75" x14ac:dyDescent="0.25">
      <c r="A208" s="358" t="s">
        <v>128</v>
      </c>
      <c r="B208" s="345" t="s">
        <v>54</v>
      </c>
      <c r="C208" s="347" t="s">
        <v>87</v>
      </c>
      <c r="D208" s="351">
        <v>82.2</v>
      </c>
      <c r="E208" s="345" t="s">
        <v>160</v>
      </c>
      <c r="F208" s="347" t="s">
        <v>42</v>
      </c>
      <c r="G208" s="345" t="s">
        <v>158</v>
      </c>
      <c r="H208" s="347" t="s">
        <v>42</v>
      </c>
      <c r="I208" s="3" t="s">
        <v>92</v>
      </c>
      <c r="J208" s="130">
        <v>296687</v>
      </c>
      <c r="K208" s="130">
        <v>252312</v>
      </c>
      <c r="L208" s="130">
        <v>184454</v>
      </c>
      <c r="M208" s="130">
        <v>82036</v>
      </c>
      <c r="N208" s="130">
        <v>145786</v>
      </c>
      <c r="O208" s="130">
        <v>327700</v>
      </c>
      <c r="P208" s="130">
        <v>244448</v>
      </c>
      <c r="Q208" s="135">
        <v>200951</v>
      </c>
      <c r="R208" s="135">
        <v>94198</v>
      </c>
      <c r="S208" s="130">
        <v>277421</v>
      </c>
      <c r="T208" s="130">
        <v>221223</v>
      </c>
      <c r="U208" s="136">
        <v>283204</v>
      </c>
      <c r="V208" s="137">
        <f t="shared" ref="V208:V213" si="12">SUM(J208:U208)</f>
        <v>2610420</v>
      </c>
    </row>
    <row r="209" spans="1:22" ht="15.75" x14ac:dyDescent="0.25">
      <c r="A209" s="359"/>
      <c r="B209" s="350"/>
      <c r="C209" s="350"/>
      <c r="D209" s="352"/>
      <c r="E209" s="354"/>
      <c r="F209" s="350"/>
      <c r="G209" s="354"/>
      <c r="H209" s="350"/>
      <c r="I209" s="3" t="s">
        <v>98</v>
      </c>
      <c r="J209" s="130">
        <v>0</v>
      </c>
      <c r="K209" s="130">
        <v>0</v>
      </c>
      <c r="L209" s="130">
        <v>0</v>
      </c>
      <c r="M209" s="130">
        <v>0</v>
      </c>
      <c r="N209" s="130">
        <v>0</v>
      </c>
      <c r="O209" s="130">
        <v>0</v>
      </c>
      <c r="P209" s="130">
        <v>0</v>
      </c>
      <c r="Q209" s="135">
        <v>0</v>
      </c>
      <c r="R209" s="135">
        <v>0</v>
      </c>
      <c r="S209" s="130">
        <v>0</v>
      </c>
      <c r="T209" s="130">
        <v>0</v>
      </c>
      <c r="U209" s="136">
        <v>0</v>
      </c>
      <c r="V209" s="137">
        <f t="shared" si="12"/>
        <v>0</v>
      </c>
    </row>
    <row r="210" spans="1:22" ht="15.75" x14ac:dyDescent="0.25">
      <c r="A210" s="359"/>
      <c r="B210" s="350"/>
      <c r="C210" s="350"/>
      <c r="D210" s="352"/>
      <c r="E210" s="354"/>
      <c r="F210" s="350"/>
      <c r="G210" s="354"/>
      <c r="H210" s="350"/>
      <c r="I210" s="3" t="s">
        <v>91</v>
      </c>
      <c r="J210" s="130">
        <v>44566</v>
      </c>
      <c r="K210" s="130">
        <v>0</v>
      </c>
      <c r="L210" s="130">
        <v>0</v>
      </c>
      <c r="M210" s="130">
        <v>0</v>
      </c>
      <c r="N210" s="130">
        <v>0</v>
      </c>
      <c r="O210" s="130">
        <v>62189</v>
      </c>
      <c r="P210" s="130">
        <v>138012</v>
      </c>
      <c r="Q210" s="135">
        <v>108204</v>
      </c>
      <c r="R210" s="135">
        <v>174001</v>
      </c>
      <c r="S210" s="130">
        <v>125131</v>
      </c>
      <c r="T210" s="130">
        <v>27708</v>
      </c>
      <c r="U210" s="136">
        <v>40991</v>
      </c>
      <c r="V210" s="137">
        <f t="shared" si="12"/>
        <v>720802</v>
      </c>
    </row>
    <row r="211" spans="1:22" ht="15.75" x14ac:dyDescent="0.25">
      <c r="A211" s="359"/>
      <c r="B211" s="350"/>
      <c r="C211" s="350"/>
      <c r="D211" s="352"/>
      <c r="E211" s="354"/>
      <c r="F211" s="350"/>
      <c r="G211" s="354"/>
      <c r="H211" s="350"/>
      <c r="I211" s="3" t="s">
        <v>93</v>
      </c>
      <c r="J211" s="130">
        <v>129079</v>
      </c>
      <c r="K211" s="130">
        <v>204238</v>
      </c>
      <c r="L211" s="130">
        <v>261459</v>
      </c>
      <c r="M211" s="130">
        <v>242119</v>
      </c>
      <c r="N211" s="130">
        <v>248494</v>
      </c>
      <c r="O211" s="130">
        <v>180095</v>
      </c>
      <c r="P211" s="130">
        <v>194438</v>
      </c>
      <c r="Q211" s="135">
        <v>205232</v>
      </c>
      <c r="R211" s="135">
        <v>222373</v>
      </c>
      <c r="S211" s="130">
        <v>216419</v>
      </c>
      <c r="T211" s="130">
        <v>227483</v>
      </c>
      <c r="U211" s="136">
        <v>219851</v>
      </c>
      <c r="V211" s="137">
        <f t="shared" si="12"/>
        <v>2551280</v>
      </c>
    </row>
    <row r="212" spans="1:22" ht="15.75" x14ac:dyDescent="0.25">
      <c r="A212" s="359"/>
      <c r="B212" s="350"/>
      <c r="C212" s="350"/>
      <c r="D212" s="352"/>
      <c r="E212" s="354"/>
      <c r="F212" s="350"/>
      <c r="G212" s="354"/>
      <c r="H212" s="350"/>
      <c r="I212" s="16" t="s">
        <v>111</v>
      </c>
      <c r="J212" s="138">
        <v>0</v>
      </c>
      <c r="K212" s="130">
        <v>0</v>
      </c>
      <c r="L212" s="130">
        <v>0</v>
      </c>
      <c r="M212" s="130">
        <v>0</v>
      </c>
      <c r="N212" s="130">
        <v>0</v>
      </c>
      <c r="O212" s="130">
        <v>0</v>
      </c>
      <c r="P212" s="130">
        <v>0</v>
      </c>
      <c r="Q212" s="135">
        <v>0</v>
      </c>
      <c r="R212" s="135">
        <v>0</v>
      </c>
      <c r="S212" s="130">
        <v>0</v>
      </c>
      <c r="T212" s="130">
        <v>0</v>
      </c>
      <c r="U212" s="136">
        <v>0</v>
      </c>
      <c r="V212" s="137">
        <f t="shared" si="12"/>
        <v>0</v>
      </c>
    </row>
    <row r="213" spans="1:22" ht="16.5" thickBot="1" x14ac:dyDescent="0.3">
      <c r="A213" s="360"/>
      <c r="B213" s="348"/>
      <c r="C213" s="348"/>
      <c r="D213" s="353"/>
      <c r="E213" s="346"/>
      <c r="F213" s="348"/>
      <c r="G213" s="346"/>
      <c r="H213" s="348"/>
      <c r="I213" s="66" t="s">
        <v>90</v>
      </c>
      <c r="J213" s="124">
        <v>35209</v>
      </c>
      <c r="K213" s="122">
        <v>64650</v>
      </c>
      <c r="L213" s="122">
        <v>28830</v>
      </c>
      <c r="M213" s="122">
        <v>69485</v>
      </c>
      <c r="N213" s="122">
        <v>115754</v>
      </c>
      <c r="O213" s="122">
        <v>20667</v>
      </c>
      <c r="P213" s="122">
        <v>0</v>
      </c>
      <c r="Q213" s="124">
        <v>0</v>
      </c>
      <c r="R213" s="124">
        <v>13585</v>
      </c>
      <c r="S213" s="122">
        <v>0</v>
      </c>
      <c r="T213" s="122">
        <v>0</v>
      </c>
      <c r="U213" s="125">
        <v>0</v>
      </c>
      <c r="V213" s="126">
        <f t="shared" si="12"/>
        <v>348180</v>
      </c>
    </row>
    <row r="214" spans="1:22" ht="16.5" thickBot="1" x14ac:dyDescent="0.3">
      <c r="A214" s="102"/>
      <c r="B214" s="112"/>
      <c r="C214" s="112"/>
      <c r="D214" s="112"/>
      <c r="E214" s="112"/>
      <c r="F214" s="112"/>
      <c r="G214" s="112"/>
      <c r="H214" s="112"/>
      <c r="I214" s="63"/>
      <c r="J214" s="139"/>
      <c r="K214" s="140"/>
      <c r="L214" s="140"/>
      <c r="M214" s="140"/>
      <c r="N214" s="140"/>
      <c r="O214" s="140"/>
      <c r="P214" s="140"/>
      <c r="Q214" s="141"/>
      <c r="R214" s="142"/>
      <c r="S214" s="140"/>
      <c r="T214" s="140"/>
      <c r="U214" s="143"/>
      <c r="V214" s="144">
        <f>SUM(V208:V213)</f>
        <v>6230682</v>
      </c>
    </row>
    <row r="215" spans="1:22" ht="15.75" x14ac:dyDescent="0.25">
      <c r="A215" s="358" t="s">
        <v>129</v>
      </c>
      <c r="B215" s="345" t="s">
        <v>167</v>
      </c>
      <c r="C215" s="347" t="s">
        <v>87</v>
      </c>
      <c r="D215" s="351">
        <v>152.69999999999999</v>
      </c>
      <c r="E215" s="345" t="s">
        <v>158</v>
      </c>
      <c r="F215" s="347" t="s">
        <v>42</v>
      </c>
      <c r="G215" s="345" t="s">
        <v>100</v>
      </c>
      <c r="H215" s="347" t="s">
        <v>42</v>
      </c>
      <c r="I215" s="35" t="s">
        <v>94</v>
      </c>
      <c r="J215" s="146">
        <v>0</v>
      </c>
      <c r="K215" s="146">
        <v>0</v>
      </c>
      <c r="L215" s="146">
        <v>0</v>
      </c>
      <c r="M215" s="146">
        <v>0</v>
      </c>
      <c r="N215" s="146">
        <v>0</v>
      </c>
      <c r="O215" s="146">
        <v>0</v>
      </c>
      <c r="P215" s="146">
        <v>0</v>
      </c>
      <c r="Q215" s="147">
        <v>0</v>
      </c>
      <c r="R215" s="147">
        <v>0</v>
      </c>
      <c r="S215" s="146">
        <v>0</v>
      </c>
      <c r="T215" s="146">
        <v>0</v>
      </c>
      <c r="U215" s="148">
        <v>0</v>
      </c>
      <c r="V215" s="149">
        <f t="shared" ref="V215:V222" si="13">SUM(J215:U215)</f>
        <v>0</v>
      </c>
    </row>
    <row r="216" spans="1:22" ht="15.75" x14ac:dyDescent="0.25">
      <c r="A216" s="359"/>
      <c r="B216" s="350"/>
      <c r="C216" s="350"/>
      <c r="D216" s="352"/>
      <c r="E216" s="354"/>
      <c r="F216" s="350"/>
      <c r="G216" s="350"/>
      <c r="H216" s="350"/>
      <c r="I216" s="3" t="s">
        <v>92</v>
      </c>
      <c r="J216" s="130">
        <v>11770</v>
      </c>
      <c r="K216" s="130">
        <v>22586</v>
      </c>
      <c r="L216" s="130">
        <v>149311</v>
      </c>
      <c r="M216" s="130">
        <v>108805</v>
      </c>
      <c r="N216" s="130">
        <v>59504</v>
      </c>
      <c r="O216" s="130">
        <v>34954</v>
      </c>
      <c r="P216" s="130">
        <v>22882</v>
      </c>
      <c r="Q216" s="135">
        <v>125249</v>
      </c>
      <c r="R216" s="135">
        <v>33703</v>
      </c>
      <c r="S216" s="130">
        <v>18356</v>
      </c>
      <c r="T216" s="130">
        <v>63095</v>
      </c>
      <c r="U216" s="136">
        <v>31581</v>
      </c>
      <c r="V216" s="137">
        <f t="shared" si="13"/>
        <v>681796</v>
      </c>
    </row>
    <row r="217" spans="1:22" ht="15.75" x14ac:dyDescent="0.25">
      <c r="A217" s="359"/>
      <c r="B217" s="350"/>
      <c r="C217" s="350"/>
      <c r="D217" s="352"/>
      <c r="E217" s="354"/>
      <c r="F217" s="350"/>
      <c r="G217" s="350"/>
      <c r="H217" s="350"/>
      <c r="I217" s="3" t="s">
        <v>91</v>
      </c>
      <c r="J217" s="130">
        <v>41829</v>
      </c>
      <c r="K217" s="130">
        <v>50004</v>
      </c>
      <c r="L217" s="130">
        <v>130179</v>
      </c>
      <c r="M217" s="130">
        <v>43066</v>
      </c>
      <c r="N217" s="130">
        <v>22528</v>
      </c>
      <c r="O217" s="130">
        <v>45341</v>
      </c>
      <c r="P217" s="130">
        <v>42396</v>
      </c>
      <c r="Q217" s="135">
        <v>83775</v>
      </c>
      <c r="R217" s="135">
        <v>0</v>
      </c>
      <c r="S217" s="130">
        <v>20085</v>
      </c>
      <c r="T217" s="130">
        <v>20108</v>
      </c>
      <c r="U217" s="136">
        <v>107985</v>
      </c>
      <c r="V217" s="137">
        <f t="shared" si="13"/>
        <v>607296</v>
      </c>
    </row>
    <row r="218" spans="1:22" ht="15.75" x14ac:dyDescent="0.25">
      <c r="A218" s="359"/>
      <c r="B218" s="350"/>
      <c r="C218" s="350"/>
      <c r="D218" s="352"/>
      <c r="E218" s="354"/>
      <c r="F218" s="350"/>
      <c r="G218" s="350"/>
      <c r="H218" s="350"/>
      <c r="I218" s="3" t="s">
        <v>70</v>
      </c>
      <c r="J218" s="130">
        <v>0</v>
      </c>
      <c r="K218" s="130">
        <v>0</v>
      </c>
      <c r="L218" s="130">
        <v>0</v>
      </c>
      <c r="M218" s="130">
        <v>0</v>
      </c>
      <c r="N218" s="130">
        <v>0</v>
      </c>
      <c r="O218" s="130">
        <v>0</v>
      </c>
      <c r="P218" s="130">
        <v>0</v>
      </c>
      <c r="Q218" s="135">
        <v>0</v>
      </c>
      <c r="R218" s="135">
        <v>0</v>
      </c>
      <c r="S218" s="130">
        <v>0</v>
      </c>
      <c r="T218" s="130">
        <v>0</v>
      </c>
      <c r="U218" s="136">
        <v>0</v>
      </c>
      <c r="V218" s="137">
        <f t="shared" si="13"/>
        <v>0</v>
      </c>
    </row>
    <row r="219" spans="1:22" ht="15.75" x14ac:dyDescent="0.25">
      <c r="A219" s="359"/>
      <c r="B219" s="350"/>
      <c r="C219" s="350"/>
      <c r="D219" s="352"/>
      <c r="E219" s="354"/>
      <c r="F219" s="350"/>
      <c r="G219" s="350"/>
      <c r="H219" s="350"/>
      <c r="I219" s="16" t="s">
        <v>93</v>
      </c>
      <c r="J219" s="138">
        <v>0</v>
      </c>
      <c r="K219" s="130">
        <v>0</v>
      </c>
      <c r="L219" s="130">
        <v>0</v>
      </c>
      <c r="M219" s="130">
        <v>0</v>
      </c>
      <c r="N219" s="130">
        <v>0</v>
      </c>
      <c r="O219" s="130">
        <v>0</v>
      </c>
      <c r="P219" s="130">
        <v>0</v>
      </c>
      <c r="Q219" s="135">
        <v>0</v>
      </c>
      <c r="R219" s="135">
        <v>0</v>
      </c>
      <c r="S219" s="130">
        <v>0</v>
      </c>
      <c r="T219" s="130">
        <v>0</v>
      </c>
      <c r="U219" s="136">
        <v>0</v>
      </c>
      <c r="V219" s="137">
        <f t="shared" si="13"/>
        <v>0</v>
      </c>
    </row>
    <row r="220" spans="1:22" ht="15.75" x14ac:dyDescent="0.25">
      <c r="A220" s="359"/>
      <c r="B220" s="350"/>
      <c r="C220" s="350"/>
      <c r="D220" s="352"/>
      <c r="E220" s="354"/>
      <c r="F220" s="350"/>
      <c r="G220" s="350"/>
      <c r="H220" s="350"/>
      <c r="I220" s="16" t="s">
        <v>96</v>
      </c>
      <c r="J220" s="138">
        <v>0</v>
      </c>
      <c r="K220" s="130">
        <v>0</v>
      </c>
      <c r="L220" s="130">
        <v>0</v>
      </c>
      <c r="M220" s="130">
        <v>0</v>
      </c>
      <c r="N220" s="130">
        <v>0</v>
      </c>
      <c r="O220" s="130">
        <v>0</v>
      </c>
      <c r="P220" s="130">
        <v>0</v>
      </c>
      <c r="Q220" s="135">
        <v>0</v>
      </c>
      <c r="R220" s="135">
        <v>0</v>
      </c>
      <c r="S220" s="130">
        <v>0</v>
      </c>
      <c r="T220" s="130">
        <v>0</v>
      </c>
      <c r="U220" s="136">
        <v>0</v>
      </c>
      <c r="V220" s="137">
        <f t="shared" si="13"/>
        <v>0</v>
      </c>
    </row>
    <row r="221" spans="1:22" ht="15.75" x14ac:dyDescent="0.25">
      <c r="A221" s="359"/>
      <c r="B221" s="350"/>
      <c r="C221" s="350"/>
      <c r="D221" s="352"/>
      <c r="E221" s="354"/>
      <c r="F221" s="350"/>
      <c r="G221" s="350"/>
      <c r="H221" s="350"/>
      <c r="I221" s="3" t="s">
        <v>90</v>
      </c>
      <c r="J221" s="135">
        <v>0</v>
      </c>
      <c r="K221" s="130">
        <v>0</v>
      </c>
      <c r="L221" s="130">
        <v>0</v>
      </c>
      <c r="M221" s="130">
        <v>0</v>
      </c>
      <c r="N221" s="130">
        <v>0</v>
      </c>
      <c r="O221" s="130">
        <v>0</v>
      </c>
      <c r="P221" s="130">
        <v>0</v>
      </c>
      <c r="Q221" s="135">
        <v>0</v>
      </c>
      <c r="R221" s="135">
        <v>0</v>
      </c>
      <c r="S221" s="130">
        <v>0</v>
      </c>
      <c r="T221" s="130">
        <v>0</v>
      </c>
      <c r="U221" s="136">
        <v>0</v>
      </c>
      <c r="V221" s="137">
        <f t="shared" si="13"/>
        <v>0</v>
      </c>
    </row>
    <row r="222" spans="1:22" ht="16.5" thickBot="1" x14ac:dyDescent="0.3">
      <c r="A222" s="360"/>
      <c r="B222" s="348"/>
      <c r="C222" s="348"/>
      <c r="D222" s="353"/>
      <c r="E222" s="346"/>
      <c r="F222" s="348"/>
      <c r="G222" s="348"/>
      <c r="H222" s="348"/>
      <c r="I222" s="70" t="s">
        <v>95</v>
      </c>
      <c r="J222" s="124">
        <v>0</v>
      </c>
      <c r="K222" s="122">
        <v>0</v>
      </c>
      <c r="L222" s="122">
        <v>0</v>
      </c>
      <c r="M222" s="122">
        <v>0</v>
      </c>
      <c r="N222" s="122">
        <v>0</v>
      </c>
      <c r="O222" s="122">
        <v>0</v>
      </c>
      <c r="P222" s="122">
        <v>0</v>
      </c>
      <c r="Q222" s="124">
        <v>0</v>
      </c>
      <c r="R222" s="124">
        <v>0</v>
      </c>
      <c r="S222" s="122">
        <v>0</v>
      </c>
      <c r="T222" s="122">
        <v>0</v>
      </c>
      <c r="U222" s="125">
        <v>0</v>
      </c>
      <c r="V222" s="126">
        <f t="shared" si="13"/>
        <v>0</v>
      </c>
    </row>
    <row r="223" spans="1:22" ht="16.5" thickBot="1" x14ac:dyDescent="0.3">
      <c r="A223" s="102"/>
      <c r="B223" s="112"/>
      <c r="C223" s="112"/>
      <c r="D223" s="112"/>
      <c r="E223" s="112"/>
      <c r="F223" s="112"/>
      <c r="G223" s="112"/>
      <c r="H223" s="112"/>
      <c r="I223" s="37"/>
      <c r="J223" s="139"/>
      <c r="K223" s="140"/>
      <c r="L223" s="140"/>
      <c r="M223" s="140"/>
      <c r="N223" s="140"/>
      <c r="O223" s="140"/>
      <c r="P223" s="140"/>
      <c r="Q223" s="141"/>
      <c r="R223" s="142"/>
      <c r="S223" s="140"/>
      <c r="T223" s="140"/>
      <c r="U223" s="143"/>
      <c r="V223" s="144">
        <f>SUM(V215:V222)</f>
        <v>1289092</v>
      </c>
    </row>
    <row r="224" spans="1:22" ht="15.75" x14ac:dyDescent="0.25">
      <c r="A224" s="349">
        <v>1366</v>
      </c>
      <c r="B224" s="350" t="s">
        <v>55</v>
      </c>
      <c r="C224" s="350" t="s">
        <v>85</v>
      </c>
      <c r="D224" s="350">
        <v>67</v>
      </c>
      <c r="E224" s="350" t="s">
        <v>10</v>
      </c>
      <c r="F224" s="350" t="s">
        <v>42</v>
      </c>
      <c r="G224" s="363" t="s">
        <v>60</v>
      </c>
      <c r="H224" s="350" t="s">
        <v>42</v>
      </c>
      <c r="I224" s="35" t="s">
        <v>92</v>
      </c>
      <c r="J224" s="146">
        <v>152904</v>
      </c>
      <c r="K224" s="146">
        <v>164877</v>
      </c>
      <c r="L224" s="146">
        <v>190776</v>
      </c>
      <c r="M224" s="146">
        <v>166456</v>
      </c>
      <c r="N224" s="146">
        <v>71865</v>
      </c>
      <c r="O224" s="146">
        <v>143446</v>
      </c>
      <c r="P224" s="146">
        <v>132311</v>
      </c>
      <c r="Q224" s="147">
        <v>141863</v>
      </c>
      <c r="R224" s="147">
        <v>162997</v>
      </c>
      <c r="S224" s="146">
        <v>123217</v>
      </c>
      <c r="T224" s="146">
        <v>123396</v>
      </c>
      <c r="U224" s="148">
        <v>79416</v>
      </c>
      <c r="V224" s="149">
        <f>SUM(J224:U224)</f>
        <v>1653524</v>
      </c>
    </row>
    <row r="225" spans="1:22" ht="15.75" x14ac:dyDescent="0.25">
      <c r="A225" s="349"/>
      <c r="B225" s="350"/>
      <c r="C225" s="350"/>
      <c r="D225" s="350"/>
      <c r="E225" s="350"/>
      <c r="F225" s="350"/>
      <c r="G225" s="363"/>
      <c r="H225" s="350"/>
      <c r="I225" s="3" t="s">
        <v>91</v>
      </c>
      <c r="J225" s="130">
        <v>0</v>
      </c>
      <c r="K225" s="130">
        <v>0</v>
      </c>
      <c r="L225" s="130">
        <v>0</v>
      </c>
      <c r="M225" s="130">
        <v>0</v>
      </c>
      <c r="N225" s="130">
        <v>0</v>
      </c>
      <c r="O225" s="130">
        <v>0</v>
      </c>
      <c r="P225" s="130">
        <v>0</v>
      </c>
      <c r="Q225" s="135">
        <v>0</v>
      </c>
      <c r="R225" s="135">
        <v>0</v>
      </c>
      <c r="S225" s="130">
        <v>0</v>
      </c>
      <c r="T225" s="130">
        <v>0</v>
      </c>
      <c r="U225" s="136">
        <v>0</v>
      </c>
      <c r="V225" s="137">
        <f>SUM(J225:U225)</f>
        <v>0</v>
      </c>
    </row>
    <row r="226" spans="1:22" ht="15.75" x14ac:dyDescent="0.25">
      <c r="A226" s="349"/>
      <c r="B226" s="350"/>
      <c r="C226" s="350"/>
      <c r="D226" s="350"/>
      <c r="E226" s="350"/>
      <c r="F226" s="350"/>
      <c r="G226" s="363"/>
      <c r="H226" s="350"/>
      <c r="I226" s="3" t="s">
        <v>93</v>
      </c>
      <c r="J226" s="130">
        <v>0</v>
      </c>
      <c r="K226" s="130">
        <v>0</v>
      </c>
      <c r="L226" s="130">
        <v>0</v>
      </c>
      <c r="M226" s="130">
        <v>0</v>
      </c>
      <c r="N226" s="130">
        <v>0</v>
      </c>
      <c r="O226" s="130">
        <v>0</v>
      </c>
      <c r="P226" s="130">
        <v>0</v>
      </c>
      <c r="Q226" s="135">
        <v>0</v>
      </c>
      <c r="R226" s="135">
        <v>0</v>
      </c>
      <c r="S226" s="130">
        <v>0</v>
      </c>
      <c r="T226" s="130">
        <v>0</v>
      </c>
      <c r="U226" s="136"/>
      <c r="V226" s="137">
        <f>SUM(J226:U226)</f>
        <v>0</v>
      </c>
    </row>
    <row r="227" spans="1:22" ht="16.5" thickBot="1" x14ac:dyDescent="0.3">
      <c r="A227" s="349"/>
      <c r="B227" s="350"/>
      <c r="C227" s="350"/>
      <c r="D227" s="350"/>
      <c r="E227" s="350"/>
      <c r="F227" s="350"/>
      <c r="G227" s="363"/>
      <c r="H227" s="350"/>
      <c r="I227" s="16" t="s">
        <v>90</v>
      </c>
      <c r="J227" s="155">
        <v>238892</v>
      </c>
      <c r="K227" s="155">
        <v>207923</v>
      </c>
      <c r="L227" s="155">
        <v>237713</v>
      </c>
      <c r="M227" s="155">
        <v>221042</v>
      </c>
      <c r="N227" s="155">
        <v>215294</v>
      </c>
      <c r="O227" s="155">
        <v>219238</v>
      </c>
      <c r="P227" s="155">
        <v>277413</v>
      </c>
      <c r="Q227" s="156">
        <v>227635</v>
      </c>
      <c r="R227" s="156">
        <v>226385</v>
      </c>
      <c r="S227" s="155">
        <v>234449</v>
      </c>
      <c r="T227" s="155">
        <v>219886</v>
      </c>
      <c r="U227" s="157">
        <v>235377</v>
      </c>
      <c r="V227" s="158">
        <f>SUM(J227:U227)</f>
        <v>2761247</v>
      </c>
    </row>
    <row r="228" spans="1:22" ht="16.5" thickBot="1" x14ac:dyDescent="0.3">
      <c r="A228" s="102"/>
      <c r="B228" s="112"/>
      <c r="C228" s="112"/>
      <c r="D228" s="112"/>
      <c r="E228" s="112"/>
      <c r="F228" s="112"/>
      <c r="G228" s="112"/>
      <c r="H228" s="112"/>
      <c r="I228" s="37"/>
      <c r="J228" s="139"/>
      <c r="K228" s="140"/>
      <c r="L228" s="140"/>
      <c r="M228" s="140"/>
      <c r="N228" s="140"/>
      <c r="O228" s="140"/>
      <c r="P228" s="140"/>
      <c r="Q228" s="141"/>
      <c r="R228" s="142"/>
      <c r="S228" s="140"/>
      <c r="T228" s="140"/>
      <c r="U228" s="143"/>
      <c r="V228" s="144">
        <f>SUM(V224:V227)</f>
        <v>4414771</v>
      </c>
    </row>
    <row r="229" spans="1:22" ht="15.75" x14ac:dyDescent="0.25">
      <c r="A229" s="343">
        <v>1367</v>
      </c>
      <c r="B229" s="345" t="s">
        <v>166</v>
      </c>
      <c r="C229" s="347" t="s">
        <v>85</v>
      </c>
      <c r="D229" s="351">
        <v>28.6</v>
      </c>
      <c r="E229" s="361" t="s">
        <v>11</v>
      </c>
      <c r="F229" s="347" t="s">
        <v>42</v>
      </c>
      <c r="G229" s="347" t="s">
        <v>60</v>
      </c>
      <c r="H229" s="347" t="s">
        <v>42</v>
      </c>
      <c r="I229" s="2" t="s">
        <v>92</v>
      </c>
      <c r="J229" s="131">
        <v>0</v>
      </c>
      <c r="K229" s="131">
        <v>0</v>
      </c>
      <c r="L229" s="131">
        <v>0</v>
      </c>
      <c r="M229" s="131">
        <v>0</v>
      </c>
      <c r="N229" s="131">
        <v>0</v>
      </c>
      <c r="O229" s="131">
        <v>0</v>
      </c>
      <c r="P229" s="131">
        <v>0</v>
      </c>
      <c r="Q229" s="132">
        <v>0</v>
      </c>
      <c r="R229" s="132">
        <v>0</v>
      </c>
      <c r="S229" s="131">
        <v>0</v>
      </c>
      <c r="T229" s="131">
        <v>0</v>
      </c>
      <c r="U229" s="133">
        <v>10602</v>
      </c>
      <c r="V229" s="134">
        <f>SUM(J229:U229)</f>
        <v>10602</v>
      </c>
    </row>
    <row r="230" spans="1:22" ht="15.75" x14ac:dyDescent="0.25">
      <c r="A230" s="349"/>
      <c r="B230" s="354"/>
      <c r="C230" s="350"/>
      <c r="D230" s="352"/>
      <c r="E230" s="363"/>
      <c r="F230" s="350"/>
      <c r="G230" s="350"/>
      <c r="H230" s="350"/>
      <c r="I230" s="3" t="s">
        <v>93</v>
      </c>
      <c r="J230" s="135">
        <v>0</v>
      </c>
      <c r="K230" s="130">
        <v>0</v>
      </c>
      <c r="L230" s="130">
        <v>0</v>
      </c>
      <c r="M230" s="130">
        <v>0</v>
      </c>
      <c r="N230" s="130">
        <v>0</v>
      </c>
      <c r="O230" s="130">
        <v>0</v>
      </c>
      <c r="P230" s="130">
        <v>0</v>
      </c>
      <c r="Q230" s="135">
        <v>0</v>
      </c>
      <c r="R230" s="135">
        <v>0</v>
      </c>
      <c r="S230" s="130">
        <v>0</v>
      </c>
      <c r="T230" s="130">
        <v>0</v>
      </c>
      <c r="U230" s="136">
        <v>0</v>
      </c>
      <c r="V230" s="137">
        <f>SUM(J230:U230)</f>
        <v>0</v>
      </c>
    </row>
    <row r="231" spans="1:22" ht="16.5" thickBot="1" x14ac:dyDescent="0.3">
      <c r="A231" s="344"/>
      <c r="B231" s="350"/>
      <c r="C231" s="350"/>
      <c r="D231" s="352"/>
      <c r="E231" s="363"/>
      <c r="F231" s="350"/>
      <c r="G231" s="350"/>
      <c r="H231" s="350"/>
      <c r="I231" s="39" t="s">
        <v>90</v>
      </c>
      <c r="J231" s="124">
        <v>0</v>
      </c>
      <c r="K231" s="122">
        <v>0</v>
      </c>
      <c r="L231" s="122">
        <v>0</v>
      </c>
      <c r="M231" s="122">
        <v>0</v>
      </c>
      <c r="N231" s="122">
        <v>0</v>
      </c>
      <c r="O231" s="122">
        <v>0</v>
      </c>
      <c r="P231" s="122">
        <v>0</v>
      </c>
      <c r="Q231" s="124">
        <v>0</v>
      </c>
      <c r="R231" s="124">
        <v>0</v>
      </c>
      <c r="S231" s="122">
        <v>0</v>
      </c>
      <c r="T231" s="122">
        <v>0</v>
      </c>
      <c r="U231" s="125">
        <v>807</v>
      </c>
      <c r="V231" s="126">
        <f>SUM(J231:U231)</f>
        <v>807</v>
      </c>
    </row>
    <row r="232" spans="1:22" ht="16.5" thickBot="1" x14ac:dyDescent="0.3">
      <c r="A232" s="106"/>
      <c r="B232" s="112"/>
      <c r="C232" s="112"/>
      <c r="D232" s="112"/>
      <c r="E232" s="112"/>
      <c r="F232" s="112"/>
      <c r="G232" s="112"/>
      <c r="H232" s="112"/>
      <c r="I232" s="37"/>
      <c r="J232" s="139"/>
      <c r="K232" s="140"/>
      <c r="L232" s="140"/>
      <c r="M232" s="140"/>
      <c r="N232" s="140"/>
      <c r="O232" s="140"/>
      <c r="P232" s="140"/>
      <c r="Q232" s="141"/>
      <c r="R232" s="142"/>
      <c r="S232" s="140"/>
      <c r="T232" s="140"/>
      <c r="U232" s="143"/>
      <c r="V232" s="144">
        <f>SUM(V229:V231)</f>
        <v>11409</v>
      </c>
    </row>
    <row r="233" spans="1:22" ht="15.75" x14ac:dyDescent="0.25">
      <c r="A233" s="349">
        <v>1368</v>
      </c>
      <c r="B233" s="354" t="s">
        <v>165</v>
      </c>
      <c r="C233" s="350" t="s">
        <v>85</v>
      </c>
      <c r="D233" s="350">
        <v>29</v>
      </c>
      <c r="E233" s="363" t="s">
        <v>60</v>
      </c>
      <c r="F233" s="350" t="s">
        <v>42</v>
      </c>
      <c r="G233" s="354" t="s">
        <v>161</v>
      </c>
      <c r="H233" s="350" t="s">
        <v>42</v>
      </c>
      <c r="I233" s="35" t="s">
        <v>92</v>
      </c>
      <c r="J233" s="146">
        <v>68363</v>
      </c>
      <c r="K233" s="146">
        <v>85928</v>
      </c>
      <c r="L233" s="146">
        <v>84132</v>
      </c>
      <c r="M233" s="146">
        <v>84956</v>
      </c>
      <c r="N233" s="146">
        <v>71865</v>
      </c>
      <c r="O233" s="146">
        <v>68956</v>
      </c>
      <c r="P233" s="146">
        <v>74135</v>
      </c>
      <c r="Q233" s="146">
        <v>76579</v>
      </c>
      <c r="R233" s="147">
        <v>75426</v>
      </c>
      <c r="S233" s="146">
        <v>64240</v>
      </c>
      <c r="T233" s="146">
        <v>68508</v>
      </c>
      <c r="U233" s="148">
        <v>68315</v>
      </c>
      <c r="V233" s="149">
        <f>SUM(J233:U233)</f>
        <v>891403</v>
      </c>
    </row>
    <row r="234" spans="1:22" ht="15.75" x14ac:dyDescent="0.25">
      <c r="A234" s="349"/>
      <c r="B234" s="350"/>
      <c r="C234" s="350"/>
      <c r="D234" s="350"/>
      <c r="E234" s="363"/>
      <c r="F234" s="350"/>
      <c r="G234" s="350"/>
      <c r="H234" s="350"/>
      <c r="I234" s="3" t="s">
        <v>91</v>
      </c>
      <c r="J234" s="130">
        <v>0</v>
      </c>
      <c r="K234" s="130">
        <v>0</v>
      </c>
      <c r="L234" s="130">
        <v>0</v>
      </c>
      <c r="M234" s="130">
        <v>0</v>
      </c>
      <c r="N234" s="130">
        <v>0</v>
      </c>
      <c r="O234" s="130">
        <v>0</v>
      </c>
      <c r="P234" s="130">
        <v>0</v>
      </c>
      <c r="Q234" s="130">
        <v>0</v>
      </c>
      <c r="R234" s="135">
        <v>0</v>
      </c>
      <c r="S234" s="130">
        <v>0</v>
      </c>
      <c r="T234" s="130">
        <v>0</v>
      </c>
      <c r="U234" s="136">
        <v>0</v>
      </c>
      <c r="V234" s="137">
        <f>SUM(J234:U234)</f>
        <v>0</v>
      </c>
    </row>
    <row r="235" spans="1:22" ht="15.75" x14ac:dyDescent="0.25">
      <c r="A235" s="349"/>
      <c r="B235" s="350"/>
      <c r="C235" s="350"/>
      <c r="D235" s="350"/>
      <c r="E235" s="116"/>
      <c r="F235" s="350"/>
      <c r="G235" s="350"/>
      <c r="H235" s="350"/>
      <c r="I235" s="16" t="s">
        <v>93</v>
      </c>
      <c r="J235" s="155">
        <v>0</v>
      </c>
      <c r="K235" s="155">
        <v>0</v>
      </c>
      <c r="L235" s="155">
        <v>0</v>
      </c>
      <c r="M235" s="155">
        <v>0</v>
      </c>
      <c r="N235" s="155">
        <v>0</v>
      </c>
      <c r="O235" s="155">
        <v>0</v>
      </c>
      <c r="P235" s="155">
        <v>0</v>
      </c>
      <c r="Q235" s="155">
        <v>0</v>
      </c>
      <c r="R235" s="156">
        <v>0</v>
      </c>
      <c r="S235" s="155">
        <v>0</v>
      </c>
      <c r="T235" s="155">
        <v>0</v>
      </c>
      <c r="U235" s="157">
        <v>0</v>
      </c>
      <c r="V235" s="158">
        <f>SUM(J235:U235)</f>
        <v>0</v>
      </c>
    </row>
    <row r="236" spans="1:22" ht="16.5" thickBot="1" x14ac:dyDescent="0.3">
      <c r="A236" s="344"/>
      <c r="B236" s="348"/>
      <c r="C236" s="348"/>
      <c r="D236" s="348"/>
      <c r="E236" s="117"/>
      <c r="F236" s="348"/>
      <c r="G236" s="348"/>
      <c r="H236" s="348"/>
      <c r="I236" s="16" t="s">
        <v>90</v>
      </c>
      <c r="J236" s="162">
        <v>240103</v>
      </c>
      <c r="K236" s="162">
        <v>200495</v>
      </c>
      <c r="L236" s="162">
        <v>237012</v>
      </c>
      <c r="M236" s="162">
        <v>220612</v>
      </c>
      <c r="N236" s="162">
        <v>222195</v>
      </c>
      <c r="O236" s="162">
        <v>210937</v>
      </c>
      <c r="P236" s="162">
        <v>243423</v>
      </c>
      <c r="Q236" s="162">
        <v>228678</v>
      </c>
      <c r="R236" s="123">
        <v>207721</v>
      </c>
      <c r="S236" s="162">
        <v>230185</v>
      </c>
      <c r="T236" s="162">
        <v>214792</v>
      </c>
      <c r="U236" s="171">
        <v>241339</v>
      </c>
      <c r="V236" s="172">
        <f>SUM(J236:U236)</f>
        <v>2697492</v>
      </c>
    </row>
    <row r="237" spans="1:22" ht="16.5" thickBot="1" x14ac:dyDescent="0.3">
      <c r="A237" s="106"/>
      <c r="B237" s="112"/>
      <c r="C237" s="112"/>
      <c r="D237" s="112"/>
      <c r="E237" s="112"/>
      <c r="F237" s="112"/>
      <c r="G237" s="112"/>
      <c r="H237" s="112"/>
      <c r="I237" s="37"/>
      <c r="J237" s="139"/>
      <c r="K237" s="140"/>
      <c r="L237" s="140"/>
      <c r="M237" s="140"/>
      <c r="N237" s="140"/>
      <c r="O237" s="140"/>
      <c r="P237" s="140"/>
      <c r="Q237" s="141"/>
      <c r="R237" s="142"/>
      <c r="S237" s="140"/>
      <c r="T237" s="140"/>
      <c r="U237" s="143"/>
      <c r="V237" s="144">
        <f>SUM(V233:V236)</f>
        <v>3588895</v>
      </c>
    </row>
    <row r="238" spans="1:22" ht="15.75" x14ac:dyDescent="0.25">
      <c r="A238" s="343">
        <v>2069</v>
      </c>
      <c r="B238" s="347" t="s">
        <v>131</v>
      </c>
      <c r="C238" s="347" t="s">
        <v>83</v>
      </c>
      <c r="D238" s="351">
        <v>278.75</v>
      </c>
      <c r="E238" s="361" t="s">
        <v>132</v>
      </c>
      <c r="F238" s="347" t="s">
        <v>133</v>
      </c>
      <c r="G238" s="345" t="s">
        <v>162</v>
      </c>
      <c r="H238" s="347" t="s">
        <v>133</v>
      </c>
      <c r="I238" s="3" t="s">
        <v>103</v>
      </c>
      <c r="J238" s="152">
        <v>0</v>
      </c>
      <c r="K238" s="131">
        <v>0</v>
      </c>
      <c r="L238" s="131">
        <v>0</v>
      </c>
      <c r="M238" s="131">
        <v>0</v>
      </c>
      <c r="N238" s="131">
        <v>0</v>
      </c>
      <c r="O238" s="131">
        <v>0</v>
      </c>
      <c r="P238" s="131">
        <v>0</v>
      </c>
      <c r="Q238" s="132">
        <v>0</v>
      </c>
      <c r="R238" s="132">
        <v>0</v>
      </c>
      <c r="S238" s="131">
        <v>0</v>
      </c>
      <c r="T238" s="131">
        <v>0</v>
      </c>
      <c r="U238" s="133">
        <v>0</v>
      </c>
      <c r="V238" s="134">
        <f>SUM(J238:U238)</f>
        <v>0</v>
      </c>
    </row>
    <row r="239" spans="1:22" ht="16.5" thickBot="1" x14ac:dyDescent="0.3">
      <c r="A239" s="344"/>
      <c r="B239" s="348"/>
      <c r="C239" s="348"/>
      <c r="D239" s="353"/>
      <c r="E239" s="362"/>
      <c r="F239" s="348"/>
      <c r="G239" s="346"/>
      <c r="H239" s="348"/>
      <c r="I239" s="16"/>
      <c r="J239" s="124"/>
      <c r="K239" s="122"/>
      <c r="L239" s="122"/>
      <c r="M239" s="122"/>
      <c r="N239" s="122"/>
      <c r="O239" s="122"/>
      <c r="P239" s="122"/>
      <c r="Q239" s="124"/>
      <c r="R239" s="124"/>
      <c r="S239" s="122"/>
      <c r="T239" s="122"/>
      <c r="U239" s="125"/>
      <c r="V239" s="126"/>
    </row>
    <row r="240" spans="1:22" ht="16.5" thickBot="1" x14ac:dyDescent="0.3">
      <c r="A240" s="106"/>
      <c r="B240" s="112"/>
      <c r="C240" s="112"/>
      <c r="D240" s="112"/>
      <c r="E240" s="112"/>
      <c r="F240" s="112"/>
      <c r="G240" s="112"/>
      <c r="H240" s="112"/>
      <c r="I240" s="37"/>
      <c r="J240" s="139"/>
      <c r="K240" s="173"/>
      <c r="L240" s="140"/>
      <c r="M240" s="140"/>
      <c r="N240" s="140"/>
      <c r="O240" s="140"/>
      <c r="P240" s="140"/>
      <c r="Q240" s="141"/>
      <c r="R240" s="142"/>
      <c r="S240" s="140"/>
      <c r="T240" s="140"/>
      <c r="U240" s="143"/>
      <c r="V240" s="144">
        <f>SUM(V238:V239)</f>
        <v>0</v>
      </c>
    </row>
    <row r="241" spans="1:22" ht="15.75" x14ac:dyDescent="0.25">
      <c r="A241" s="343"/>
      <c r="B241" s="347" t="s">
        <v>176</v>
      </c>
      <c r="C241" s="347" t="s">
        <v>77</v>
      </c>
      <c r="D241" s="351">
        <v>24</v>
      </c>
      <c r="E241" s="347" t="s">
        <v>149</v>
      </c>
      <c r="F241" s="347" t="s">
        <v>37</v>
      </c>
      <c r="G241" s="347" t="s">
        <v>9</v>
      </c>
      <c r="H241" s="347" t="s">
        <v>37</v>
      </c>
      <c r="I241" s="35" t="s">
        <v>163</v>
      </c>
      <c r="J241" s="146">
        <v>0</v>
      </c>
      <c r="K241" s="146">
        <v>0</v>
      </c>
      <c r="L241" s="146">
        <v>0</v>
      </c>
      <c r="M241" s="146">
        <v>0</v>
      </c>
      <c r="N241" s="146">
        <v>0</v>
      </c>
      <c r="O241" s="146">
        <v>0</v>
      </c>
      <c r="P241" s="146">
        <v>0</v>
      </c>
      <c r="Q241" s="135">
        <v>0</v>
      </c>
      <c r="R241" s="147">
        <v>0</v>
      </c>
      <c r="S241" s="146">
        <v>0</v>
      </c>
      <c r="T241" s="146">
        <v>0</v>
      </c>
      <c r="U241" s="148">
        <v>0</v>
      </c>
      <c r="V241" s="149">
        <f>SUM(J241:U241)</f>
        <v>0</v>
      </c>
    </row>
    <row r="242" spans="1:22" ht="15.75" x14ac:dyDescent="0.25">
      <c r="A242" s="349"/>
      <c r="B242" s="350"/>
      <c r="C242" s="350"/>
      <c r="D242" s="352"/>
      <c r="E242" s="350"/>
      <c r="F242" s="350"/>
      <c r="G242" s="350"/>
      <c r="H242" s="350"/>
      <c r="I242" s="3" t="s">
        <v>103</v>
      </c>
      <c r="J242" s="135">
        <v>248</v>
      </c>
      <c r="K242" s="130">
        <v>0</v>
      </c>
      <c r="L242" s="130">
        <v>0</v>
      </c>
      <c r="M242" s="130">
        <v>0</v>
      </c>
      <c r="N242" s="130">
        <v>0</v>
      </c>
      <c r="O242" s="130">
        <v>0</v>
      </c>
      <c r="P242" s="130">
        <v>0</v>
      </c>
      <c r="Q242" s="135">
        <v>0</v>
      </c>
      <c r="R242" s="135">
        <v>612</v>
      </c>
      <c r="S242" s="130">
        <v>0</v>
      </c>
      <c r="T242" s="130">
        <v>0</v>
      </c>
      <c r="U242" s="136">
        <v>0</v>
      </c>
      <c r="V242" s="137">
        <f>SUM(J242:U242)</f>
        <v>860</v>
      </c>
    </row>
    <row r="243" spans="1:22" ht="15.75" x14ac:dyDescent="0.25">
      <c r="A243" s="349"/>
      <c r="B243" s="350"/>
      <c r="C243" s="350"/>
      <c r="D243" s="352"/>
      <c r="E243" s="350"/>
      <c r="F243" s="350"/>
      <c r="G243" s="350"/>
      <c r="H243" s="350"/>
      <c r="I243" s="3" t="s">
        <v>172</v>
      </c>
      <c r="J243" s="135">
        <v>0</v>
      </c>
      <c r="K243" s="130">
        <v>0</v>
      </c>
      <c r="L243" s="130">
        <v>0</v>
      </c>
      <c r="M243" s="130">
        <v>0</v>
      </c>
      <c r="N243" s="130">
        <v>0</v>
      </c>
      <c r="O243" s="130">
        <v>0</v>
      </c>
      <c r="P243" s="130">
        <v>0</v>
      </c>
      <c r="Q243" s="135">
        <v>0</v>
      </c>
      <c r="R243" s="135">
        <v>0</v>
      </c>
      <c r="S243" s="130">
        <v>0</v>
      </c>
      <c r="T243" s="130">
        <v>0</v>
      </c>
      <c r="U243" s="136">
        <v>0</v>
      </c>
      <c r="V243" s="137">
        <f>SUM(J243:U243)</f>
        <v>0</v>
      </c>
    </row>
    <row r="244" spans="1:22" ht="15.75" x14ac:dyDescent="0.25">
      <c r="A244" s="349"/>
      <c r="B244" s="350"/>
      <c r="C244" s="350"/>
      <c r="D244" s="352"/>
      <c r="E244" s="350"/>
      <c r="F244" s="350"/>
      <c r="G244" s="350"/>
      <c r="H244" s="350"/>
      <c r="I244" s="35" t="s">
        <v>179</v>
      </c>
      <c r="J244" s="147">
        <v>17157</v>
      </c>
      <c r="K244" s="146">
        <v>12883</v>
      </c>
      <c r="L244" s="146">
        <v>0</v>
      </c>
      <c r="M244" s="146">
        <v>15353</v>
      </c>
      <c r="N244" s="146">
        <v>0</v>
      </c>
      <c r="O244" s="146">
        <v>3272</v>
      </c>
      <c r="P244" s="146">
        <v>0</v>
      </c>
      <c r="Q244" s="147">
        <v>0</v>
      </c>
      <c r="R244" s="147">
        <v>0</v>
      </c>
      <c r="S244" s="146">
        <v>0</v>
      </c>
      <c r="T244" s="146">
        <v>0</v>
      </c>
      <c r="U244" s="148">
        <v>0</v>
      </c>
      <c r="V244" s="137">
        <f>SUM(J244:U244)</f>
        <v>48665</v>
      </c>
    </row>
    <row r="245" spans="1:22" ht="16.5" thickBot="1" x14ac:dyDescent="0.3">
      <c r="A245" s="344"/>
      <c r="B245" s="348"/>
      <c r="C245" s="348"/>
      <c r="D245" s="353"/>
      <c r="E245" s="348"/>
      <c r="F245" s="348"/>
      <c r="G245" s="348"/>
      <c r="H245" s="348"/>
      <c r="I245" s="39" t="s">
        <v>178</v>
      </c>
      <c r="J245" s="124">
        <v>7350</v>
      </c>
      <c r="K245" s="122">
        <v>0</v>
      </c>
      <c r="L245" s="122">
        <v>1376</v>
      </c>
      <c r="M245" s="122">
        <v>0</v>
      </c>
      <c r="N245" s="122">
        <v>0</v>
      </c>
      <c r="O245" s="122">
        <v>0</v>
      </c>
      <c r="P245" s="122">
        <v>0</v>
      </c>
      <c r="Q245" s="124">
        <v>0</v>
      </c>
      <c r="R245" s="124">
        <v>14567</v>
      </c>
      <c r="S245" s="122">
        <v>8319</v>
      </c>
      <c r="T245" s="122">
        <v>0</v>
      </c>
      <c r="U245" s="125">
        <v>0</v>
      </c>
      <c r="V245" s="126">
        <f>SUM(J245:U245)</f>
        <v>31612</v>
      </c>
    </row>
    <row r="246" spans="1:22" ht="16.5" thickBot="1" x14ac:dyDescent="0.3">
      <c r="A246" s="102"/>
      <c r="B246" s="112"/>
      <c r="C246" s="112"/>
      <c r="D246" s="112"/>
      <c r="E246" s="112"/>
      <c r="F246" s="112"/>
      <c r="G246" s="112"/>
      <c r="H246" s="112"/>
      <c r="I246" s="37"/>
      <c r="J246" s="139"/>
      <c r="K246" s="140"/>
      <c r="L246" s="140"/>
      <c r="M246" s="140"/>
      <c r="N246" s="140"/>
      <c r="O246" s="140"/>
      <c r="P246" s="140"/>
      <c r="Q246" s="141"/>
      <c r="R246" s="142"/>
      <c r="S246" s="140"/>
      <c r="T246" s="140"/>
      <c r="U246" s="143"/>
      <c r="V246" s="144">
        <f>SUM(V241:V245)</f>
        <v>81137</v>
      </c>
    </row>
    <row r="247" spans="1:22" ht="15.75" x14ac:dyDescent="0.25">
      <c r="A247" s="343"/>
      <c r="B247" s="347" t="s">
        <v>177</v>
      </c>
      <c r="C247" s="347" t="s">
        <v>81</v>
      </c>
      <c r="D247" s="351">
        <v>24</v>
      </c>
      <c r="E247" s="347" t="s">
        <v>149</v>
      </c>
      <c r="F247" s="347" t="s">
        <v>37</v>
      </c>
      <c r="G247" s="347" t="s">
        <v>9</v>
      </c>
      <c r="H247" s="347" t="s">
        <v>37</v>
      </c>
      <c r="I247" s="35" t="s">
        <v>163</v>
      </c>
      <c r="J247" s="146">
        <v>0</v>
      </c>
      <c r="K247" s="146">
        <v>0</v>
      </c>
      <c r="L247" s="146">
        <v>0</v>
      </c>
      <c r="M247" s="146">
        <v>0</v>
      </c>
      <c r="N247" s="146">
        <v>0</v>
      </c>
      <c r="O247" s="146">
        <v>0</v>
      </c>
      <c r="P247" s="146">
        <v>0</v>
      </c>
      <c r="Q247" s="135">
        <v>0</v>
      </c>
      <c r="R247" s="147">
        <v>0</v>
      </c>
      <c r="S247" s="146">
        <v>0</v>
      </c>
      <c r="T247" s="146">
        <v>0</v>
      </c>
      <c r="U247" s="148">
        <v>0</v>
      </c>
      <c r="V247" s="149">
        <f>SUM(J247:U247)</f>
        <v>0</v>
      </c>
    </row>
    <row r="248" spans="1:22" ht="15.75" x14ac:dyDescent="0.25">
      <c r="A248" s="349"/>
      <c r="B248" s="350"/>
      <c r="C248" s="350"/>
      <c r="D248" s="352"/>
      <c r="E248" s="350"/>
      <c r="F248" s="350"/>
      <c r="G248" s="350"/>
      <c r="H248" s="350"/>
      <c r="I248" s="3" t="s">
        <v>103</v>
      </c>
      <c r="J248" s="135">
        <v>14831</v>
      </c>
      <c r="K248" s="130">
        <v>23973</v>
      </c>
      <c r="L248" s="130">
        <v>27107</v>
      </c>
      <c r="M248" s="130">
        <v>19685</v>
      </c>
      <c r="N248" s="130">
        <v>28522</v>
      </c>
      <c r="O248" s="130">
        <v>20159</v>
      </c>
      <c r="P248" s="130">
        <v>15773</v>
      </c>
      <c r="Q248" s="135">
        <v>20570</v>
      </c>
      <c r="R248" s="135">
        <v>36322</v>
      </c>
      <c r="S248" s="130">
        <v>17941.647000000001</v>
      </c>
      <c r="T248" s="130">
        <v>3959</v>
      </c>
      <c r="U248" s="136">
        <v>26529</v>
      </c>
      <c r="V248" s="137">
        <f>SUM(J248:U248)</f>
        <v>255371.647</v>
      </c>
    </row>
    <row r="249" spans="1:22" ht="15.75" x14ac:dyDescent="0.25">
      <c r="A249" s="349"/>
      <c r="B249" s="350"/>
      <c r="C249" s="350"/>
      <c r="D249" s="352"/>
      <c r="E249" s="350"/>
      <c r="F249" s="350"/>
      <c r="G249" s="350"/>
      <c r="H249" s="350"/>
      <c r="I249" s="3" t="s">
        <v>172</v>
      </c>
      <c r="J249" s="135">
        <v>0</v>
      </c>
      <c r="K249" s="130">
        <v>0</v>
      </c>
      <c r="L249" s="130">
        <v>0</v>
      </c>
      <c r="M249" s="130">
        <v>0</v>
      </c>
      <c r="N249" s="130">
        <v>0</v>
      </c>
      <c r="O249" s="130">
        <v>0</v>
      </c>
      <c r="P249" s="130">
        <v>0</v>
      </c>
      <c r="Q249" s="135">
        <v>0</v>
      </c>
      <c r="R249" s="135">
        <v>0</v>
      </c>
      <c r="S249" s="130">
        <v>0</v>
      </c>
      <c r="T249" s="130">
        <v>0</v>
      </c>
      <c r="U249" s="136">
        <v>0</v>
      </c>
      <c r="V249" s="137">
        <f>SUM(J249:U249)</f>
        <v>0</v>
      </c>
    </row>
    <row r="250" spans="1:22" ht="15.75" x14ac:dyDescent="0.25">
      <c r="A250" s="349"/>
      <c r="B250" s="350"/>
      <c r="C250" s="350"/>
      <c r="D250" s="352"/>
      <c r="E250" s="350"/>
      <c r="F250" s="350"/>
      <c r="G250" s="350"/>
      <c r="H250" s="350"/>
      <c r="I250" s="3" t="s">
        <v>179</v>
      </c>
      <c r="J250" s="135">
        <v>0</v>
      </c>
      <c r="K250" s="130">
        <v>0</v>
      </c>
      <c r="L250" s="130">
        <v>0</v>
      </c>
      <c r="M250" s="130">
        <v>0</v>
      </c>
      <c r="N250" s="130">
        <v>0</v>
      </c>
      <c r="O250" s="130">
        <v>0</v>
      </c>
      <c r="P250" s="130">
        <v>0</v>
      </c>
      <c r="Q250" s="135">
        <v>0</v>
      </c>
      <c r="R250" s="135">
        <v>0</v>
      </c>
      <c r="S250" s="130">
        <v>0</v>
      </c>
      <c r="T250" s="130">
        <v>0</v>
      </c>
      <c r="U250" s="136">
        <v>0</v>
      </c>
      <c r="V250" s="137">
        <f>SUM(J250:U250)</f>
        <v>0</v>
      </c>
    </row>
    <row r="251" spans="1:22" ht="16.5" thickBot="1" x14ac:dyDescent="0.3">
      <c r="A251" s="344"/>
      <c r="B251" s="348"/>
      <c r="C251" s="348"/>
      <c r="D251" s="353"/>
      <c r="E251" s="348"/>
      <c r="F251" s="348"/>
      <c r="G251" s="348"/>
      <c r="H251" s="348"/>
      <c r="I251" s="39" t="s">
        <v>178</v>
      </c>
      <c r="J251" s="124">
        <v>0</v>
      </c>
      <c r="K251" s="122">
        <v>0</v>
      </c>
      <c r="L251" s="122">
        <v>0</v>
      </c>
      <c r="M251" s="122">
        <v>0</v>
      </c>
      <c r="N251" s="122">
        <v>0</v>
      </c>
      <c r="O251" s="122">
        <v>0</v>
      </c>
      <c r="P251" s="122">
        <v>0</v>
      </c>
      <c r="Q251" s="124">
        <v>0</v>
      </c>
      <c r="R251" s="124">
        <v>0</v>
      </c>
      <c r="S251" s="122">
        <v>0</v>
      </c>
      <c r="T251" s="122">
        <v>0</v>
      </c>
      <c r="U251" s="125">
        <v>0</v>
      </c>
      <c r="V251" s="126">
        <f>SUM(J251:U251)</f>
        <v>0</v>
      </c>
    </row>
    <row r="252" spans="1:22" ht="16.5" thickBot="1" x14ac:dyDescent="0.3">
      <c r="A252" s="102"/>
      <c r="B252" s="112"/>
      <c r="C252" s="112"/>
      <c r="D252" s="112"/>
      <c r="E252" s="112"/>
      <c r="F252" s="112"/>
      <c r="G252" s="112"/>
      <c r="H252" s="112"/>
      <c r="I252" s="37"/>
      <c r="J252" s="139"/>
      <c r="K252" s="140"/>
      <c r="L252" s="140"/>
      <c r="M252" s="140"/>
      <c r="N252" s="140"/>
      <c r="O252" s="140"/>
      <c r="P252" s="140"/>
      <c r="Q252" s="141"/>
      <c r="R252" s="142"/>
      <c r="S252" s="140"/>
      <c r="T252" s="140"/>
      <c r="U252" s="143"/>
      <c r="V252" s="144">
        <f>SUM(V247:V251)</f>
        <v>255371.647</v>
      </c>
    </row>
    <row r="253" spans="1:22" ht="13.5" thickBot="1" x14ac:dyDescent="0.25"/>
    <row r="254" spans="1:22" ht="16.5" thickBot="1" x14ac:dyDescent="0.25">
      <c r="A254" s="107"/>
      <c r="B254" s="118"/>
      <c r="C254" s="118"/>
      <c r="D254" s="118"/>
      <c r="E254" s="118"/>
      <c r="F254" s="118"/>
      <c r="G254" s="118"/>
      <c r="H254" s="119"/>
      <c r="I254" s="75"/>
      <c r="J254" s="174"/>
      <c r="K254" s="174"/>
      <c r="L254" s="174"/>
      <c r="M254" s="174"/>
      <c r="N254" s="174"/>
      <c r="O254" s="174"/>
      <c r="P254" s="174"/>
      <c r="Q254" s="174"/>
      <c r="R254" s="174"/>
      <c r="S254" s="174"/>
      <c r="T254" s="174"/>
      <c r="U254" s="174"/>
      <c r="V254" s="144">
        <f>V252+V246+V240+V237+V232+V228+V223+V214+V207+V198+V191+V185+V178+V169+V163+V156+V148+V143+V134+V127+V122+V114+V106+V94+V89+V84+V78+V75+V72+V69+V64+V60+V55+V44+V38+V36+V33+V29+V26+V24+V18+V12</f>
        <v>67423881.647</v>
      </c>
    </row>
    <row r="256" spans="1:22" x14ac:dyDescent="0.2">
      <c r="A256" s="108" t="s">
        <v>135</v>
      </c>
    </row>
    <row r="257" spans="1:1" x14ac:dyDescent="0.2">
      <c r="A257" s="108" t="s">
        <v>121</v>
      </c>
    </row>
    <row r="258" spans="1:1" x14ac:dyDescent="0.2">
      <c r="A258" s="108" t="s">
        <v>122</v>
      </c>
    </row>
    <row r="259" spans="1:1" x14ac:dyDescent="0.2">
      <c r="A259" s="109" t="s">
        <v>109</v>
      </c>
    </row>
    <row r="260" spans="1:1" x14ac:dyDescent="0.2">
      <c r="A260" s="109" t="s">
        <v>120</v>
      </c>
    </row>
    <row r="261" spans="1:1" x14ac:dyDescent="0.2">
      <c r="A261" s="109" t="s">
        <v>118</v>
      </c>
    </row>
    <row r="262" spans="1:1" x14ac:dyDescent="0.2">
      <c r="A262" s="109" t="s">
        <v>130</v>
      </c>
    </row>
    <row r="263" spans="1:1" x14ac:dyDescent="0.2">
      <c r="A263" s="109" t="s">
        <v>108</v>
      </c>
    </row>
    <row r="264" spans="1:1" x14ac:dyDescent="0.2">
      <c r="A264" s="109" t="s">
        <v>117</v>
      </c>
    </row>
    <row r="265" spans="1:1" x14ac:dyDescent="0.2">
      <c r="A265" s="109" t="s">
        <v>124</v>
      </c>
    </row>
    <row r="266" spans="1:1" x14ac:dyDescent="0.2">
      <c r="A266" s="109" t="s">
        <v>116</v>
      </c>
    </row>
    <row r="267" spans="1:1" x14ac:dyDescent="0.2">
      <c r="A267" s="109" t="s">
        <v>107</v>
      </c>
    </row>
    <row r="268" spans="1:1" x14ac:dyDescent="0.2">
      <c r="A268" s="109" t="s">
        <v>119</v>
      </c>
    </row>
    <row r="269" spans="1:1" x14ac:dyDescent="0.2">
      <c r="A269" s="109" t="s">
        <v>110</v>
      </c>
    </row>
  </sheetData>
  <sheetProtection selectLockedCells="1" selectUnlockedCells="1"/>
  <autoFilter ref="A6:V252" xr:uid="{00000000-0009-0000-0000-000010000000}"/>
  <mergeCells count="328">
    <mergeCell ref="C73:C74"/>
    <mergeCell ref="D73:D74"/>
    <mergeCell ref="E73:E74"/>
    <mergeCell ref="F73:F74"/>
    <mergeCell ref="G73:G74"/>
    <mergeCell ref="H73:H74"/>
    <mergeCell ref="A27:A28"/>
    <mergeCell ref="B27:B28"/>
    <mergeCell ref="C27:C28"/>
    <mergeCell ref="D27:D28"/>
    <mergeCell ref="E27:E28"/>
    <mergeCell ref="F27:F28"/>
    <mergeCell ref="G27:G28"/>
    <mergeCell ref="H27:H28"/>
    <mergeCell ref="G65:G68"/>
    <mergeCell ref="H65:H68"/>
    <mergeCell ref="G56:G59"/>
    <mergeCell ref="H56:H59"/>
    <mergeCell ref="A61:A63"/>
    <mergeCell ref="B61:B63"/>
    <mergeCell ref="C61:C63"/>
    <mergeCell ref="D61:D63"/>
    <mergeCell ref="E61:E63"/>
    <mergeCell ref="F61:F63"/>
    <mergeCell ref="G224:G227"/>
    <mergeCell ref="H224:H227"/>
    <mergeCell ref="A229:A231"/>
    <mergeCell ref="B229:B231"/>
    <mergeCell ref="C229:C231"/>
    <mergeCell ref="D229:D231"/>
    <mergeCell ref="E229:E231"/>
    <mergeCell ref="F229:F231"/>
    <mergeCell ref="G229:G231"/>
    <mergeCell ref="H229:H231"/>
    <mergeCell ref="A224:A227"/>
    <mergeCell ref="B224:B227"/>
    <mergeCell ref="C224:C227"/>
    <mergeCell ref="D224:D227"/>
    <mergeCell ref="E224:E227"/>
    <mergeCell ref="F224:F227"/>
    <mergeCell ref="A238:A239"/>
    <mergeCell ref="B238:B239"/>
    <mergeCell ref="C238:C239"/>
    <mergeCell ref="D238:D239"/>
    <mergeCell ref="E238:E239"/>
    <mergeCell ref="F238:F239"/>
    <mergeCell ref="G238:G239"/>
    <mergeCell ref="H238:H239"/>
    <mergeCell ref="A233:A236"/>
    <mergeCell ref="B233:B236"/>
    <mergeCell ref="C233:C236"/>
    <mergeCell ref="D233:D236"/>
    <mergeCell ref="E233:E234"/>
    <mergeCell ref="F233:F236"/>
    <mergeCell ref="G233:G236"/>
    <mergeCell ref="H233:H236"/>
    <mergeCell ref="G208:G213"/>
    <mergeCell ref="H208:H213"/>
    <mergeCell ref="A215:A222"/>
    <mergeCell ref="B215:B222"/>
    <mergeCell ref="C215:C222"/>
    <mergeCell ref="D215:D222"/>
    <mergeCell ref="E215:E222"/>
    <mergeCell ref="F215:F222"/>
    <mergeCell ref="G215:G222"/>
    <mergeCell ref="H215:H222"/>
    <mergeCell ref="A208:A213"/>
    <mergeCell ref="B208:B213"/>
    <mergeCell ref="C208:C213"/>
    <mergeCell ref="D208:D213"/>
    <mergeCell ref="E208:E213"/>
    <mergeCell ref="F208:F213"/>
    <mergeCell ref="G192:G197"/>
    <mergeCell ref="H192:H197"/>
    <mergeCell ref="A199:A206"/>
    <mergeCell ref="B199:B206"/>
    <mergeCell ref="C199:C206"/>
    <mergeCell ref="D199:D206"/>
    <mergeCell ref="E199:E206"/>
    <mergeCell ref="F199:F206"/>
    <mergeCell ref="G199:G206"/>
    <mergeCell ref="H199:H206"/>
    <mergeCell ref="A192:A197"/>
    <mergeCell ref="B192:B197"/>
    <mergeCell ref="C192:C197"/>
    <mergeCell ref="D192:D197"/>
    <mergeCell ref="E192:E197"/>
    <mergeCell ref="F192:F197"/>
    <mergeCell ref="G179:G184"/>
    <mergeCell ref="H179:H184"/>
    <mergeCell ref="A186:A190"/>
    <mergeCell ref="B186:B190"/>
    <mergeCell ref="C186:C190"/>
    <mergeCell ref="D186:D190"/>
    <mergeCell ref="E186:E190"/>
    <mergeCell ref="F186:F190"/>
    <mergeCell ref="G186:G190"/>
    <mergeCell ref="H186:H190"/>
    <mergeCell ref="A179:A184"/>
    <mergeCell ref="B179:B184"/>
    <mergeCell ref="C179:C184"/>
    <mergeCell ref="D179:D184"/>
    <mergeCell ref="E179:E184"/>
    <mergeCell ref="F179:F184"/>
    <mergeCell ref="G164:G168"/>
    <mergeCell ref="H164:H168"/>
    <mergeCell ref="A170:A177"/>
    <mergeCell ref="B170:B177"/>
    <mergeCell ref="C170:C177"/>
    <mergeCell ref="D170:D177"/>
    <mergeCell ref="E170:E177"/>
    <mergeCell ref="F170:F177"/>
    <mergeCell ref="G170:G177"/>
    <mergeCell ref="H170:H177"/>
    <mergeCell ref="A164:A168"/>
    <mergeCell ref="B164:B168"/>
    <mergeCell ref="C164:C168"/>
    <mergeCell ref="D164:D168"/>
    <mergeCell ref="E164:E168"/>
    <mergeCell ref="F164:F168"/>
    <mergeCell ref="G149:G155"/>
    <mergeCell ref="H149:H155"/>
    <mergeCell ref="A157:A162"/>
    <mergeCell ref="B157:B162"/>
    <mergeCell ref="C157:C162"/>
    <mergeCell ref="D157:D162"/>
    <mergeCell ref="E157:E162"/>
    <mergeCell ref="F157:F162"/>
    <mergeCell ref="G157:G162"/>
    <mergeCell ref="H157:H162"/>
    <mergeCell ref="A149:A155"/>
    <mergeCell ref="B149:B155"/>
    <mergeCell ref="C149:C155"/>
    <mergeCell ref="D149:D155"/>
    <mergeCell ref="E149:E155"/>
    <mergeCell ref="F149:F155"/>
    <mergeCell ref="G135:G142"/>
    <mergeCell ref="H135:H142"/>
    <mergeCell ref="A144:A147"/>
    <mergeCell ref="B144:B147"/>
    <mergeCell ref="C144:C147"/>
    <mergeCell ref="D144:D147"/>
    <mergeCell ref="E144:E147"/>
    <mergeCell ref="F144:F147"/>
    <mergeCell ref="G144:G147"/>
    <mergeCell ref="H144:H147"/>
    <mergeCell ref="A135:A142"/>
    <mergeCell ref="B135:B142"/>
    <mergeCell ref="C135:C142"/>
    <mergeCell ref="D135:D142"/>
    <mergeCell ref="E135:E142"/>
    <mergeCell ref="F135:F142"/>
    <mergeCell ref="G123:G126"/>
    <mergeCell ref="H123:H126"/>
    <mergeCell ref="A128:A133"/>
    <mergeCell ref="B128:B133"/>
    <mergeCell ref="C128:C133"/>
    <mergeCell ref="D128:D133"/>
    <mergeCell ref="E128:E133"/>
    <mergeCell ref="F128:F133"/>
    <mergeCell ref="G128:G133"/>
    <mergeCell ref="H128:H133"/>
    <mergeCell ref="A123:A126"/>
    <mergeCell ref="B123:B126"/>
    <mergeCell ref="C123:C126"/>
    <mergeCell ref="D123:D126"/>
    <mergeCell ref="E123:E126"/>
    <mergeCell ref="F123:F126"/>
    <mergeCell ref="G107:G113"/>
    <mergeCell ref="H107:H113"/>
    <mergeCell ref="A115:A121"/>
    <mergeCell ref="B115:B121"/>
    <mergeCell ref="C115:C121"/>
    <mergeCell ref="D115:D121"/>
    <mergeCell ref="E115:E121"/>
    <mergeCell ref="F115:F121"/>
    <mergeCell ref="G115:G121"/>
    <mergeCell ref="H115:H121"/>
    <mergeCell ref="A107:A113"/>
    <mergeCell ref="B107:B113"/>
    <mergeCell ref="C107:C113"/>
    <mergeCell ref="D107:D113"/>
    <mergeCell ref="E107:E113"/>
    <mergeCell ref="F107:F113"/>
    <mergeCell ref="G90:G93"/>
    <mergeCell ref="H90:H93"/>
    <mergeCell ref="A95:A105"/>
    <mergeCell ref="B95:B105"/>
    <mergeCell ref="C95:C105"/>
    <mergeCell ref="D95:D105"/>
    <mergeCell ref="E95:E105"/>
    <mergeCell ref="F95:F105"/>
    <mergeCell ref="G95:G105"/>
    <mergeCell ref="H95:H105"/>
    <mergeCell ref="A90:A93"/>
    <mergeCell ref="B90:B93"/>
    <mergeCell ref="C90:C93"/>
    <mergeCell ref="D90:D93"/>
    <mergeCell ref="E90:E93"/>
    <mergeCell ref="F90:F93"/>
    <mergeCell ref="G79:G83"/>
    <mergeCell ref="H79:H83"/>
    <mergeCell ref="A85:A88"/>
    <mergeCell ref="B85:B88"/>
    <mergeCell ref="C85:C88"/>
    <mergeCell ref="D85:D88"/>
    <mergeCell ref="E85:E88"/>
    <mergeCell ref="F85:F88"/>
    <mergeCell ref="G85:G88"/>
    <mergeCell ref="H85:H88"/>
    <mergeCell ref="A79:A83"/>
    <mergeCell ref="B79:B83"/>
    <mergeCell ref="C79:C83"/>
    <mergeCell ref="D79:D83"/>
    <mergeCell ref="E79:E83"/>
    <mergeCell ref="F79:F83"/>
    <mergeCell ref="A76:A77"/>
    <mergeCell ref="B76:B77"/>
    <mergeCell ref="C76:C77"/>
    <mergeCell ref="D76:D77"/>
    <mergeCell ref="E76:E77"/>
    <mergeCell ref="F76:F77"/>
    <mergeCell ref="G76:G77"/>
    <mergeCell ref="H76:H77"/>
    <mergeCell ref="A65:A68"/>
    <mergeCell ref="B65:B68"/>
    <mergeCell ref="C65:C68"/>
    <mergeCell ref="D65:D68"/>
    <mergeCell ref="E65:E68"/>
    <mergeCell ref="F65:F68"/>
    <mergeCell ref="A70:A71"/>
    <mergeCell ref="B70:B71"/>
    <mergeCell ref="C70:C71"/>
    <mergeCell ref="D70:D71"/>
    <mergeCell ref="E70:E71"/>
    <mergeCell ref="F70:F71"/>
    <mergeCell ref="G70:G71"/>
    <mergeCell ref="H70:H71"/>
    <mergeCell ref="A73:A74"/>
    <mergeCell ref="B73:B74"/>
    <mergeCell ref="G61:G63"/>
    <mergeCell ref="H61:H63"/>
    <mergeCell ref="A56:A59"/>
    <mergeCell ref="B56:B59"/>
    <mergeCell ref="C56:C59"/>
    <mergeCell ref="D56:D59"/>
    <mergeCell ref="E56:E59"/>
    <mergeCell ref="F56:F59"/>
    <mergeCell ref="G39:G43"/>
    <mergeCell ref="H39:H43"/>
    <mergeCell ref="A45:A54"/>
    <mergeCell ref="B45:B54"/>
    <mergeCell ref="C45:C54"/>
    <mergeCell ref="D45:D54"/>
    <mergeCell ref="E45:E54"/>
    <mergeCell ref="F45:F54"/>
    <mergeCell ref="G45:G54"/>
    <mergeCell ref="H45:H54"/>
    <mergeCell ref="A39:A43"/>
    <mergeCell ref="B39:B43"/>
    <mergeCell ref="C39:C43"/>
    <mergeCell ref="D39:D43"/>
    <mergeCell ref="E39:E43"/>
    <mergeCell ref="F39:F43"/>
    <mergeCell ref="G30:G32"/>
    <mergeCell ref="H30:H32"/>
    <mergeCell ref="A34:A35"/>
    <mergeCell ref="B34:B35"/>
    <mergeCell ref="C34:C35"/>
    <mergeCell ref="D34:D35"/>
    <mergeCell ref="E34:E35"/>
    <mergeCell ref="F34:F35"/>
    <mergeCell ref="G34:G35"/>
    <mergeCell ref="H34:H35"/>
    <mergeCell ref="A30:A32"/>
    <mergeCell ref="B30:B32"/>
    <mergeCell ref="C30:C32"/>
    <mergeCell ref="D30:D32"/>
    <mergeCell ref="E30:E32"/>
    <mergeCell ref="F30:F32"/>
    <mergeCell ref="G13:G17"/>
    <mergeCell ref="H13:H17"/>
    <mergeCell ref="A19:A23"/>
    <mergeCell ref="B19:B23"/>
    <mergeCell ref="C19:C23"/>
    <mergeCell ref="D19:D23"/>
    <mergeCell ref="E19:E23"/>
    <mergeCell ref="F19:F23"/>
    <mergeCell ref="G19:G23"/>
    <mergeCell ref="H19:H23"/>
    <mergeCell ref="A13:A17"/>
    <mergeCell ref="B13:B17"/>
    <mergeCell ref="C13:C17"/>
    <mergeCell ref="D13:D17"/>
    <mergeCell ref="E13:E17"/>
    <mergeCell ref="F13:F17"/>
    <mergeCell ref="I5:I6"/>
    <mergeCell ref="J5:U5"/>
    <mergeCell ref="A7:A11"/>
    <mergeCell ref="B7:B11"/>
    <mergeCell ref="C7:C11"/>
    <mergeCell ref="D7:D11"/>
    <mergeCell ref="E7:E11"/>
    <mergeCell ref="F7:F11"/>
    <mergeCell ref="G7:G11"/>
    <mergeCell ref="H7:H11"/>
    <mergeCell ref="A5:A6"/>
    <mergeCell ref="B5:D5"/>
    <mergeCell ref="E5:E6"/>
    <mergeCell ref="F5:F6"/>
    <mergeCell ref="G5:G6"/>
    <mergeCell ref="H5:H6"/>
    <mergeCell ref="A241:A245"/>
    <mergeCell ref="B241:B245"/>
    <mergeCell ref="C241:C245"/>
    <mergeCell ref="D241:D245"/>
    <mergeCell ref="E241:E245"/>
    <mergeCell ref="F241:F245"/>
    <mergeCell ref="G241:G245"/>
    <mergeCell ref="H241:H245"/>
    <mergeCell ref="A247:A251"/>
    <mergeCell ref="B247:B251"/>
    <mergeCell ref="C247:C251"/>
    <mergeCell ref="D247:D251"/>
    <mergeCell ref="E247:E251"/>
    <mergeCell ref="F247:F251"/>
    <mergeCell ref="G247:G251"/>
    <mergeCell ref="H247:H251"/>
  </mergeCells>
  <printOptions horizontalCentered="1"/>
  <pageMargins left="0.19685039370078741" right="0.19685039370078741" top="0.39370078740157483" bottom="0.39370078740157483" header="0.51181102362204722" footer="0.51181102362204722"/>
  <pageSetup paperSize="9" scale="63" orientation="portrait" r:id="rId1"/>
  <headerFooter alignWithMargins="0">
    <oddFooter>&amp;C&amp;P/&amp;N_x000D_&amp;1#&amp;"Arial Black"&amp;11&amp;K737373 PÚBLICA</oddFooter>
  </headerFooter>
  <rowBreaks count="3" manualBreakCount="3">
    <brk id="84" max="21" man="1"/>
    <brk id="156" max="21" man="1"/>
    <brk id="223" max="21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Planilha18"/>
  <dimension ref="A1:V273"/>
  <sheetViews>
    <sheetView topLeftCell="A66" zoomScale="80" zoomScaleNormal="80" workbookViewId="0">
      <pane xSplit="9" topLeftCell="J1" activePane="topRight" state="frozen"/>
      <selection pane="topRight" activeCell="J70" sqref="J70"/>
    </sheetView>
  </sheetViews>
  <sheetFormatPr defaultRowHeight="12.75" x14ac:dyDescent="0.2"/>
  <cols>
    <col min="1" max="1" width="10.5703125" style="101" bestFit="1" customWidth="1"/>
    <col min="2" max="2" width="13.28515625" style="101" customWidth="1"/>
    <col min="3" max="3" width="12.140625" style="101" customWidth="1"/>
    <col min="4" max="4" width="5.42578125" style="101" customWidth="1"/>
    <col min="5" max="5" width="20.85546875" style="101" customWidth="1"/>
    <col min="6" max="6" width="4.7109375" style="101" customWidth="1"/>
    <col min="7" max="7" width="21.85546875" style="101" customWidth="1"/>
    <col min="8" max="8" width="4.7109375" style="110" bestFit="1" customWidth="1"/>
    <col min="9" max="9" width="29.85546875" style="5" customWidth="1"/>
    <col min="10" max="21" width="13.28515625" customWidth="1"/>
    <col min="22" max="22" width="15.28515625" customWidth="1"/>
  </cols>
  <sheetData>
    <row r="1" spans="1:22" ht="21" customHeight="1" x14ac:dyDescent="0.2">
      <c r="A1" s="100" t="s">
        <v>136</v>
      </c>
    </row>
    <row r="2" spans="1:22" ht="15.75" customHeight="1" x14ac:dyDescent="0.2"/>
    <row r="3" spans="1:22" ht="15.75" customHeight="1" x14ac:dyDescent="0.2">
      <c r="A3" s="100" t="str">
        <f>'Mov por Produto 2013'!A3</f>
        <v>Em atendimento à Portaria ANP nº 035/2012 de 13/11/2012</v>
      </c>
    </row>
    <row r="4" spans="1:22" ht="15.75" customHeight="1" thickBot="1" x14ac:dyDescent="0.25"/>
    <row r="5" spans="1:22" ht="21" customHeight="1" thickBot="1" x14ac:dyDescent="0.3">
      <c r="A5" s="329" t="s">
        <v>61</v>
      </c>
      <c r="B5" s="336" t="s">
        <v>0</v>
      </c>
      <c r="C5" s="337"/>
      <c r="D5" s="338"/>
      <c r="E5" s="333" t="s">
        <v>72</v>
      </c>
      <c r="F5" s="335" t="s">
        <v>29</v>
      </c>
      <c r="G5" s="333" t="s">
        <v>72</v>
      </c>
      <c r="H5" s="335" t="s">
        <v>29</v>
      </c>
      <c r="I5" s="331" t="s">
        <v>1</v>
      </c>
      <c r="J5" s="336">
        <v>2017</v>
      </c>
      <c r="K5" s="337"/>
      <c r="L5" s="337"/>
      <c r="M5" s="337"/>
      <c r="N5" s="337"/>
      <c r="O5" s="337"/>
      <c r="P5" s="337"/>
      <c r="Q5" s="337"/>
      <c r="R5" s="337"/>
      <c r="S5" s="337"/>
      <c r="T5" s="337"/>
      <c r="U5" s="338"/>
      <c r="V5" s="8" t="s">
        <v>62</v>
      </c>
    </row>
    <row r="6" spans="1:22" ht="21.75" customHeight="1" thickBot="1" x14ac:dyDescent="0.25">
      <c r="A6" s="330"/>
      <c r="B6" s="1" t="s">
        <v>28</v>
      </c>
      <c r="C6" s="18" t="s">
        <v>78</v>
      </c>
      <c r="D6" s="18" t="s">
        <v>76</v>
      </c>
      <c r="E6" s="334"/>
      <c r="F6" s="334"/>
      <c r="G6" s="334"/>
      <c r="H6" s="334"/>
      <c r="I6" s="332"/>
      <c r="J6" s="94">
        <v>1</v>
      </c>
      <c r="K6" s="94">
        <v>2</v>
      </c>
      <c r="L6" s="94">
        <v>3</v>
      </c>
      <c r="M6" s="94">
        <v>4</v>
      </c>
      <c r="N6" s="94">
        <v>5</v>
      </c>
      <c r="O6" s="95">
        <v>6</v>
      </c>
      <c r="P6" s="94">
        <v>7</v>
      </c>
      <c r="Q6" s="94">
        <v>8</v>
      </c>
      <c r="R6" s="94">
        <v>9</v>
      </c>
      <c r="S6" s="95">
        <v>10</v>
      </c>
      <c r="T6" s="94">
        <v>11</v>
      </c>
      <c r="U6" s="96">
        <v>12</v>
      </c>
      <c r="V6" s="97">
        <v>2017</v>
      </c>
    </row>
    <row r="7" spans="1:22" ht="15.75" x14ac:dyDescent="0.25">
      <c r="A7" s="343">
        <v>480</v>
      </c>
      <c r="B7" s="347" t="s">
        <v>32</v>
      </c>
      <c r="C7" s="347" t="s">
        <v>77</v>
      </c>
      <c r="D7" s="347">
        <v>75</v>
      </c>
      <c r="E7" s="347" t="s">
        <v>64</v>
      </c>
      <c r="F7" s="347" t="s">
        <v>31</v>
      </c>
      <c r="G7" s="347" t="s">
        <v>140</v>
      </c>
      <c r="H7" s="347" t="s">
        <v>31</v>
      </c>
      <c r="I7" s="3" t="s">
        <v>92</v>
      </c>
      <c r="J7" s="15">
        <v>29613</v>
      </c>
      <c r="K7" s="15">
        <v>20895</v>
      </c>
      <c r="L7" s="15">
        <v>28101</v>
      </c>
      <c r="M7" s="15">
        <v>28713</v>
      </c>
      <c r="N7" s="15">
        <v>25950</v>
      </c>
      <c r="O7" s="15">
        <v>34722</v>
      </c>
      <c r="P7" s="15">
        <v>30677</v>
      </c>
      <c r="Q7" s="32">
        <v>28761</v>
      </c>
      <c r="R7" s="52">
        <v>32476</v>
      </c>
      <c r="S7" s="32">
        <v>34330</v>
      </c>
      <c r="T7" s="32">
        <v>28347</v>
      </c>
      <c r="U7" s="33">
        <v>28092</v>
      </c>
      <c r="V7" s="88">
        <f>SUM(J7:U7)</f>
        <v>350677</v>
      </c>
    </row>
    <row r="8" spans="1:22" ht="15.75" customHeight="1" x14ac:dyDescent="0.25">
      <c r="A8" s="349"/>
      <c r="B8" s="350"/>
      <c r="C8" s="350"/>
      <c r="D8" s="350"/>
      <c r="E8" s="350"/>
      <c r="F8" s="350"/>
      <c r="G8" s="350"/>
      <c r="H8" s="350"/>
      <c r="I8" s="3" t="s">
        <v>103</v>
      </c>
      <c r="J8" s="15">
        <v>5868</v>
      </c>
      <c r="K8" s="15">
        <v>5740</v>
      </c>
      <c r="L8" s="15">
        <v>9891</v>
      </c>
      <c r="M8" s="15">
        <v>7280</v>
      </c>
      <c r="N8" s="15">
        <v>13074</v>
      </c>
      <c r="O8" s="15">
        <v>9376</v>
      </c>
      <c r="P8" s="15">
        <v>9734</v>
      </c>
      <c r="Q8" s="15">
        <v>9059</v>
      </c>
      <c r="R8" s="14">
        <v>12943</v>
      </c>
      <c r="S8" s="15">
        <v>102600</v>
      </c>
      <c r="T8" s="15">
        <v>9646</v>
      </c>
      <c r="U8" s="20">
        <v>10366</v>
      </c>
      <c r="V8" s="47">
        <f>SUM(J8:U8)</f>
        <v>205577</v>
      </c>
    </row>
    <row r="9" spans="1:22" ht="15.75" x14ac:dyDescent="0.25">
      <c r="A9" s="349"/>
      <c r="B9" s="350"/>
      <c r="C9" s="350"/>
      <c r="D9" s="350"/>
      <c r="E9" s="350"/>
      <c r="F9" s="350"/>
      <c r="G9" s="350"/>
      <c r="H9" s="350"/>
      <c r="I9" s="3" t="s">
        <v>91</v>
      </c>
      <c r="J9" s="15">
        <v>18239</v>
      </c>
      <c r="K9" s="15">
        <v>16744</v>
      </c>
      <c r="L9" s="15">
        <v>17349</v>
      </c>
      <c r="M9" s="15">
        <v>16050</v>
      </c>
      <c r="N9" s="15">
        <v>18364</v>
      </c>
      <c r="O9" s="15">
        <v>15567</v>
      </c>
      <c r="P9" s="15">
        <v>16687</v>
      </c>
      <c r="Q9" s="15">
        <v>16669</v>
      </c>
      <c r="R9" s="14">
        <v>17511</v>
      </c>
      <c r="S9" s="15">
        <v>14772</v>
      </c>
      <c r="T9" s="15">
        <v>14892</v>
      </c>
      <c r="U9" s="20">
        <v>15968</v>
      </c>
      <c r="V9" s="47">
        <f>SUM(J9:U9)</f>
        <v>198812</v>
      </c>
    </row>
    <row r="10" spans="1:22" ht="15.75" x14ac:dyDescent="0.25">
      <c r="A10" s="349"/>
      <c r="B10" s="350"/>
      <c r="C10" s="350"/>
      <c r="D10" s="350"/>
      <c r="E10" s="350"/>
      <c r="F10" s="350"/>
      <c r="G10" s="350"/>
      <c r="H10" s="350"/>
      <c r="I10" s="3" t="s">
        <v>90</v>
      </c>
      <c r="J10" s="34">
        <v>0</v>
      </c>
      <c r="K10" s="15">
        <v>0</v>
      </c>
      <c r="L10" s="15">
        <v>0</v>
      </c>
      <c r="M10" s="15">
        <v>0</v>
      </c>
      <c r="N10" s="15">
        <v>0</v>
      </c>
      <c r="O10" s="15">
        <v>0</v>
      </c>
      <c r="P10" s="15">
        <v>253</v>
      </c>
      <c r="Q10" s="15">
        <v>263</v>
      </c>
      <c r="R10" s="14">
        <v>227</v>
      </c>
      <c r="S10" s="15">
        <v>263</v>
      </c>
      <c r="T10" s="15">
        <v>228</v>
      </c>
      <c r="U10" s="20">
        <v>280</v>
      </c>
      <c r="V10" s="47">
        <f>SUM(J10:U10)</f>
        <v>1514</v>
      </c>
    </row>
    <row r="11" spans="1:22" ht="16.5" thickBot="1" x14ac:dyDescent="0.3">
      <c r="A11" s="344"/>
      <c r="B11" s="348"/>
      <c r="C11" s="348"/>
      <c r="D11" s="348"/>
      <c r="E11" s="348"/>
      <c r="F11" s="348"/>
      <c r="G11" s="348"/>
      <c r="H11" s="348"/>
      <c r="I11" s="39" t="s">
        <v>95</v>
      </c>
      <c r="J11" s="30">
        <v>0</v>
      </c>
      <c r="K11" s="30">
        <v>0</v>
      </c>
      <c r="L11" s="30">
        <v>0</v>
      </c>
      <c r="M11" s="30">
        <v>0</v>
      </c>
      <c r="N11" s="30">
        <v>0</v>
      </c>
      <c r="O11" s="30">
        <v>0</v>
      </c>
      <c r="P11" s="30">
        <v>0</v>
      </c>
      <c r="Q11" s="30">
        <v>0</v>
      </c>
      <c r="R11" s="50">
        <v>0</v>
      </c>
      <c r="S11" s="30">
        <v>0</v>
      </c>
      <c r="T11" s="30">
        <v>0</v>
      </c>
      <c r="U11" s="31">
        <v>0</v>
      </c>
      <c r="V11" s="89">
        <f>SUM(J11:U11)</f>
        <v>0</v>
      </c>
    </row>
    <row r="12" spans="1:22" ht="16.5" thickBot="1" x14ac:dyDescent="0.3">
      <c r="A12" s="102"/>
      <c r="B12" s="112"/>
      <c r="C12" s="112"/>
      <c r="D12" s="112"/>
      <c r="E12" s="112"/>
      <c r="F12" s="112"/>
      <c r="G12" s="112"/>
      <c r="H12" s="112"/>
      <c r="I12" s="37"/>
      <c r="J12" s="59"/>
      <c r="K12" s="28"/>
      <c r="L12" s="28"/>
      <c r="M12" s="28"/>
      <c r="N12" s="28"/>
      <c r="O12" s="28"/>
      <c r="P12" s="28"/>
      <c r="Q12" s="61"/>
      <c r="R12" s="53"/>
      <c r="S12" s="28"/>
      <c r="T12" s="28"/>
      <c r="U12" s="29"/>
      <c r="V12" s="72">
        <f>SUM(V7:V11)</f>
        <v>756580</v>
      </c>
    </row>
    <row r="13" spans="1:22" ht="15.75" x14ac:dyDescent="0.25">
      <c r="A13" s="343">
        <v>481</v>
      </c>
      <c r="B13" s="347" t="s">
        <v>32</v>
      </c>
      <c r="C13" s="347" t="s">
        <v>77</v>
      </c>
      <c r="D13" s="347">
        <v>94</v>
      </c>
      <c r="E13" s="347" t="s">
        <v>64</v>
      </c>
      <c r="F13" s="347" t="s">
        <v>31</v>
      </c>
      <c r="G13" s="347" t="s">
        <v>141</v>
      </c>
      <c r="H13" s="347" t="s">
        <v>31</v>
      </c>
      <c r="I13" s="35" t="s">
        <v>92</v>
      </c>
      <c r="J13" s="13">
        <v>19738</v>
      </c>
      <c r="K13" s="13">
        <v>17296</v>
      </c>
      <c r="L13" s="13">
        <v>21039</v>
      </c>
      <c r="M13" s="13">
        <v>20791</v>
      </c>
      <c r="N13" s="13">
        <v>17766</v>
      </c>
      <c r="O13" s="13">
        <v>21001</v>
      </c>
      <c r="P13" s="13">
        <v>19232</v>
      </c>
      <c r="Q13" s="12">
        <v>16973</v>
      </c>
      <c r="R13" s="12">
        <v>22806</v>
      </c>
      <c r="S13" s="13">
        <v>21476</v>
      </c>
      <c r="T13" s="13">
        <v>15119</v>
      </c>
      <c r="U13" s="21">
        <v>20781</v>
      </c>
      <c r="V13" s="90">
        <f>SUM(J13:U13)</f>
        <v>234018</v>
      </c>
    </row>
    <row r="14" spans="1:22" ht="15.75" customHeight="1" x14ac:dyDescent="0.25">
      <c r="A14" s="349"/>
      <c r="B14" s="350"/>
      <c r="C14" s="350"/>
      <c r="D14" s="350"/>
      <c r="E14" s="350"/>
      <c r="F14" s="350"/>
      <c r="G14" s="350"/>
      <c r="H14" s="350"/>
      <c r="I14" s="3" t="s">
        <v>103</v>
      </c>
      <c r="J14" s="34">
        <v>13688</v>
      </c>
      <c r="K14" s="15">
        <v>7786</v>
      </c>
      <c r="L14" s="15">
        <v>8505</v>
      </c>
      <c r="M14" s="15">
        <v>5709</v>
      </c>
      <c r="N14" s="15">
        <v>11745</v>
      </c>
      <c r="O14" s="15">
        <v>9131</v>
      </c>
      <c r="P14" s="15">
        <v>10315</v>
      </c>
      <c r="Q14" s="14">
        <v>8818</v>
      </c>
      <c r="R14" s="14">
        <v>11298</v>
      </c>
      <c r="S14" s="15">
        <v>10088</v>
      </c>
      <c r="T14" s="15">
        <v>8446</v>
      </c>
      <c r="U14" s="20">
        <v>8516</v>
      </c>
      <c r="V14" s="47">
        <f>SUM(J14:U14)</f>
        <v>114045</v>
      </c>
    </row>
    <row r="15" spans="1:22" ht="15.75" x14ac:dyDescent="0.25">
      <c r="A15" s="349"/>
      <c r="B15" s="350"/>
      <c r="C15" s="350"/>
      <c r="D15" s="350"/>
      <c r="E15" s="350"/>
      <c r="F15" s="350"/>
      <c r="G15" s="350"/>
      <c r="H15" s="350"/>
      <c r="I15" s="3" t="s">
        <v>91</v>
      </c>
      <c r="J15" s="34">
        <v>22635</v>
      </c>
      <c r="K15" s="15">
        <v>18970</v>
      </c>
      <c r="L15" s="15">
        <v>19118</v>
      </c>
      <c r="M15" s="15">
        <v>15898</v>
      </c>
      <c r="N15" s="15">
        <v>19495</v>
      </c>
      <c r="O15" s="15">
        <v>16007</v>
      </c>
      <c r="P15" s="15">
        <v>16353</v>
      </c>
      <c r="Q15" s="14">
        <v>13735</v>
      </c>
      <c r="R15" s="14">
        <v>17656</v>
      </c>
      <c r="S15" s="15">
        <v>14891</v>
      </c>
      <c r="T15" s="15">
        <v>12387</v>
      </c>
      <c r="U15" s="20">
        <v>18278</v>
      </c>
      <c r="V15" s="47">
        <f>SUM(J15:U15)</f>
        <v>205423</v>
      </c>
    </row>
    <row r="16" spans="1:22" ht="15.75" x14ac:dyDescent="0.25">
      <c r="A16" s="349"/>
      <c r="B16" s="350"/>
      <c r="C16" s="350"/>
      <c r="D16" s="350"/>
      <c r="E16" s="350"/>
      <c r="F16" s="350"/>
      <c r="G16" s="350"/>
      <c r="H16" s="350"/>
      <c r="I16" s="3" t="s">
        <v>90</v>
      </c>
      <c r="J16" s="34">
        <v>0</v>
      </c>
      <c r="K16" s="15">
        <v>0</v>
      </c>
      <c r="L16" s="15">
        <v>0</v>
      </c>
      <c r="M16" s="15">
        <v>0</v>
      </c>
      <c r="N16" s="15">
        <v>0</v>
      </c>
      <c r="O16" s="15">
        <v>0</v>
      </c>
      <c r="P16" s="15">
        <v>180</v>
      </c>
      <c r="Q16" s="15">
        <v>191</v>
      </c>
      <c r="R16" s="14">
        <v>214</v>
      </c>
      <c r="S16" s="15">
        <v>274</v>
      </c>
      <c r="T16" s="15">
        <v>214</v>
      </c>
      <c r="U16" s="20">
        <v>315</v>
      </c>
      <c r="V16" s="47">
        <f>SUM(J16:U16)</f>
        <v>1388</v>
      </c>
    </row>
    <row r="17" spans="1:22" ht="16.5" thickBot="1" x14ac:dyDescent="0.3">
      <c r="A17" s="344"/>
      <c r="B17" s="348"/>
      <c r="C17" s="348"/>
      <c r="D17" s="348"/>
      <c r="E17" s="348"/>
      <c r="F17" s="348"/>
      <c r="G17" s="348"/>
      <c r="H17" s="348"/>
      <c r="I17" s="39" t="s">
        <v>95</v>
      </c>
      <c r="J17" s="50">
        <v>0</v>
      </c>
      <c r="K17" s="30">
        <v>0</v>
      </c>
      <c r="L17" s="30">
        <v>0</v>
      </c>
      <c r="M17" s="30">
        <v>0</v>
      </c>
      <c r="N17" s="30">
        <v>0</v>
      </c>
      <c r="O17" s="30">
        <v>0</v>
      </c>
      <c r="P17" s="30">
        <v>0</v>
      </c>
      <c r="Q17" s="50">
        <v>0</v>
      </c>
      <c r="R17" s="50">
        <v>0</v>
      </c>
      <c r="S17" s="30">
        <v>0</v>
      </c>
      <c r="T17" s="30">
        <v>0</v>
      </c>
      <c r="U17" s="31">
        <v>0</v>
      </c>
      <c r="V17" s="89">
        <f>SUM(J17:U17)</f>
        <v>0</v>
      </c>
    </row>
    <row r="18" spans="1:22" ht="16.5" thickBot="1" x14ac:dyDescent="0.3">
      <c r="A18" s="102"/>
      <c r="B18" s="112"/>
      <c r="C18" s="112"/>
      <c r="D18" s="112"/>
      <c r="E18" s="112"/>
      <c r="F18" s="112"/>
      <c r="G18" s="112"/>
      <c r="H18" s="112"/>
      <c r="I18" s="37"/>
      <c r="J18" s="59"/>
      <c r="K18" s="28"/>
      <c r="L18" s="28"/>
      <c r="M18" s="28"/>
      <c r="N18" s="28"/>
      <c r="O18" s="28"/>
      <c r="P18" s="28"/>
      <c r="Q18" s="61"/>
      <c r="R18" s="53"/>
      <c r="S18" s="28"/>
      <c r="T18" s="28"/>
      <c r="U18" s="29"/>
      <c r="V18" s="72">
        <f>SUM(V13:V17)</f>
        <v>554874</v>
      </c>
    </row>
    <row r="19" spans="1:22" ht="16.149999999999999" customHeight="1" x14ac:dyDescent="0.25">
      <c r="A19" s="343">
        <v>482</v>
      </c>
      <c r="B19" s="347" t="s">
        <v>32</v>
      </c>
      <c r="C19" s="347" t="s">
        <v>79</v>
      </c>
      <c r="D19" s="347">
        <v>225</v>
      </c>
      <c r="E19" s="345" t="s">
        <v>142</v>
      </c>
      <c r="F19" s="347" t="s">
        <v>31</v>
      </c>
      <c r="G19" s="347" t="s">
        <v>64</v>
      </c>
      <c r="H19" s="347" t="s">
        <v>31</v>
      </c>
      <c r="I19" s="35" t="s">
        <v>92</v>
      </c>
      <c r="J19" s="13">
        <v>46651</v>
      </c>
      <c r="K19" s="13">
        <v>38191</v>
      </c>
      <c r="L19" s="13">
        <v>49140</v>
      </c>
      <c r="M19" s="13">
        <v>49504</v>
      </c>
      <c r="N19" s="13">
        <v>43716</v>
      </c>
      <c r="O19" s="13">
        <v>55723</v>
      </c>
      <c r="P19" s="13">
        <v>49909</v>
      </c>
      <c r="Q19" s="12">
        <v>45734</v>
      </c>
      <c r="R19" s="12">
        <v>55282</v>
      </c>
      <c r="S19" s="13">
        <v>55806</v>
      </c>
      <c r="T19" s="13">
        <v>43466</v>
      </c>
      <c r="U19" s="21">
        <v>48873</v>
      </c>
      <c r="V19" s="90">
        <f>SUM(J19:U19)</f>
        <v>581995</v>
      </c>
    </row>
    <row r="20" spans="1:22" ht="16.149999999999999" customHeight="1" x14ac:dyDescent="0.25">
      <c r="A20" s="349"/>
      <c r="B20" s="350"/>
      <c r="C20" s="350"/>
      <c r="D20" s="350"/>
      <c r="E20" s="354"/>
      <c r="F20" s="350"/>
      <c r="G20" s="350"/>
      <c r="H20" s="350"/>
      <c r="I20" s="3" t="s">
        <v>103</v>
      </c>
      <c r="J20" s="15">
        <v>19556</v>
      </c>
      <c r="K20" s="15">
        <v>13526</v>
      </c>
      <c r="L20" s="15">
        <v>18396</v>
      </c>
      <c r="M20" s="15">
        <v>12989</v>
      </c>
      <c r="N20" s="15">
        <v>24819</v>
      </c>
      <c r="O20" s="15">
        <v>18507</v>
      </c>
      <c r="P20" s="15">
        <v>20049</v>
      </c>
      <c r="Q20" s="14">
        <v>17877</v>
      </c>
      <c r="R20" s="14">
        <v>24241</v>
      </c>
      <c r="S20" s="15">
        <v>20348</v>
      </c>
      <c r="T20" s="15">
        <v>18092</v>
      </c>
      <c r="U20" s="20">
        <v>18882</v>
      </c>
      <c r="V20" s="47">
        <f>SUM(J20:U20)</f>
        <v>227282</v>
      </c>
    </row>
    <row r="21" spans="1:22" ht="16.149999999999999" customHeight="1" x14ac:dyDescent="0.25">
      <c r="A21" s="349"/>
      <c r="B21" s="350"/>
      <c r="C21" s="350"/>
      <c r="D21" s="350"/>
      <c r="E21" s="354"/>
      <c r="F21" s="350"/>
      <c r="G21" s="350"/>
      <c r="H21" s="350"/>
      <c r="I21" s="3" t="s">
        <v>91</v>
      </c>
      <c r="J21" s="15">
        <v>40874</v>
      </c>
      <c r="K21" s="15">
        <v>35714</v>
      </c>
      <c r="L21" s="15">
        <v>36466</v>
      </c>
      <c r="M21" s="15">
        <v>31948</v>
      </c>
      <c r="N21" s="15">
        <v>37859</v>
      </c>
      <c r="O21" s="15">
        <v>31574</v>
      </c>
      <c r="P21" s="15">
        <v>32740</v>
      </c>
      <c r="Q21" s="14">
        <v>30404</v>
      </c>
      <c r="R21" s="14">
        <v>35167</v>
      </c>
      <c r="S21" s="15">
        <v>29663</v>
      </c>
      <c r="T21" s="15">
        <v>27279</v>
      </c>
      <c r="U21" s="20">
        <v>34246</v>
      </c>
      <c r="V21" s="47">
        <f>SUM(J21:U21)</f>
        <v>403934</v>
      </c>
    </row>
    <row r="22" spans="1:22" ht="16.149999999999999" customHeight="1" x14ac:dyDescent="0.25">
      <c r="A22" s="349"/>
      <c r="B22" s="350"/>
      <c r="C22" s="350"/>
      <c r="D22" s="350"/>
      <c r="E22" s="354"/>
      <c r="F22" s="350"/>
      <c r="G22" s="350"/>
      <c r="H22" s="350"/>
      <c r="I22" s="3" t="s">
        <v>90</v>
      </c>
      <c r="J22" s="34">
        <v>0</v>
      </c>
      <c r="K22" s="15">
        <v>0</v>
      </c>
      <c r="L22" s="15">
        <v>0</v>
      </c>
      <c r="M22" s="15">
        <v>0</v>
      </c>
      <c r="N22" s="15">
        <v>0</v>
      </c>
      <c r="O22" s="15">
        <v>0</v>
      </c>
      <c r="P22" s="15">
        <v>433</v>
      </c>
      <c r="Q22" s="15">
        <v>454</v>
      </c>
      <c r="R22" s="14">
        <v>441</v>
      </c>
      <c r="S22" s="15">
        <v>537</v>
      </c>
      <c r="T22" s="15">
        <v>442</v>
      </c>
      <c r="U22" s="20">
        <v>595</v>
      </c>
      <c r="V22" s="47">
        <f>SUM(J22:U22)</f>
        <v>2902</v>
      </c>
    </row>
    <row r="23" spans="1:22" ht="16.149999999999999" customHeight="1" thickBot="1" x14ac:dyDescent="0.3">
      <c r="A23" s="344"/>
      <c r="B23" s="348"/>
      <c r="C23" s="348"/>
      <c r="D23" s="348"/>
      <c r="E23" s="346"/>
      <c r="F23" s="348"/>
      <c r="G23" s="348"/>
      <c r="H23" s="348"/>
      <c r="I23" s="39" t="s">
        <v>95</v>
      </c>
      <c r="J23" s="30">
        <v>0</v>
      </c>
      <c r="K23" s="30">
        <v>0</v>
      </c>
      <c r="L23" s="30">
        <v>0</v>
      </c>
      <c r="M23" s="30">
        <v>0</v>
      </c>
      <c r="N23" s="30">
        <v>0</v>
      </c>
      <c r="O23" s="30">
        <v>0</v>
      </c>
      <c r="P23" s="30">
        <v>0</v>
      </c>
      <c r="Q23" s="62">
        <v>0</v>
      </c>
      <c r="R23" s="50">
        <v>0</v>
      </c>
      <c r="S23" s="30">
        <v>0</v>
      </c>
      <c r="T23" s="30">
        <v>0</v>
      </c>
      <c r="U23" s="31">
        <v>0</v>
      </c>
      <c r="V23" s="89">
        <f>SUM(J23:U23)</f>
        <v>0</v>
      </c>
    </row>
    <row r="24" spans="1:22" ht="16.5" thickBot="1" x14ac:dyDescent="0.3">
      <c r="A24" s="102"/>
      <c r="B24" s="112"/>
      <c r="C24" s="112"/>
      <c r="D24" s="112"/>
      <c r="E24" s="112"/>
      <c r="F24" s="112"/>
      <c r="G24" s="112"/>
      <c r="H24" s="112"/>
      <c r="I24" s="37"/>
      <c r="J24" s="59"/>
      <c r="K24" s="28"/>
      <c r="L24" s="28"/>
      <c r="M24" s="28"/>
      <c r="N24" s="28"/>
      <c r="O24" s="28"/>
      <c r="P24" s="28"/>
      <c r="Q24" s="61"/>
      <c r="R24" s="53"/>
      <c r="S24" s="28"/>
      <c r="T24" s="28"/>
      <c r="U24" s="29"/>
      <c r="V24" s="72">
        <f>SUM(V19:V23)</f>
        <v>1216113</v>
      </c>
    </row>
    <row r="25" spans="1:22" s="127" customFormat="1" ht="31.5" customHeight="1" thickBot="1" x14ac:dyDescent="0.25">
      <c r="A25" s="103">
        <v>500</v>
      </c>
      <c r="B25" s="113" t="s">
        <v>30</v>
      </c>
      <c r="C25" s="113" t="s">
        <v>80</v>
      </c>
      <c r="D25" s="113">
        <v>36</v>
      </c>
      <c r="E25" s="113" t="s">
        <v>20</v>
      </c>
      <c r="F25" s="113" t="s">
        <v>31</v>
      </c>
      <c r="G25" s="113" t="s">
        <v>138</v>
      </c>
      <c r="H25" s="113" t="s">
        <v>31</v>
      </c>
      <c r="I25" s="113" t="s">
        <v>93</v>
      </c>
      <c r="J25" s="121">
        <v>17160</v>
      </c>
      <c r="K25" s="122">
        <v>8633</v>
      </c>
      <c r="L25" s="122">
        <v>17518</v>
      </c>
      <c r="M25" s="122">
        <v>25504</v>
      </c>
      <c r="N25" s="122">
        <v>25449</v>
      </c>
      <c r="O25" s="122">
        <v>19476</v>
      </c>
      <c r="P25" s="122">
        <v>0</v>
      </c>
      <c r="Q25" s="135">
        <v>25907</v>
      </c>
      <c r="R25" s="124">
        <v>41993</v>
      </c>
      <c r="S25" s="130">
        <v>29436</v>
      </c>
      <c r="T25" s="122">
        <v>21307</v>
      </c>
      <c r="U25" s="125">
        <v>35299</v>
      </c>
      <c r="V25" s="126">
        <f>SUM(J25:U25)</f>
        <v>267682</v>
      </c>
    </row>
    <row r="26" spans="1:22" ht="16.5" thickBot="1" x14ac:dyDescent="0.3">
      <c r="A26" s="104"/>
      <c r="B26" s="112"/>
      <c r="C26" s="112"/>
      <c r="D26" s="112"/>
      <c r="E26" s="112"/>
      <c r="F26" s="112"/>
      <c r="G26" s="112"/>
      <c r="H26" s="112"/>
      <c r="I26" s="37"/>
      <c r="J26" s="59"/>
      <c r="K26" s="28"/>
      <c r="L26" s="28"/>
      <c r="M26" s="28"/>
      <c r="N26" s="28"/>
      <c r="O26" s="28"/>
      <c r="P26" s="28"/>
      <c r="Q26" s="61"/>
      <c r="R26" s="53"/>
      <c r="S26" s="28"/>
      <c r="T26" s="28"/>
      <c r="U26" s="29"/>
      <c r="V26" s="72">
        <f>SUM(V25)</f>
        <v>267682</v>
      </c>
    </row>
    <row r="27" spans="1:22" ht="15.75" x14ac:dyDescent="0.25">
      <c r="A27" s="343">
        <v>501</v>
      </c>
      <c r="B27" s="347" t="s">
        <v>30</v>
      </c>
      <c r="C27" s="347" t="s">
        <v>81</v>
      </c>
      <c r="D27" s="347">
        <v>36</v>
      </c>
      <c r="E27" s="347" t="s">
        <v>20</v>
      </c>
      <c r="F27" s="347" t="s">
        <v>31</v>
      </c>
      <c r="G27" s="347" t="s">
        <v>139</v>
      </c>
      <c r="H27" s="347" t="s">
        <v>31</v>
      </c>
      <c r="I27" s="35" t="s">
        <v>98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14">
        <v>0</v>
      </c>
      <c r="R27" s="12">
        <v>0</v>
      </c>
      <c r="S27" s="13">
        <v>0</v>
      </c>
      <c r="T27" s="13">
        <v>0</v>
      </c>
      <c r="U27" s="21">
        <v>0</v>
      </c>
      <c r="V27" s="90">
        <f>SUM(J27:U27)</f>
        <v>0</v>
      </c>
    </row>
    <row r="28" spans="1:22" ht="16.5" thickBot="1" x14ac:dyDescent="0.3">
      <c r="A28" s="344"/>
      <c r="B28" s="348"/>
      <c r="C28" s="348"/>
      <c r="D28" s="348"/>
      <c r="E28" s="348"/>
      <c r="F28" s="348"/>
      <c r="G28" s="348"/>
      <c r="H28" s="348"/>
      <c r="I28" s="39" t="s">
        <v>97</v>
      </c>
      <c r="J28" s="50">
        <v>18714</v>
      </c>
      <c r="K28" s="30">
        <v>24253</v>
      </c>
      <c r="L28" s="30">
        <v>45075</v>
      </c>
      <c r="M28" s="30">
        <v>33125</v>
      </c>
      <c r="N28" s="30">
        <v>10072</v>
      </c>
      <c r="O28" s="30">
        <v>308</v>
      </c>
      <c r="P28" s="30">
        <v>12628</v>
      </c>
      <c r="Q28" s="50">
        <v>75338</v>
      </c>
      <c r="R28" s="50">
        <v>75508</v>
      </c>
      <c r="S28" s="30">
        <v>89000</v>
      </c>
      <c r="T28" s="30">
        <v>42271</v>
      </c>
      <c r="U28" s="31">
        <v>14803</v>
      </c>
      <c r="V28" s="90">
        <f>SUM(J28:U28)</f>
        <v>441095</v>
      </c>
    </row>
    <row r="29" spans="1:22" ht="16.5" thickBot="1" x14ac:dyDescent="0.3">
      <c r="A29" s="104"/>
      <c r="B29" s="112"/>
      <c r="C29" s="112"/>
      <c r="D29" s="112"/>
      <c r="E29" s="112"/>
      <c r="F29" s="112"/>
      <c r="G29" s="112"/>
      <c r="H29" s="112"/>
      <c r="I29" s="37"/>
      <c r="J29" s="59"/>
      <c r="K29" s="28"/>
      <c r="L29" s="28"/>
      <c r="M29" s="28"/>
      <c r="N29" s="28"/>
      <c r="O29" s="28"/>
      <c r="P29" s="28"/>
      <c r="Q29" s="61"/>
      <c r="R29" s="53"/>
      <c r="S29" s="28"/>
      <c r="T29" s="28"/>
      <c r="U29" s="29"/>
      <c r="V29" s="72">
        <f>SUM(V27:V28)</f>
        <v>441095</v>
      </c>
    </row>
    <row r="30" spans="1:22" ht="16.5" customHeight="1" x14ac:dyDescent="0.25">
      <c r="A30" s="343">
        <v>502</v>
      </c>
      <c r="B30" s="347" t="s">
        <v>30</v>
      </c>
      <c r="C30" s="347" t="s">
        <v>77</v>
      </c>
      <c r="D30" s="347">
        <v>36</v>
      </c>
      <c r="E30" s="347" t="s">
        <v>138</v>
      </c>
      <c r="F30" s="347" t="s">
        <v>31</v>
      </c>
      <c r="G30" s="347" t="s">
        <v>20</v>
      </c>
      <c r="H30" s="347" t="s">
        <v>31</v>
      </c>
      <c r="I30" s="2" t="s">
        <v>92</v>
      </c>
      <c r="J30" s="65">
        <v>0</v>
      </c>
      <c r="K30" s="32">
        <v>0</v>
      </c>
      <c r="L30" s="32">
        <v>0</v>
      </c>
      <c r="M30" s="32">
        <v>0</v>
      </c>
      <c r="N30" s="32">
        <v>0</v>
      </c>
      <c r="O30" s="32">
        <v>0</v>
      </c>
      <c r="P30" s="32">
        <v>0</v>
      </c>
      <c r="Q30" s="52">
        <v>0</v>
      </c>
      <c r="R30" s="52">
        <v>0</v>
      </c>
      <c r="S30" s="32">
        <v>0</v>
      </c>
      <c r="T30" s="32">
        <v>0</v>
      </c>
      <c r="U30" s="33">
        <v>0</v>
      </c>
      <c r="V30" s="88">
        <f>SUM(J30:U30)</f>
        <v>0</v>
      </c>
    </row>
    <row r="31" spans="1:22" ht="16.5" customHeight="1" x14ac:dyDescent="0.25">
      <c r="A31" s="349"/>
      <c r="B31" s="350"/>
      <c r="C31" s="350"/>
      <c r="D31" s="350"/>
      <c r="E31" s="350"/>
      <c r="F31" s="350"/>
      <c r="G31" s="350"/>
      <c r="H31" s="350"/>
      <c r="I31" s="35" t="s">
        <v>93</v>
      </c>
      <c r="J31" s="98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2">
        <v>0</v>
      </c>
      <c r="R31" s="12">
        <v>0</v>
      </c>
      <c r="S31" s="15">
        <v>0</v>
      </c>
      <c r="T31" s="15">
        <v>0</v>
      </c>
      <c r="U31" s="20">
        <v>0</v>
      </c>
      <c r="V31" s="47">
        <f>SUM(J31:U31)</f>
        <v>0</v>
      </c>
    </row>
    <row r="32" spans="1:22" ht="16.5" customHeight="1" thickBot="1" x14ac:dyDescent="0.3">
      <c r="A32" s="344"/>
      <c r="B32" s="348"/>
      <c r="C32" s="348"/>
      <c r="D32" s="348"/>
      <c r="E32" s="348"/>
      <c r="F32" s="348"/>
      <c r="G32" s="348"/>
      <c r="H32" s="348"/>
      <c r="I32" s="39" t="s">
        <v>171</v>
      </c>
      <c r="J32" s="50">
        <v>0</v>
      </c>
      <c r="K32" s="30">
        <v>0</v>
      </c>
      <c r="L32" s="30">
        <v>0</v>
      </c>
      <c r="M32" s="30">
        <v>0</v>
      </c>
      <c r="N32" s="30">
        <v>0</v>
      </c>
      <c r="O32" s="30">
        <v>0</v>
      </c>
      <c r="P32" s="30">
        <v>0</v>
      </c>
      <c r="Q32" s="62">
        <v>0</v>
      </c>
      <c r="R32" s="50">
        <v>0</v>
      </c>
      <c r="S32" s="30">
        <v>0</v>
      </c>
      <c r="T32" s="30">
        <v>0</v>
      </c>
      <c r="U32" s="31">
        <v>0</v>
      </c>
      <c r="V32" s="89">
        <f>SUM(J32:U32)</f>
        <v>0</v>
      </c>
    </row>
    <row r="33" spans="1:22" ht="16.5" thickBot="1" x14ac:dyDescent="0.3">
      <c r="A33" s="104"/>
      <c r="B33" s="112"/>
      <c r="C33" s="112"/>
      <c r="D33" s="112"/>
      <c r="E33" s="112"/>
      <c r="F33" s="112"/>
      <c r="G33" s="112"/>
      <c r="H33" s="112"/>
      <c r="I33" s="37"/>
      <c r="J33" s="59"/>
      <c r="K33" s="28"/>
      <c r="L33" s="28"/>
      <c r="M33" s="28"/>
      <c r="N33" s="28"/>
      <c r="O33" s="28"/>
      <c r="P33" s="28"/>
      <c r="Q33" s="61"/>
      <c r="R33" s="53"/>
      <c r="S33" s="28"/>
      <c r="T33" s="28"/>
      <c r="U33" s="29"/>
      <c r="V33" s="72">
        <f>SUM(V30:V32)</f>
        <v>0</v>
      </c>
    </row>
    <row r="34" spans="1:22" ht="15.75" x14ac:dyDescent="0.25">
      <c r="A34" s="343">
        <v>525</v>
      </c>
      <c r="B34" s="347" t="s">
        <v>33</v>
      </c>
      <c r="C34" s="347" t="s">
        <v>81</v>
      </c>
      <c r="D34" s="347">
        <v>15</v>
      </c>
      <c r="E34" s="347" t="s">
        <v>143</v>
      </c>
      <c r="F34" s="347" t="s">
        <v>34</v>
      </c>
      <c r="G34" s="347" t="s">
        <v>25</v>
      </c>
      <c r="H34" s="347" t="s">
        <v>34</v>
      </c>
      <c r="I34" s="56" t="s">
        <v>92</v>
      </c>
      <c r="J34" s="65">
        <v>98023</v>
      </c>
      <c r="K34" s="32">
        <v>95533</v>
      </c>
      <c r="L34" s="32">
        <v>103613</v>
      </c>
      <c r="M34" s="32">
        <v>76845</v>
      </c>
      <c r="N34" s="32">
        <v>82052</v>
      </c>
      <c r="O34" s="32">
        <v>95583</v>
      </c>
      <c r="P34" s="32">
        <v>110393</v>
      </c>
      <c r="Q34" s="52">
        <v>123783</v>
      </c>
      <c r="R34" s="52">
        <v>119943</v>
      </c>
      <c r="S34" s="32">
        <v>119205</v>
      </c>
      <c r="T34" s="32">
        <v>103453</v>
      </c>
      <c r="U34" s="33">
        <v>84987</v>
      </c>
      <c r="V34" s="88">
        <f>SUM(J34:U34)</f>
        <v>1213413</v>
      </c>
    </row>
    <row r="35" spans="1:22" ht="16.5" thickBot="1" x14ac:dyDescent="0.3">
      <c r="A35" s="344"/>
      <c r="B35" s="348"/>
      <c r="C35" s="348"/>
      <c r="D35" s="348"/>
      <c r="E35" s="348"/>
      <c r="F35" s="348"/>
      <c r="G35" s="348"/>
      <c r="H35" s="348"/>
      <c r="I35" s="3" t="s">
        <v>103</v>
      </c>
      <c r="J35" s="50">
        <v>0</v>
      </c>
      <c r="K35" s="30">
        <v>0</v>
      </c>
      <c r="L35" s="30">
        <v>0</v>
      </c>
      <c r="M35" s="30">
        <v>0</v>
      </c>
      <c r="N35" s="30">
        <v>0</v>
      </c>
      <c r="O35" s="30">
        <v>0</v>
      </c>
      <c r="P35" s="30">
        <v>0</v>
      </c>
      <c r="Q35" s="62">
        <v>0</v>
      </c>
      <c r="R35" s="50">
        <v>0</v>
      </c>
      <c r="S35" s="30">
        <v>0</v>
      </c>
      <c r="T35" s="30">
        <v>0</v>
      </c>
      <c r="U35" s="31">
        <v>0</v>
      </c>
      <c r="V35" s="89">
        <f>SUM(J35:U35)</f>
        <v>0</v>
      </c>
    </row>
    <row r="36" spans="1:22" ht="16.5" thickBot="1" x14ac:dyDescent="0.3">
      <c r="A36" s="104"/>
      <c r="B36" s="112"/>
      <c r="C36" s="112"/>
      <c r="D36" s="112"/>
      <c r="E36" s="112"/>
      <c r="F36" s="112"/>
      <c r="G36" s="112"/>
      <c r="H36" s="112"/>
      <c r="I36" s="37"/>
      <c r="J36" s="59"/>
      <c r="K36" s="28"/>
      <c r="L36" s="28"/>
      <c r="M36" s="28"/>
      <c r="N36" s="28"/>
      <c r="O36" s="28"/>
      <c r="P36" s="28"/>
      <c r="Q36" s="61"/>
      <c r="R36" s="53"/>
      <c r="S36" s="28"/>
      <c r="T36" s="28"/>
      <c r="U36" s="29"/>
      <c r="V36" s="72">
        <f>SUM(V34:V35)</f>
        <v>1213413</v>
      </c>
    </row>
    <row r="37" spans="1:22" ht="16.5" thickBot="1" x14ac:dyDescent="0.3">
      <c r="A37" s="103">
        <v>526</v>
      </c>
      <c r="B37" s="113" t="s">
        <v>33</v>
      </c>
      <c r="C37" s="113" t="s">
        <v>82</v>
      </c>
      <c r="D37" s="113">
        <v>15</v>
      </c>
      <c r="E37" s="113" t="s">
        <v>143</v>
      </c>
      <c r="F37" s="113" t="s">
        <v>34</v>
      </c>
      <c r="G37" s="113" t="s">
        <v>25</v>
      </c>
      <c r="H37" s="113" t="s">
        <v>34</v>
      </c>
      <c r="I37" s="39" t="s">
        <v>91</v>
      </c>
      <c r="J37" s="30">
        <v>80864</v>
      </c>
      <c r="K37" s="30">
        <v>77370</v>
      </c>
      <c r="L37" s="30">
        <v>77093</v>
      </c>
      <c r="M37" s="30">
        <v>82255</v>
      </c>
      <c r="N37" s="30">
        <v>77633</v>
      </c>
      <c r="O37" s="30">
        <v>76239</v>
      </c>
      <c r="P37" s="30">
        <v>74083</v>
      </c>
      <c r="Q37" s="23">
        <v>71406</v>
      </c>
      <c r="R37" s="50">
        <v>68764</v>
      </c>
      <c r="S37" s="30">
        <v>66502</v>
      </c>
      <c r="T37" s="30">
        <v>60369</v>
      </c>
      <c r="U37" s="31">
        <v>67080</v>
      </c>
      <c r="V37" s="89">
        <f>SUM(J37:U37)</f>
        <v>879658</v>
      </c>
    </row>
    <row r="38" spans="1:22" ht="16.5" thickBot="1" x14ac:dyDescent="0.3">
      <c r="A38" s="102"/>
      <c r="B38" s="112"/>
      <c r="C38" s="112"/>
      <c r="D38" s="112"/>
      <c r="E38" s="112"/>
      <c r="F38" s="112"/>
      <c r="G38" s="112"/>
      <c r="H38" s="112"/>
      <c r="I38" s="37"/>
      <c r="J38" s="59"/>
      <c r="K38" s="28"/>
      <c r="L38" s="28"/>
      <c r="M38" s="28"/>
      <c r="N38" s="28"/>
      <c r="O38" s="28"/>
      <c r="P38" s="28"/>
      <c r="Q38" s="61"/>
      <c r="R38" s="53"/>
      <c r="S38" s="28"/>
      <c r="T38" s="28"/>
      <c r="U38" s="29"/>
      <c r="V38" s="72">
        <f>SUM(V37)</f>
        <v>879658</v>
      </c>
    </row>
    <row r="39" spans="1:22" ht="15.75" x14ac:dyDescent="0.25">
      <c r="A39" s="343">
        <v>537</v>
      </c>
      <c r="B39" s="347" t="s">
        <v>35</v>
      </c>
      <c r="C39" s="347" t="s">
        <v>83</v>
      </c>
      <c r="D39" s="351">
        <v>363.9</v>
      </c>
      <c r="E39" s="347" t="s">
        <v>16</v>
      </c>
      <c r="F39" s="347" t="s">
        <v>36</v>
      </c>
      <c r="G39" s="345" t="s">
        <v>144</v>
      </c>
      <c r="H39" s="347" t="s">
        <v>37</v>
      </c>
      <c r="I39" s="35" t="s">
        <v>92</v>
      </c>
      <c r="J39" s="13">
        <v>0</v>
      </c>
      <c r="K39" s="13">
        <v>0</v>
      </c>
      <c r="L39" s="13">
        <v>0</v>
      </c>
      <c r="M39" s="13">
        <v>2296</v>
      </c>
      <c r="N39" s="13">
        <v>0</v>
      </c>
      <c r="O39" s="13">
        <v>0</v>
      </c>
      <c r="P39" s="13">
        <v>0</v>
      </c>
      <c r="Q39" s="14">
        <v>0</v>
      </c>
      <c r="R39" s="12">
        <v>0</v>
      </c>
      <c r="S39" s="13">
        <v>0</v>
      </c>
      <c r="T39" s="13">
        <v>0</v>
      </c>
      <c r="U39" s="21">
        <v>0</v>
      </c>
      <c r="V39" s="90">
        <f>SUM(J39:U39)</f>
        <v>2296</v>
      </c>
    </row>
    <row r="40" spans="1:22" ht="15.75" x14ac:dyDescent="0.25">
      <c r="A40" s="349"/>
      <c r="B40" s="350"/>
      <c r="C40" s="350"/>
      <c r="D40" s="352"/>
      <c r="E40" s="350"/>
      <c r="F40" s="350"/>
      <c r="G40" s="354"/>
      <c r="H40" s="350"/>
      <c r="I40" s="3" t="s">
        <v>98</v>
      </c>
      <c r="J40" s="13">
        <v>0</v>
      </c>
      <c r="K40" s="13">
        <v>0</v>
      </c>
      <c r="L40" s="13">
        <v>0</v>
      </c>
      <c r="M40" s="13">
        <v>0</v>
      </c>
      <c r="N40" s="13">
        <v>0</v>
      </c>
      <c r="O40" s="13">
        <v>0</v>
      </c>
      <c r="P40" s="13">
        <v>0</v>
      </c>
      <c r="Q40" s="14">
        <v>0</v>
      </c>
      <c r="R40" s="12">
        <v>0</v>
      </c>
      <c r="S40" s="13">
        <v>0</v>
      </c>
      <c r="T40" s="13">
        <v>0</v>
      </c>
      <c r="U40" s="21">
        <v>0</v>
      </c>
      <c r="V40" s="90">
        <f>SUM(J40:U40)</f>
        <v>0</v>
      </c>
    </row>
    <row r="41" spans="1:22" ht="15.75" x14ac:dyDescent="0.25">
      <c r="A41" s="349"/>
      <c r="B41" s="350"/>
      <c r="C41" s="350"/>
      <c r="D41" s="352"/>
      <c r="E41" s="350"/>
      <c r="F41" s="350"/>
      <c r="G41" s="354"/>
      <c r="H41" s="350"/>
      <c r="I41" s="35" t="s">
        <v>91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4">
        <v>0</v>
      </c>
      <c r="R41" s="12">
        <v>0</v>
      </c>
      <c r="S41" s="13">
        <v>0</v>
      </c>
      <c r="T41" s="13">
        <v>0</v>
      </c>
      <c r="U41" s="21">
        <v>21670</v>
      </c>
      <c r="V41" s="90">
        <f>SUM(J41:U41)</f>
        <v>21670</v>
      </c>
    </row>
    <row r="42" spans="1:22" ht="15.75" x14ac:dyDescent="0.25">
      <c r="A42" s="349"/>
      <c r="B42" s="350"/>
      <c r="C42" s="350"/>
      <c r="D42" s="352"/>
      <c r="E42" s="350"/>
      <c r="F42" s="350"/>
      <c r="G42" s="350"/>
      <c r="H42" s="350"/>
      <c r="I42" s="3" t="s">
        <v>69</v>
      </c>
      <c r="J42" s="15">
        <v>0</v>
      </c>
      <c r="K42" s="15">
        <v>0</v>
      </c>
      <c r="L42" s="15">
        <v>0</v>
      </c>
      <c r="M42" s="15">
        <v>0</v>
      </c>
      <c r="N42" s="15">
        <v>0</v>
      </c>
      <c r="O42" s="15">
        <v>0</v>
      </c>
      <c r="P42" s="15">
        <v>0</v>
      </c>
      <c r="Q42" s="14">
        <v>0</v>
      </c>
      <c r="R42" s="14">
        <v>0</v>
      </c>
      <c r="S42" s="15">
        <v>0</v>
      </c>
      <c r="T42" s="15">
        <v>0</v>
      </c>
      <c r="U42" s="20">
        <v>0</v>
      </c>
      <c r="V42" s="47">
        <f>SUM(J42:U42)</f>
        <v>0</v>
      </c>
    </row>
    <row r="43" spans="1:22" ht="16.5" thickBot="1" x14ac:dyDescent="0.3">
      <c r="A43" s="344"/>
      <c r="B43" s="348"/>
      <c r="C43" s="348"/>
      <c r="D43" s="353"/>
      <c r="E43" s="348"/>
      <c r="F43" s="348"/>
      <c r="G43" s="348"/>
      <c r="H43" s="348"/>
      <c r="I43" s="16" t="s">
        <v>93</v>
      </c>
      <c r="J43" s="26">
        <v>0</v>
      </c>
      <c r="K43" s="26">
        <v>0</v>
      </c>
      <c r="L43" s="26">
        <v>0</v>
      </c>
      <c r="M43" s="26">
        <v>0</v>
      </c>
      <c r="N43" s="26">
        <v>0</v>
      </c>
      <c r="O43" s="26">
        <v>0</v>
      </c>
      <c r="P43" s="26">
        <v>0</v>
      </c>
      <c r="Q43" s="23">
        <v>0</v>
      </c>
      <c r="R43" s="49">
        <v>0</v>
      </c>
      <c r="S43" s="26">
        <v>0</v>
      </c>
      <c r="T43" s="26">
        <v>0</v>
      </c>
      <c r="U43" s="27">
        <v>0</v>
      </c>
      <c r="V43" s="91">
        <f>SUM(J43:U43)</f>
        <v>0</v>
      </c>
    </row>
    <row r="44" spans="1:22" ht="16.5" thickBot="1" x14ac:dyDescent="0.3">
      <c r="A44" s="102"/>
      <c r="B44" s="112"/>
      <c r="C44" s="112"/>
      <c r="D44" s="112"/>
      <c r="E44" s="112"/>
      <c r="F44" s="112"/>
      <c r="G44" s="112"/>
      <c r="H44" s="112"/>
      <c r="I44" s="37"/>
      <c r="J44" s="59"/>
      <c r="K44" s="28"/>
      <c r="L44" s="28"/>
      <c r="M44" s="28"/>
      <c r="N44" s="28"/>
      <c r="O44" s="28"/>
      <c r="P44" s="28"/>
      <c r="Q44" s="61"/>
      <c r="R44" s="53"/>
      <c r="S44" s="28"/>
      <c r="T44" s="28"/>
      <c r="U44" s="29"/>
      <c r="V44" s="72">
        <f>SUM(V39:V43)</f>
        <v>23966</v>
      </c>
    </row>
    <row r="45" spans="1:22" ht="15.75" x14ac:dyDescent="0.25">
      <c r="A45" s="349">
        <v>541</v>
      </c>
      <c r="B45" s="350" t="s">
        <v>41</v>
      </c>
      <c r="C45" s="350" t="s">
        <v>81</v>
      </c>
      <c r="D45" s="350">
        <v>93</v>
      </c>
      <c r="E45" s="350" t="s">
        <v>7</v>
      </c>
      <c r="F45" s="350" t="s">
        <v>39</v>
      </c>
      <c r="G45" s="350" t="s">
        <v>145</v>
      </c>
      <c r="H45" s="350" t="s">
        <v>39</v>
      </c>
      <c r="I45" s="35" t="s">
        <v>94</v>
      </c>
      <c r="J45" s="13">
        <v>0</v>
      </c>
      <c r="K45" s="13">
        <v>0</v>
      </c>
      <c r="L45" s="13">
        <v>0</v>
      </c>
      <c r="M45" s="13">
        <v>0</v>
      </c>
      <c r="N45" s="13">
        <v>0</v>
      </c>
      <c r="O45" s="13">
        <v>0</v>
      </c>
      <c r="P45" s="13">
        <v>0</v>
      </c>
      <c r="Q45" s="14">
        <v>0</v>
      </c>
      <c r="R45" s="12">
        <v>0</v>
      </c>
      <c r="S45" s="13">
        <v>0</v>
      </c>
      <c r="T45" s="13">
        <v>0</v>
      </c>
      <c r="U45" s="21">
        <v>0</v>
      </c>
      <c r="V45" s="90">
        <f t="shared" ref="V45:V54" si="0">SUM(J45:U45)</f>
        <v>0</v>
      </c>
    </row>
    <row r="46" spans="1:22" ht="15.75" x14ac:dyDescent="0.25">
      <c r="A46" s="349"/>
      <c r="B46" s="350"/>
      <c r="C46" s="350"/>
      <c r="D46" s="350"/>
      <c r="E46" s="350"/>
      <c r="F46" s="350"/>
      <c r="G46" s="350"/>
      <c r="H46" s="350"/>
      <c r="I46" s="3" t="s">
        <v>92</v>
      </c>
      <c r="J46" s="15">
        <v>166901</v>
      </c>
      <c r="K46" s="15">
        <v>103646</v>
      </c>
      <c r="L46" s="30">
        <v>97076</v>
      </c>
      <c r="M46" s="15">
        <v>84947</v>
      </c>
      <c r="N46" s="15">
        <v>24940</v>
      </c>
      <c r="O46" s="15">
        <v>33793</v>
      </c>
      <c r="P46" s="15">
        <v>8091</v>
      </c>
      <c r="Q46" s="14">
        <v>115604</v>
      </c>
      <c r="R46" s="14">
        <v>139547</v>
      </c>
      <c r="S46" s="15">
        <v>117751</v>
      </c>
      <c r="T46" s="15">
        <v>10183</v>
      </c>
      <c r="U46" s="20">
        <v>55667</v>
      </c>
      <c r="V46" s="47">
        <f t="shared" si="0"/>
        <v>958146</v>
      </c>
    </row>
    <row r="47" spans="1:22" ht="15.75" x14ac:dyDescent="0.25">
      <c r="A47" s="349"/>
      <c r="B47" s="350"/>
      <c r="C47" s="350"/>
      <c r="D47" s="350"/>
      <c r="E47" s="350"/>
      <c r="F47" s="350"/>
      <c r="G47" s="350"/>
      <c r="H47" s="350"/>
      <c r="I47" s="3" t="s">
        <v>98</v>
      </c>
      <c r="J47" s="15">
        <v>0</v>
      </c>
      <c r="K47" s="15">
        <v>0</v>
      </c>
      <c r="L47" s="15">
        <v>0</v>
      </c>
      <c r="M47" s="15">
        <v>0</v>
      </c>
      <c r="N47" s="15">
        <v>0</v>
      </c>
      <c r="O47" s="15">
        <v>0</v>
      </c>
      <c r="P47" s="15">
        <v>0</v>
      </c>
      <c r="Q47" s="14">
        <v>0</v>
      </c>
      <c r="R47" s="14">
        <v>0</v>
      </c>
      <c r="S47" s="15">
        <v>0</v>
      </c>
      <c r="T47" s="15">
        <v>0</v>
      </c>
      <c r="U47" s="20">
        <v>0</v>
      </c>
      <c r="V47" s="47">
        <f t="shared" si="0"/>
        <v>0</v>
      </c>
    </row>
    <row r="48" spans="1:22" ht="15.75" x14ac:dyDescent="0.25">
      <c r="A48" s="349"/>
      <c r="B48" s="350"/>
      <c r="C48" s="350"/>
      <c r="D48" s="350"/>
      <c r="E48" s="350"/>
      <c r="F48" s="350"/>
      <c r="G48" s="350"/>
      <c r="H48" s="350"/>
      <c r="I48" s="3" t="s">
        <v>103</v>
      </c>
      <c r="J48" s="15">
        <v>19570</v>
      </c>
      <c r="K48" s="15">
        <v>25112</v>
      </c>
      <c r="L48" s="15">
        <v>29258</v>
      </c>
      <c r="M48" s="15">
        <v>32477</v>
      </c>
      <c r="N48" s="15">
        <v>62028</v>
      </c>
      <c r="O48" s="15">
        <v>40994</v>
      </c>
      <c r="P48" s="15">
        <v>54781</v>
      </c>
      <c r="Q48" s="14">
        <v>35932</v>
      </c>
      <c r="R48" s="14">
        <v>0</v>
      </c>
      <c r="S48" s="15">
        <v>20677</v>
      </c>
      <c r="T48" s="15">
        <v>31436</v>
      </c>
      <c r="U48" s="20">
        <v>35132</v>
      </c>
      <c r="V48" s="47">
        <f t="shared" si="0"/>
        <v>387397</v>
      </c>
    </row>
    <row r="49" spans="1:22" ht="15.75" x14ac:dyDescent="0.25">
      <c r="A49" s="349"/>
      <c r="B49" s="350"/>
      <c r="C49" s="350"/>
      <c r="D49" s="350"/>
      <c r="E49" s="350"/>
      <c r="F49" s="350"/>
      <c r="G49" s="350"/>
      <c r="H49" s="350"/>
      <c r="I49" s="3" t="s">
        <v>91</v>
      </c>
      <c r="J49" s="15">
        <v>21665</v>
      </c>
      <c r="K49" s="15">
        <v>50391</v>
      </c>
      <c r="L49" s="15">
        <v>16713</v>
      </c>
      <c r="M49" s="15">
        <v>0</v>
      </c>
      <c r="N49" s="15">
        <v>4971</v>
      </c>
      <c r="O49" s="15">
        <v>27627</v>
      </c>
      <c r="P49" s="15">
        <v>49099</v>
      </c>
      <c r="Q49" s="14">
        <v>35747</v>
      </c>
      <c r="R49" s="14">
        <v>0</v>
      </c>
      <c r="S49" s="15">
        <v>43973</v>
      </c>
      <c r="T49" s="15">
        <v>89203</v>
      </c>
      <c r="U49" s="20">
        <v>76281</v>
      </c>
      <c r="V49" s="47">
        <f t="shared" si="0"/>
        <v>415670</v>
      </c>
    </row>
    <row r="50" spans="1:22" ht="15.75" x14ac:dyDescent="0.25">
      <c r="A50" s="349"/>
      <c r="B50" s="350"/>
      <c r="C50" s="350"/>
      <c r="D50" s="350"/>
      <c r="E50" s="350"/>
      <c r="F50" s="350"/>
      <c r="G50" s="350"/>
      <c r="H50" s="350"/>
      <c r="I50" s="3" t="s">
        <v>69</v>
      </c>
      <c r="J50" s="15">
        <v>0</v>
      </c>
      <c r="K50" s="15">
        <v>0</v>
      </c>
      <c r="L50" s="15">
        <v>0</v>
      </c>
      <c r="M50" s="15">
        <v>0</v>
      </c>
      <c r="N50" s="15">
        <v>0</v>
      </c>
      <c r="O50" s="15">
        <v>0</v>
      </c>
      <c r="P50" s="15">
        <v>0</v>
      </c>
      <c r="Q50" s="14">
        <v>0</v>
      </c>
      <c r="R50" s="14">
        <v>0</v>
      </c>
      <c r="S50" s="15">
        <v>0</v>
      </c>
      <c r="T50" s="15">
        <v>0</v>
      </c>
      <c r="U50" s="20">
        <v>0</v>
      </c>
      <c r="V50" s="47">
        <f t="shared" si="0"/>
        <v>0</v>
      </c>
    </row>
    <row r="51" spans="1:22" ht="15.75" x14ac:dyDescent="0.25">
      <c r="A51" s="349"/>
      <c r="B51" s="350"/>
      <c r="C51" s="350"/>
      <c r="D51" s="350"/>
      <c r="E51" s="350"/>
      <c r="F51" s="350"/>
      <c r="G51" s="350"/>
      <c r="H51" s="350"/>
      <c r="I51" s="3" t="s">
        <v>70</v>
      </c>
      <c r="J51" s="15">
        <v>0</v>
      </c>
      <c r="K51" s="15">
        <v>0</v>
      </c>
      <c r="L51" s="15">
        <v>0</v>
      </c>
      <c r="M51" s="15">
        <v>0</v>
      </c>
      <c r="N51" s="15">
        <v>0</v>
      </c>
      <c r="O51" s="15">
        <v>6263</v>
      </c>
      <c r="P51" s="15">
        <v>0</v>
      </c>
      <c r="Q51" s="14">
        <v>0</v>
      </c>
      <c r="R51" s="14">
        <v>0</v>
      </c>
      <c r="S51" s="15">
        <v>0</v>
      </c>
      <c r="T51" s="15">
        <v>0</v>
      </c>
      <c r="U51" s="20">
        <v>0</v>
      </c>
      <c r="V51" s="47">
        <f t="shared" si="0"/>
        <v>6263</v>
      </c>
    </row>
    <row r="52" spans="1:22" ht="15.75" x14ac:dyDescent="0.25">
      <c r="A52" s="349"/>
      <c r="B52" s="350"/>
      <c r="C52" s="350"/>
      <c r="D52" s="350"/>
      <c r="E52" s="350"/>
      <c r="F52" s="350"/>
      <c r="G52" s="350"/>
      <c r="H52" s="350"/>
      <c r="I52" s="3" t="s">
        <v>93</v>
      </c>
      <c r="J52" s="15">
        <v>13230</v>
      </c>
      <c r="K52" s="15">
        <v>16196</v>
      </c>
      <c r="L52" s="15">
        <v>19612</v>
      </c>
      <c r="M52" s="15">
        <v>34819</v>
      </c>
      <c r="N52" s="15">
        <v>28682</v>
      </c>
      <c r="O52" s="15">
        <v>37136</v>
      </c>
      <c r="P52" s="15">
        <v>48902</v>
      </c>
      <c r="Q52" s="14">
        <v>7763</v>
      </c>
      <c r="R52" s="14">
        <v>0</v>
      </c>
      <c r="S52" s="15">
        <v>0</v>
      </c>
      <c r="T52" s="15">
        <v>0</v>
      </c>
      <c r="U52" s="20">
        <v>0</v>
      </c>
      <c r="V52" s="47">
        <f t="shared" si="0"/>
        <v>206340</v>
      </c>
    </row>
    <row r="53" spans="1:22" ht="15.75" x14ac:dyDescent="0.25">
      <c r="A53" s="349"/>
      <c r="B53" s="350"/>
      <c r="C53" s="350"/>
      <c r="D53" s="350"/>
      <c r="E53" s="350"/>
      <c r="F53" s="350"/>
      <c r="G53" s="350"/>
      <c r="H53" s="350"/>
      <c r="I53" s="16" t="s">
        <v>180</v>
      </c>
      <c r="J53" s="26">
        <v>0</v>
      </c>
      <c r="K53" s="26">
        <v>0</v>
      </c>
      <c r="L53" s="26">
        <v>0</v>
      </c>
      <c r="M53" s="26">
        <v>0</v>
      </c>
      <c r="N53" s="26">
        <v>0</v>
      </c>
      <c r="O53" s="26">
        <v>0</v>
      </c>
      <c r="P53" s="26">
        <v>0</v>
      </c>
      <c r="Q53" s="49">
        <v>0</v>
      </c>
      <c r="R53" s="49">
        <v>0</v>
      </c>
      <c r="S53" s="26">
        <v>0</v>
      </c>
      <c r="T53" s="26">
        <v>0</v>
      </c>
      <c r="U53" s="27">
        <v>0</v>
      </c>
      <c r="V53" s="91">
        <f t="shared" si="0"/>
        <v>0</v>
      </c>
    </row>
    <row r="54" spans="1:22" ht="16.5" thickBot="1" x14ac:dyDescent="0.3">
      <c r="A54" s="349"/>
      <c r="B54" s="350"/>
      <c r="C54" s="350"/>
      <c r="D54" s="350"/>
      <c r="E54" s="350"/>
      <c r="F54" s="350"/>
      <c r="G54" s="350"/>
      <c r="H54" s="350"/>
      <c r="I54" s="16" t="s">
        <v>95</v>
      </c>
      <c r="J54" s="26">
        <v>4468</v>
      </c>
      <c r="K54" s="26">
        <v>0</v>
      </c>
      <c r="L54" s="26">
        <v>0</v>
      </c>
      <c r="M54" s="26">
        <v>0</v>
      </c>
      <c r="N54" s="26">
        <v>0</v>
      </c>
      <c r="O54" s="26">
        <v>0</v>
      </c>
      <c r="P54" s="26">
        <v>0</v>
      </c>
      <c r="Q54" s="23">
        <v>0</v>
      </c>
      <c r="R54" s="49">
        <v>0</v>
      </c>
      <c r="S54" s="26">
        <v>0</v>
      </c>
      <c r="T54" s="26">
        <v>0</v>
      </c>
      <c r="U54" s="27">
        <v>0</v>
      </c>
      <c r="V54" s="91">
        <f t="shared" si="0"/>
        <v>4468</v>
      </c>
    </row>
    <row r="55" spans="1:22" ht="16.5" thickBot="1" x14ac:dyDescent="0.3">
      <c r="A55" s="102"/>
      <c r="B55" s="112"/>
      <c r="C55" s="112"/>
      <c r="D55" s="112"/>
      <c r="E55" s="112"/>
      <c r="F55" s="112"/>
      <c r="G55" s="112"/>
      <c r="H55" s="112"/>
      <c r="I55" s="37"/>
      <c r="J55" s="59"/>
      <c r="K55" s="28"/>
      <c r="L55" s="28"/>
      <c r="M55" s="28"/>
      <c r="N55" s="28"/>
      <c r="O55" s="28"/>
      <c r="P55" s="28"/>
      <c r="Q55" s="61"/>
      <c r="R55" s="53"/>
      <c r="S55" s="28"/>
      <c r="T55" s="28"/>
      <c r="U55" s="29"/>
      <c r="V55" s="72">
        <f>SUM(V45:V54)</f>
        <v>1978284</v>
      </c>
    </row>
    <row r="56" spans="1:22" ht="15.75" x14ac:dyDescent="0.25">
      <c r="A56" s="349">
        <v>542</v>
      </c>
      <c r="B56" s="350" t="s">
        <v>38</v>
      </c>
      <c r="C56" s="350" t="s">
        <v>79</v>
      </c>
      <c r="D56" s="350">
        <v>200</v>
      </c>
      <c r="E56" s="350" t="s">
        <v>7</v>
      </c>
      <c r="F56" s="350" t="s">
        <v>39</v>
      </c>
      <c r="G56" s="350" t="s">
        <v>146</v>
      </c>
      <c r="H56" s="350" t="s">
        <v>40</v>
      </c>
      <c r="I56" s="35" t="s">
        <v>94</v>
      </c>
      <c r="J56" s="13">
        <v>26667</v>
      </c>
      <c r="K56" s="13">
        <v>25289</v>
      </c>
      <c r="L56" s="13">
        <v>22370</v>
      </c>
      <c r="M56" s="13">
        <v>28139</v>
      </c>
      <c r="N56" s="13">
        <v>22255</v>
      </c>
      <c r="O56" s="13">
        <v>21859</v>
      </c>
      <c r="P56" s="13">
        <v>28591</v>
      </c>
      <c r="Q56" s="14">
        <v>22444</v>
      </c>
      <c r="R56" s="12">
        <v>26067</v>
      </c>
      <c r="S56" s="13">
        <v>22830</v>
      </c>
      <c r="T56" s="13">
        <v>22652</v>
      </c>
      <c r="U56" s="21">
        <v>26459</v>
      </c>
      <c r="V56" s="90">
        <f>SUM(J56:U56)</f>
        <v>295622</v>
      </c>
    </row>
    <row r="57" spans="1:22" ht="15.75" x14ac:dyDescent="0.25">
      <c r="A57" s="349"/>
      <c r="B57" s="350"/>
      <c r="C57" s="350"/>
      <c r="D57" s="350"/>
      <c r="E57" s="350"/>
      <c r="F57" s="350"/>
      <c r="G57" s="350"/>
      <c r="H57" s="350"/>
      <c r="I57" s="3" t="s">
        <v>92</v>
      </c>
      <c r="J57" s="15">
        <v>32808</v>
      </c>
      <c r="K57" s="15">
        <v>47059</v>
      </c>
      <c r="L57" s="15">
        <v>55489</v>
      </c>
      <c r="M57" s="15">
        <v>44478</v>
      </c>
      <c r="N57" s="15">
        <v>53968</v>
      </c>
      <c r="O57" s="15">
        <v>61015</v>
      </c>
      <c r="P57" s="15">
        <v>58568</v>
      </c>
      <c r="Q57" s="14">
        <v>62151</v>
      </c>
      <c r="R57" s="14">
        <v>50629</v>
      </c>
      <c r="S57" s="15">
        <v>59657</v>
      </c>
      <c r="T57" s="15">
        <v>46702</v>
      </c>
      <c r="U57" s="20">
        <v>49049</v>
      </c>
      <c r="V57" s="47">
        <f>SUM(J57:U57)</f>
        <v>621573</v>
      </c>
    </row>
    <row r="58" spans="1:22" ht="15.75" x14ac:dyDescent="0.25">
      <c r="A58" s="349"/>
      <c r="B58" s="350"/>
      <c r="C58" s="350"/>
      <c r="D58" s="350"/>
      <c r="E58" s="350"/>
      <c r="F58" s="350"/>
      <c r="G58" s="350"/>
      <c r="H58" s="350"/>
      <c r="I58" s="3" t="s">
        <v>103</v>
      </c>
      <c r="J58" s="15">
        <v>4960</v>
      </c>
      <c r="K58" s="15">
        <v>5139</v>
      </c>
      <c r="L58" s="15">
        <v>6308</v>
      </c>
      <c r="M58" s="15">
        <v>5165</v>
      </c>
      <c r="N58" s="15">
        <v>7740</v>
      </c>
      <c r="O58" s="15">
        <v>9022</v>
      </c>
      <c r="P58" s="15">
        <v>10193</v>
      </c>
      <c r="Q58" s="14">
        <v>8207</v>
      </c>
      <c r="R58" s="14">
        <v>5742</v>
      </c>
      <c r="S58" s="15">
        <v>4996</v>
      </c>
      <c r="T58" s="15">
        <v>9029</v>
      </c>
      <c r="U58" s="20">
        <v>6200</v>
      </c>
      <c r="V58" s="47">
        <f>SUM(J58:U58)</f>
        <v>82701</v>
      </c>
    </row>
    <row r="59" spans="1:22" ht="16.5" thickBot="1" x14ac:dyDescent="0.3">
      <c r="A59" s="349"/>
      <c r="B59" s="350"/>
      <c r="C59" s="350"/>
      <c r="D59" s="350"/>
      <c r="E59" s="350"/>
      <c r="F59" s="350"/>
      <c r="G59" s="350"/>
      <c r="H59" s="350"/>
      <c r="I59" s="16" t="s">
        <v>91</v>
      </c>
      <c r="J59" s="26">
        <v>127920</v>
      </c>
      <c r="K59" s="26">
        <v>101853</v>
      </c>
      <c r="L59" s="26">
        <v>108523</v>
      </c>
      <c r="M59" s="26">
        <v>100397</v>
      </c>
      <c r="N59" s="26">
        <v>120973</v>
      </c>
      <c r="O59" s="26">
        <v>97600</v>
      </c>
      <c r="P59" s="26">
        <v>104148</v>
      </c>
      <c r="Q59" s="23">
        <v>109119</v>
      </c>
      <c r="R59" s="49">
        <v>103288</v>
      </c>
      <c r="S59" s="26">
        <v>106618</v>
      </c>
      <c r="T59" s="26">
        <v>95517</v>
      </c>
      <c r="U59" s="27">
        <v>114350</v>
      </c>
      <c r="V59" s="91">
        <f>SUM(J59:U59)</f>
        <v>1290306</v>
      </c>
    </row>
    <row r="60" spans="1:22" ht="16.5" thickBot="1" x14ac:dyDescent="0.3">
      <c r="A60" s="102"/>
      <c r="B60" s="112"/>
      <c r="C60" s="112"/>
      <c r="D60" s="112"/>
      <c r="E60" s="112"/>
      <c r="F60" s="112"/>
      <c r="G60" s="112"/>
      <c r="H60" s="112"/>
      <c r="I60" s="37"/>
      <c r="J60" s="59"/>
      <c r="K60" s="28"/>
      <c r="L60" s="28"/>
      <c r="M60" s="28"/>
      <c r="N60" s="28"/>
      <c r="O60" s="28"/>
      <c r="P60" s="28"/>
      <c r="Q60" s="61"/>
      <c r="R60" s="53"/>
      <c r="S60" s="28"/>
      <c r="T60" s="28"/>
      <c r="U60" s="29"/>
      <c r="V60" s="72">
        <f>SUM(V56:V59)</f>
        <v>2290202</v>
      </c>
    </row>
    <row r="61" spans="1:22" ht="15.75" x14ac:dyDescent="0.25">
      <c r="A61" s="343">
        <v>554</v>
      </c>
      <c r="B61" s="347" t="s">
        <v>43</v>
      </c>
      <c r="C61" s="347" t="s">
        <v>79</v>
      </c>
      <c r="D61" s="347">
        <v>58</v>
      </c>
      <c r="E61" s="347" t="s">
        <v>147</v>
      </c>
      <c r="F61" s="347" t="s">
        <v>37</v>
      </c>
      <c r="G61" s="345" t="s">
        <v>148</v>
      </c>
      <c r="H61" s="347" t="s">
        <v>37</v>
      </c>
      <c r="I61" s="3" t="s">
        <v>94</v>
      </c>
      <c r="J61" s="15">
        <v>488</v>
      </c>
      <c r="K61" s="15">
        <v>490</v>
      </c>
      <c r="L61" s="15">
        <v>484</v>
      </c>
      <c r="M61" s="15">
        <v>493</v>
      </c>
      <c r="N61" s="15">
        <v>491</v>
      </c>
      <c r="O61" s="15">
        <v>991</v>
      </c>
      <c r="P61" s="15">
        <v>485</v>
      </c>
      <c r="Q61" s="14">
        <v>203</v>
      </c>
      <c r="R61" s="14">
        <v>787</v>
      </c>
      <c r="S61" s="15">
        <v>494</v>
      </c>
      <c r="T61" s="15">
        <v>985</v>
      </c>
      <c r="U61" s="20">
        <v>489</v>
      </c>
      <c r="V61" s="47">
        <f>SUM(J61:U61)</f>
        <v>6880</v>
      </c>
    </row>
    <row r="62" spans="1:22" ht="15.75" x14ac:dyDescent="0.25">
      <c r="A62" s="349"/>
      <c r="B62" s="350"/>
      <c r="C62" s="350"/>
      <c r="D62" s="350"/>
      <c r="E62" s="350"/>
      <c r="F62" s="350"/>
      <c r="G62" s="354"/>
      <c r="H62" s="350"/>
      <c r="I62" s="16" t="s">
        <v>92</v>
      </c>
      <c r="J62" s="26">
        <v>1966</v>
      </c>
      <c r="K62" s="26">
        <v>2095</v>
      </c>
      <c r="L62" s="26">
        <v>3861</v>
      </c>
      <c r="M62" s="26">
        <v>15509</v>
      </c>
      <c r="N62" s="26">
        <v>7556</v>
      </c>
      <c r="O62" s="26">
        <v>3291</v>
      </c>
      <c r="P62" s="26">
        <v>4873</v>
      </c>
      <c r="Q62" s="49">
        <v>68</v>
      </c>
      <c r="R62" s="49">
        <v>8197</v>
      </c>
      <c r="S62" s="26">
        <v>2202</v>
      </c>
      <c r="T62" s="26">
        <v>3425</v>
      </c>
      <c r="U62" s="27">
        <v>11587</v>
      </c>
      <c r="V62" s="91">
        <f>SUM(J62:U62)</f>
        <v>64630</v>
      </c>
    </row>
    <row r="63" spans="1:22" ht="16.5" thickBot="1" x14ac:dyDescent="0.3">
      <c r="A63" s="344"/>
      <c r="B63" s="348"/>
      <c r="C63" s="348"/>
      <c r="D63" s="348"/>
      <c r="E63" s="348"/>
      <c r="F63" s="348"/>
      <c r="G63" s="348"/>
      <c r="H63" s="348"/>
      <c r="I63" s="16" t="s">
        <v>91</v>
      </c>
      <c r="J63" s="26">
        <v>7902</v>
      </c>
      <c r="K63" s="26">
        <v>5167</v>
      </c>
      <c r="L63" s="26">
        <v>3667</v>
      </c>
      <c r="M63" s="26">
        <v>583</v>
      </c>
      <c r="N63" s="26">
        <v>10424</v>
      </c>
      <c r="O63" s="26">
        <v>1003</v>
      </c>
      <c r="P63" s="26">
        <v>10825</v>
      </c>
      <c r="Q63" s="23">
        <v>2625</v>
      </c>
      <c r="R63" s="49">
        <v>2866</v>
      </c>
      <c r="S63" s="26">
        <v>5007</v>
      </c>
      <c r="T63" s="26">
        <v>4785</v>
      </c>
      <c r="U63" s="27">
        <v>3798</v>
      </c>
      <c r="V63" s="91">
        <f>SUM(J63:U63)</f>
        <v>58652</v>
      </c>
    </row>
    <row r="64" spans="1:22" ht="16.5" thickBot="1" x14ac:dyDescent="0.3">
      <c r="A64" s="102"/>
      <c r="B64" s="112"/>
      <c r="C64" s="112"/>
      <c r="D64" s="112"/>
      <c r="E64" s="112"/>
      <c r="F64" s="112"/>
      <c r="G64" s="112"/>
      <c r="H64" s="112"/>
      <c r="I64" s="37"/>
      <c r="J64" s="59"/>
      <c r="K64" s="28"/>
      <c r="L64" s="28"/>
      <c r="M64" s="28"/>
      <c r="N64" s="28"/>
      <c r="O64" s="28"/>
      <c r="P64" s="28"/>
      <c r="Q64" s="61"/>
      <c r="R64" s="53"/>
      <c r="S64" s="28"/>
      <c r="T64" s="28"/>
      <c r="U64" s="29"/>
      <c r="V64" s="72">
        <f>SUM(V61:V63)</f>
        <v>130162</v>
      </c>
    </row>
    <row r="65" spans="1:22" ht="15.75" x14ac:dyDescent="0.25">
      <c r="A65" s="343">
        <v>560</v>
      </c>
      <c r="B65" s="347" t="s">
        <v>15</v>
      </c>
      <c r="C65" s="347" t="s">
        <v>77</v>
      </c>
      <c r="D65" s="351">
        <v>17.899999999999999</v>
      </c>
      <c r="E65" s="347" t="s">
        <v>149</v>
      </c>
      <c r="F65" s="347" t="s">
        <v>37</v>
      </c>
      <c r="G65" s="347" t="s">
        <v>9</v>
      </c>
      <c r="H65" s="347" t="s">
        <v>37</v>
      </c>
      <c r="I65" s="35" t="s">
        <v>163</v>
      </c>
      <c r="J65" s="13">
        <v>0</v>
      </c>
      <c r="K65" s="13">
        <v>0</v>
      </c>
      <c r="L65" s="13">
        <v>0</v>
      </c>
      <c r="M65" s="13">
        <v>0</v>
      </c>
      <c r="N65" s="13">
        <v>0</v>
      </c>
      <c r="O65" s="13">
        <v>0</v>
      </c>
      <c r="P65" s="13">
        <v>0</v>
      </c>
      <c r="Q65" s="14">
        <v>0</v>
      </c>
      <c r="R65" s="12">
        <v>0</v>
      </c>
      <c r="S65" s="13">
        <v>0</v>
      </c>
      <c r="T65" s="13">
        <v>0</v>
      </c>
      <c r="U65" s="21">
        <v>0</v>
      </c>
      <c r="V65" s="90">
        <f>SUM(J65:U65)</f>
        <v>0</v>
      </c>
    </row>
    <row r="66" spans="1:22" ht="15.75" x14ac:dyDescent="0.25">
      <c r="A66" s="349"/>
      <c r="B66" s="350"/>
      <c r="C66" s="350"/>
      <c r="D66" s="352"/>
      <c r="E66" s="350"/>
      <c r="F66" s="350"/>
      <c r="G66" s="350"/>
      <c r="H66" s="350"/>
      <c r="I66" s="3" t="s">
        <v>103</v>
      </c>
      <c r="J66" s="14">
        <v>0</v>
      </c>
      <c r="K66" s="15">
        <v>0</v>
      </c>
      <c r="L66" s="15">
        <v>0</v>
      </c>
      <c r="M66" s="15">
        <v>0</v>
      </c>
      <c r="N66" s="15">
        <v>0</v>
      </c>
      <c r="O66" s="15">
        <v>0</v>
      </c>
      <c r="P66" s="15">
        <v>0</v>
      </c>
      <c r="Q66" s="14">
        <v>0</v>
      </c>
      <c r="R66" s="14">
        <v>0</v>
      </c>
      <c r="S66" s="15">
        <v>0</v>
      </c>
      <c r="T66" s="15">
        <v>0</v>
      </c>
      <c r="U66" s="20">
        <v>0</v>
      </c>
      <c r="V66" s="47">
        <f>SUM(J66:U66)</f>
        <v>0</v>
      </c>
    </row>
    <row r="67" spans="1:22" ht="15.75" x14ac:dyDescent="0.25">
      <c r="A67" s="349"/>
      <c r="B67" s="350"/>
      <c r="C67" s="350"/>
      <c r="D67" s="352"/>
      <c r="E67" s="350"/>
      <c r="F67" s="350"/>
      <c r="G67" s="350"/>
      <c r="H67" s="350"/>
      <c r="I67" s="3" t="s">
        <v>172</v>
      </c>
      <c r="J67" s="14">
        <v>0</v>
      </c>
      <c r="K67" s="15">
        <v>0</v>
      </c>
      <c r="L67" s="15">
        <v>0</v>
      </c>
      <c r="M67" s="15">
        <v>0</v>
      </c>
      <c r="N67" s="15">
        <v>0</v>
      </c>
      <c r="O67" s="15">
        <v>0</v>
      </c>
      <c r="P67" s="15">
        <v>0</v>
      </c>
      <c r="Q67" s="14">
        <v>0</v>
      </c>
      <c r="R67" s="14">
        <v>0</v>
      </c>
      <c r="S67" s="15">
        <v>0</v>
      </c>
      <c r="T67" s="15">
        <v>0</v>
      </c>
      <c r="U67" s="20">
        <v>0</v>
      </c>
      <c r="V67" s="47">
        <f>SUM(J67:U67)</f>
        <v>0</v>
      </c>
    </row>
    <row r="68" spans="1:22" ht="16.5" thickBot="1" x14ac:dyDescent="0.3">
      <c r="A68" s="344"/>
      <c r="B68" s="348"/>
      <c r="C68" s="348"/>
      <c r="D68" s="353"/>
      <c r="E68" s="348"/>
      <c r="F68" s="348"/>
      <c r="G68" s="348"/>
      <c r="H68" s="348"/>
      <c r="I68" s="39" t="s">
        <v>164</v>
      </c>
      <c r="J68" s="50">
        <v>0</v>
      </c>
      <c r="K68" s="30">
        <v>0</v>
      </c>
      <c r="L68" s="30">
        <v>0</v>
      </c>
      <c r="M68" s="30">
        <v>0</v>
      </c>
      <c r="N68" s="30">
        <v>0</v>
      </c>
      <c r="O68" s="30">
        <v>0</v>
      </c>
      <c r="P68" s="30">
        <v>0</v>
      </c>
      <c r="Q68" s="50">
        <v>0</v>
      </c>
      <c r="R68" s="50">
        <v>0</v>
      </c>
      <c r="S68" s="30">
        <v>0</v>
      </c>
      <c r="T68" s="30">
        <v>0</v>
      </c>
      <c r="U68" s="31">
        <v>0</v>
      </c>
      <c r="V68" s="89">
        <f>SUM(J68:U68)</f>
        <v>0</v>
      </c>
    </row>
    <row r="69" spans="1:22" ht="16.5" thickBot="1" x14ac:dyDescent="0.3">
      <c r="A69" s="102"/>
      <c r="B69" s="112"/>
      <c r="C69" s="112"/>
      <c r="D69" s="112"/>
      <c r="E69" s="112"/>
      <c r="F69" s="112"/>
      <c r="G69" s="112"/>
      <c r="H69" s="112"/>
      <c r="I69" s="37"/>
      <c r="J69" s="59"/>
      <c r="K69" s="28"/>
      <c r="L69" s="28"/>
      <c r="M69" s="28"/>
      <c r="N69" s="28"/>
      <c r="O69" s="28"/>
      <c r="P69" s="28"/>
      <c r="Q69" s="61"/>
      <c r="R69" s="53"/>
      <c r="S69" s="28"/>
      <c r="T69" s="28"/>
      <c r="U69" s="29"/>
      <c r="V69" s="72">
        <f>SUM(V65:V68)</f>
        <v>0</v>
      </c>
    </row>
    <row r="70" spans="1:22" ht="16.5" thickBot="1" x14ac:dyDescent="0.3">
      <c r="A70" s="105">
        <v>596</v>
      </c>
      <c r="B70" s="185" t="s">
        <v>217</v>
      </c>
      <c r="C70" s="114" t="s">
        <v>84</v>
      </c>
      <c r="D70" s="114">
        <v>26</v>
      </c>
      <c r="E70" s="114" t="s">
        <v>216</v>
      </c>
      <c r="F70" s="114" t="s">
        <v>45</v>
      </c>
      <c r="G70" s="114" t="s">
        <v>18</v>
      </c>
      <c r="H70" s="113" t="s">
        <v>45</v>
      </c>
      <c r="I70" s="39" t="s">
        <v>93</v>
      </c>
      <c r="J70" s="26">
        <v>0</v>
      </c>
      <c r="K70" s="26">
        <v>0</v>
      </c>
      <c r="L70" s="26">
        <v>0</v>
      </c>
      <c r="M70" s="26">
        <v>0</v>
      </c>
      <c r="N70" s="26">
        <v>0</v>
      </c>
      <c r="O70" s="26">
        <v>0</v>
      </c>
      <c r="P70" s="26">
        <v>0</v>
      </c>
      <c r="Q70" s="23">
        <v>0</v>
      </c>
      <c r="R70" s="23">
        <v>0</v>
      </c>
      <c r="S70" s="23">
        <v>0</v>
      </c>
      <c r="T70" s="23">
        <v>0</v>
      </c>
      <c r="U70" s="27">
        <v>0</v>
      </c>
      <c r="V70" s="91">
        <f>SUM(J70:U70)</f>
        <v>0</v>
      </c>
    </row>
    <row r="71" spans="1:22" ht="16.5" thickBot="1" x14ac:dyDescent="0.3">
      <c r="A71" s="102"/>
      <c r="B71" s="184"/>
      <c r="C71" s="112"/>
      <c r="D71" s="112"/>
      <c r="E71" s="112"/>
      <c r="F71" s="112"/>
      <c r="G71" s="112"/>
      <c r="H71" s="112"/>
      <c r="I71" s="37"/>
      <c r="J71" s="59"/>
      <c r="K71" s="28"/>
      <c r="L71" s="28"/>
      <c r="M71" s="28"/>
      <c r="N71" s="28"/>
      <c r="O71" s="28"/>
      <c r="P71" s="28"/>
      <c r="Q71" s="61"/>
      <c r="R71" s="53"/>
      <c r="S71" s="28"/>
      <c r="T71" s="28"/>
      <c r="U71" s="29"/>
      <c r="V71" s="72">
        <f>SUM(V70)</f>
        <v>0</v>
      </c>
    </row>
    <row r="72" spans="1:22" ht="15.75" x14ac:dyDescent="0.2">
      <c r="A72" s="343">
        <v>597</v>
      </c>
      <c r="B72" s="345" t="s">
        <v>218</v>
      </c>
      <c r="C72" s="347" t="s">
        <v>79</v>
      </c>
      <c r="D72" s="347">
        <v>26</v>
      </c>
      <c r="E72" s="347" t="s">
        <v>18</v>
      </c>
      <c r="F72" s="347" t="s">
        <v>45</v>
      </c>
      <c r="G72" s="347" t="s">
        <v>216</v>
      </c>
      <c r="H72" s="347" t="s">
        <v>45</v>
      </c>
      <c r="I72" s="151" t="s">
        <v>164</v>
      </c>
      <c r="J72" s="159">
        <v>15807</v>
      </c>
      <c r="K72" s="160">
        <v>16479</v>
      </c>
      <c r="L72" s="160">
        <v>17476</v>
      </c>
      <c r="M72" s="160">
        <v>7236</v>
      </c>
      <c r="N72" s="160">
        <v>13777</v>
      </c>
      <c r="O72" s="160">
        <v>19343</v>
      </c>
      <c r="P72" s="160">
        <v>17177</v>
      </c>
      <c r="Q72" s="182">
        <v>10901</v>
      </c>
      <c r="R72" s="159">
        <v>12160</v>
      </c>
      <c r="S72" s="160">
        <v>16605</v>
      </c>
      <c r="T72" s="160">
        <v>17411</v>
      </c>
      <c r="U72" s="161">
        <v>11793</v>
      </c>
      <c r="V72" s="181">
        <f>SUM(J72:U72)</f>
        <v>176165</v>
      </c>
    </row>
    <row r="73" spans="1:22" ht="16.5" thickBot="1" x14ac:dyDescent="0.25">
      <c r="A73" s="344"/>
      <c r="B73" s="346"/>
      <c r="C73" s="348"/>
      <c r="D73" s="348"/>
      <c r="E73" s="348"/>
      <c r="F73" s="348"/>
      <c r="G73" s="348"/>
      <c r="H73" s="348"/>
      <c r="I73" s="113" t="s">
        <v>93</v>
      </c>
      <c r="J73" s="122">
        <v>0</v>
      </c>
      <c r="K73" s="122">
        <v>0</v>
      </c>
      <c r="L73" s="122">
        <v>0</v>
      </c>
      <c r="M73" s="122">
        <v>0</v>
      </c>
      <c r="N73" s="122">
        <v>0</v>
      </c>
      <c r="O73" s="122">
        <v>0</v>
      </c>
      <c r="P73" s="122">
        <v>0</v>
      </c>
      <c r="Q73" s="150">
        <v>0</v>
      </c>
      <c r="R73" s="124">
        <v>0</v>
      </c>
      <c r="S73" s="122">
        <v>0</v>
      </c>
      <c r="T73" s="122">
        <v>0</v>
      </c>
      <c r="U73" s="125">
        <v>0</v>
      </c>
      <c r="V73" s="126">
        <f>SUM(J73:U73)</f>
        <v>0</v>
      </c>
    </row>
    <row r="74" spans="1:22" ht="16.5" thickBot="1" x14ac:dyDescent="0.3">
      <c r="A74" s="102"/>
      <c r="B74" s="112"/>
      <c r="C74" s="112"/>
      <c r="D74" s="112"/>
      <c r="E74" s="112"/>
      <c r="F74" s="112"/>
      <c r="G74" s="112"/>
      <c r="H74" s="112"/>
      <c r="I74" s="37"/>
      <c r="J74" s="59"/>
      <c r="K74" s="28"/>
      <c r="L74" s="28"/>
      <c r="M74" s="28"/>
      <c r="N74" s="28"/>
      <c r="O74" s="28"/>
      <c r="P74" s="28"/>
      <c r="Q74" s="61"/>
      <c r="R74" s="53"/>
      <c r="S74" s="28"/>
      <c r="T74" s="28"/>
      <c r="U74" s="29"/>
      <c r="V74" s="72">
        <f>SUM(V72:V73)</f>
        <v>176165</v>
      </c>
    </row>
    <row r="75" spans="1:22" ht="15.75" x14ac:dyDescent="0.25">
      <c r="A75" s="349">
        <v>598</v>
      </c>
      <c r="B75" s="350" t="s">
        <v>46</v>
      </c>
      <c r="C75" s="350" t="s">
        <v>84</v>
      </c>
      <c r="D75" s="350">
        <v>16</v>
      </c>
      <c r="E75" s="347" t="s">
        <v>18</v>
      </c>
      <c r="F75" s="347" t="s">
        <v>45</v>
      </c>
      <c r="G75" s="347" t="s">
        <v>150</v>
      </c>
      <c r="H75" s="350" t="s">
        <v>45</v>
      </c>
      <c r="I75" s="35" t="s">
        <v>92</v>
      </c>
      <c r="J75" s="13">
        <v>6432</v>
      </c>
      <c r="K75" s="13">
        <v>1997</v>
      </c>
      <c r="L75" s="13">
        <v>0</v>
      </c>
      <c r="M75" s="13">
        <v>0</v>
      </c>
      <c r="N75" s="13">
        <v>402</v>
      </c>
      <c r="O75" s="13">
        <v>4824</v>
      </c>
      <c r="P75" s="13">
        <v>0</v>
      </c>
      <c r="Q75" s="14">
        <v>0</v>
      </c>
      <c r="R75" s="12">
        <v>0</v>
      </c>
      <c r="S75" s="13">
        <v>0</v>
      </c>
      <c r="T75" s="13">
        <v>0</v>
      </c>
      <c r="U75" s="21">
        <v>0</v>
      </c>
      <c r="V75" s="90">
        <f>SUM(J75:U75)</f>
        <v>13655</v>
      </c>
    </row>
    <row r="76" spans="1:22" ht="16.5" thickBot="1" x14ac:dyDescent="0.3">
      <c r="A76" s="349"/>
      <c r="B76" s="350"/>
      <c r="C76" s="350"/>
      <c r="D76" s="350"/>
      <c r="E76" s="348"/>
      <c r="F76" s="348"/>
      <c r="G76" s="348"/>
      <c r="H76" s="350"/>
      <c r="I76" s="16" t="s">
        <v>98</v>
      </c>
      <c r="J76" s="26">
        <v>0</v>
      </c>
      <c r="K76" s="26">
        <v>0</v>
      </c>
      <c r="L76" s="26">
        <v>0</v>
      </c>
      <c r="M76" s="26">
        <v>0</v>
      </c>
      <c r="N76" s="26">
        <v>0</v>
      </c>
      <c r="O76" s="26">
        <v>0</v>
      </c>
      <c r="P76" s="26">
        <v>0</v>
      </c>
      <c r="Q76" s="23">
        <v>0</v>
      </c>
      <c r="R76" s="49">
        <v>0</v>
      </c>
      <c r="S76" s="26">
        <v>0</v>
      </c>
      <c r="T76" s="26">
        <v>0</v>
      </c>
      <c r="U76" s="27">
        <v>0</v>
      </c>
      <c r="V76" s="91">
        <f>SUM(J76:U76)</f>
        <v>0</v>
      </c>
    </row>
    <row r="77" spans="1:22" ht="16.5" thickBot="1" x14ac:dyDescent="0.3">
      <c r="A77" s="102"/>
      <c r="B77" s="112"/>
      <c r="C77" s="112"/>
      <c r="D77" s="112"/>
      <c r="E77" s="112"/>
      <c r="F77" s="112"/>
      <c r="G77" s="112"/>
      <c r="H77" s="112"/>
      <c r="I77" s="37"/>
      <c r="J77" s="59"/>
      <c r="K77" s="28"/>
      <c r="L77" s="28"/>
      <c r="M77" s="28"/>
      <c r="N77" s="28"/>
      <c r="O77" s="28"/>
      <c r="P77" s="28"/>
      <c r="Q77" s="61"/>
      <c r="R77" s="53"/>
      <c r="S77" s="28"/>
      <c r="T77" s="28"/>
      <c r="U77" s="29"/>
      <c r="V77" s="72">
        <f>SUM(V75:V76)</f>
        <v>13655</v>
      </c>
    </row>
    <row r="78" spans="1:22" ht="15.75" x14ac:dyDescent="0.25">
      <c r="A78" s="349">
        <v>608</v>
      </c>
      <c r="B78" s="350" t="s">
        <v>47</v>
      </c>
      <c r="C78" s="350" t="s">
        <v>85</v>
      </c>
      <c r="D78" s="350">
        <v>98</v>
      </c>
      <c r="E78" s="350" t="s">
        <v>151</v>
      </c>
      <c r="F78" s="350" t="s">
        <v>45</v>
      </c>
      <c r="G78" s="350" t="s">
        <v>18</v>
      </c>
      <c r="H78" s="350" t="s">
        <v>45</v>
      </c>
      <c r="I78" s="35" t="s">
        <v>94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4">
        <v>0</v>
      </c>
      <c r="R78" s="32">
        <v>0</v>
      </c>
      <c r="S78" s="32">
        <v>0</v>
      </c>
      <c r="T78" s="32">
        <v>0</v>
      </c>
      <c r="U78" s="21">
        <v>0</v>
      </c>
      <c r="V78" s="90">
        <f>SUM(J78:U78)</f>
        <v>0</v>
      </c>
    </row>
    <row r="79" spans="1:22" ht="15.75" x14ac:dyDescent="0.25">
      <c r="A79" s="349"/>
      <c r="B79" s="350"/>
      <c r="C79" s="350"/>
      <c r="D79" s="350"/>
      <c r="E79" s="350"/>
      <c r="F79" s="350"/>
      <c r="G79" s="350"/>
      <c r="H79" s="350"/>
      <c r="I79" s="35" t="s">
        <v>92</v>
      </c>
      <c r="J79" s="13">
        <v>31227</v>
      </c>
      <c r="K79" s="13">
        <v>0</v>
      </c>
      <c r="L79" s="13">
        <v>0</v>
      </c>
      <c r="M79" s="13">
        <v>0</v>
      </c>
      <c r="N79" s="13">
        <v>0</v>
      </c>
      <c r="O79" s="13">
        <v>68090</v>
      </c>
      <c r="P79" s="13">
        <v>56856</v>
      </c>
      <c r="Q79" s="14">
        <v>5111</v>
      </c>
      <c r="R79" s="13">
        <v>0</v>
      </c>
      <c r="S79" s="13">
        <v>0</v>
      </c>
      <c r="T79" s="13">
        <v>0</v>
      </c>
      <c r="U79" s="21">
        <v>15840</v>
      </c>
      <c r="V79" s="90">
        <f>SUM(J79:U79)</f>
        <v>177124</v>
      </c>
    </row>
    <row r="80" spans="1:22" ht="15.75" x14ac:dyDescent="0.25">
      <c r="A80" s="349"/>
      <c r="B80" s="350"/>
      <c r="C80" s="350"/>
      <c r="D80" s="350"/>
      <c r="E80" s="350"/>
      <c r="F80" s="350"/>
      <c r="G80" s="350"/>
      <c r="H80" s="350"/>
      <c r="I80" s="3" t="s">
        <v>91</v>
      </c>
      <c r="J80" s="15">
        <v>0</v>
      </c>
      <c r="K80" s="15">
        <v>0</v>
      </c>
      <c r="L80" s="15">
        <v>0</v>
      </c>
      <c r="M80" s="15">
        <v>0</v>
      </c>
      <c r="N80" s="15">
        <v>0</v>
      </c>
      <c r="O80" s="15">
        <v>0</v>
      </c>
      <c r="P80" s="15">
        <v>0</v>
      </c>
      <c r="Q80" s="14">
        <v>0</v>
      </c>
      <c r="R80" s="15">
        <v>0</v>
      </c>
      <c r="S80" s="15">
        <v>0</v>
      </c>
      <c r="T80" s="15">
        <v>0</v>
      </c>
      <c r="U80" s="20">
        <v>0</v>
      </c>
      <c r="V80" s="47">
        <f>SUM(J80:U80)</f>
        <v>0</v>
      </c>
    </row>
    <row r="81" spans="1:22" ht="15.75" x14ac:dyDescent="0.25">
      <c r="A81" s="349"/>
      <c r="B81" s="350"/>
      <c r="C81" s="350"/>
      <c r="D81" s="350"/>
      <c r="E81" s="350"/>
      <c r="F81" s="350"/>
      <c r="G81" s="350"/>
      <c r="H81" s="350"/>
      <c r="I81" s="3" t="s">
        <v>93</v>
      </c>
      <c r="J81" s="15">
        <v>0</v>
      </c>
      <c r="K81" s="15">
        <v>0</v>
      </c>
      <c r="L81" s="15">
        <v>0</v>
      </c>
      <c r="M81" s="15">
        <v>0</v>
      </c>
      <c r="N81" s="15">
        <v>0</v>
      </c>
      <c r="O81" s="15">
        <v>0</v>
      </c>
      <c r="P81" s="15">
        <v>0</v>
      </c>
      <c r="Q81" s="14">
        <v>0</v>
      </c>
      <c r="R81" s="15">
        <v>0</v>
      </c>
      <c r="S81" s="15">
        <v>0</v>
      </c>
      <c r="T81" s="15">
        <v>0</v>
      </c>
      <c r="U81" s="20">
        <v>0</v>
      </c>
      <c r="V81" s="47">
        <f>SUM(J81:U81)</f>
        <v>0</v>
      </c>
    </row>
    <row r="82" spans="1:22" ht="16.5" thickBot="1" x14ac:dyDescent="0.3">
      <c r="A82" s="349"/>
      <c r="B82" s="350"/>
      <c r="C82" s="350"/>
      <c r="D82" s="350"/>
      <c r="E82" s="350"/>
      <c r="F82" s="350"/>
      <c r="G82" s="350"/>
      <c r="H82" s="350"/>
      <c r="I82" s="16" t="s">
        <v>96</v>
      </c>
      <c r="J82" s="26">
        <v>0</v>
      </c>
      <c r="K82" s="26">
        <v>0</v>
      </c>
      <c r="L82" s="26">
        <v>0</v>
      </c>
      <c r="M82" s="26">
        <v>0</v>
      </c>
      <c r="N82" s="26">
        <v>0</v>
      </c>
      <c r="O82" s="26">
        <v>0</v>
      </c>
      <c r="P82" s="26">
        <v>0</v>
      </c>
      <c r="Q82" s="23">
        <v>0</v>
      </c>
      <c r="R82" s="24">
        <v>0</v>
      </c>
      <c r="S82" s="24">
        <v>0</v>
      </c>
      <c r="T82" s="24">
        <v>0</v>
      </c>
      <c r="U82" s="27">
        <v>0</v>
      </c>
      <c r="V82" s="91">
        <f>SUM(J82:U82)</f>
        <v>0</v>
      </c>
    </row>
    <row r="83" spans="1:22" ht="16.5" thickBot="1" x14ac:dyDescent="0.3">
      <c r="A83" s="102"/>
      <c r="B83" s="112"/>
      <c r="C83" s="112"/>
      <c r="D83" s="112"/>
      <c r="E83" s="112"/>
      <c r="F83" s="112"/>
      <c r="G83" s="112"/>
      <c r="H83" s="112"/>
      <c r="I83" s="37"/>
      <c r="J83" s="59"/>
      <c r="K83" s="28"/>
      <c r="L83" s="28"/>
      <c r="M83" s="28"/>
      <c r="N83" s="28"/>
      <c r="O83" s="28"/>
      <c r="P83" s="28"/>
      <c r="Q83" s="61"/>
      <c r="R83" s="53"/>
      <c r="S83" s="28"/>
      <c r="T83" s="28"/>
      <c r="U83" s="29"/>
      <c r="V83" s="72">
        <f>SUM(V78:V82)</f>
        <v>177124</v>
      </c>
    </row>
    <row r="84" spans="1:22" ht="15.75" x14ac:dyDescent="0.25">
      <c r="A84" s="343">
        <v>611</v>
      </c>
      <c r="B84" s="347" t="s">
        <v>38</v>
      </c>
      <c r="C84" s="347" t="s">
        <v>77</v>
      </c>
      <c r="D84" s="347">
        <v>66</v>
      </c>
      <c r="E84" s="347" t="s">
        <v>146</v>
      </c>
      <c r="F84" s="347" t="s">
        <v>40</v>
      </c>
      <c r="G84" s="345" t="s">
        <v>152</v>
      </c>
      <c r="H84" s="347" t="s">
        <v>40</v>
      </c>
      <c r="I84" s="35" t="s">
        <v>94</v>
      </c>
      <c r="J84" s="13">
        <v>10616</v>
      </c>
      <c r="K84" s="13">
        <v>8027</v>
      </c>
      <c r="L84" s="13">
        <v>5364</v>
      </c>
      <c r="M84" s="13">
        <v>7363</v>
      </c>
      <c r="N84" s="13">
        <v>6759</v>
      </c>
      <c r="O84" s="13">
        <v>6662</v>
      </c>
      <c r="P84" s="13">
        <v>8210</v>
      </c>
      <c r="Q84" s="14">
        <v>5988</v>
      </c>
      <c r="R84" s="12">
        <v>7033</v>
      </c>
      <c r="S84" s="13">
        <v>6049</v>
      </c>
      <c r="T84" s="13">
        <v>6479</v>
      </c>
      <c r="U84" s="21">
        <v>5644</v>
      </c>
      <c r="V84" s="90">
        <f>SUM(J84:U84)</f>
        <v>84194</v>
      </c>
    </row>
    <row r="85" spans="1:22" ht="15.75" x14ac:dyDescent="0.25">
      <c r="A85" s="349"/>
      <c r="B85" s="350"/>
      <c r="C85" s="350"/>
      <c r="D85" s="350"/>
      <c r="E85" s="350"/>
      <c r="F85" s="350"/>
      <c r="G85" s="354"/>
      <c r="H85" s="350"/>
      <c r="I85" s="3" t="s">
        <v>92</v>
      </c>
      <c r="J85" s="15">
        <v>3228</v>
      </c>
      <c r="K85" s="15">
        <v>5092</v>
      </c>
      <c r="L85" s="15">
        <v>3218</v>
      </c>
      <c r="M85" s="15">
        <v>5874</v>
      </c>
      <c r="N85" s="15">
        <v>5734</v>
      </c>
      <c r="O85" s="15">
        <v>497</v>
      </c>
      <c r="P85" s="15">
        <v>4185</v>
      </c>
      <c r="Q85" s="14">
        <v>3511</v>
      </c>
      <c r="R85" s="14">
        <v>4469</v>
      </c>
      <c r="S85" s="15">
        <v>5462</v>
      </c>
      <c r="T85" s="15">
        <v>5467</v>
      </c>
      <c r="U85" s="20">
        <v>4658</v>
      </c>
      <c r="V85" s="47">
        <f>SUM(J85:U85)</f>
        <v>51395</v>
      </c>
    </row>
    <row r="86" spans="1:22" ht="15.75" x14ac:dyDescent="0.25">
      <c r="A86" s="349"/>
      <c r="B86" s="350"/>
      <c r="C86" s="350"/>
      <c r="D86" s="350"/>
      <c r="E86" s="350"/>
      <c r="F86" s="350"/>
      <c r="G86" s="354"/>
      <c r="H86" s="350"/>
      <c r="I86" s="3" t="s">
        <v>91</v>
      </c>
      <c r="J86" s="15">
        <v>23088</v>
      </c>
      <c r="K86" s="15">
        <v>18145</v>
      </c>
      <c r="L86" s="15">
        <v>14466</v>
      </c>
      <c r="M86" s="15">
        <v>15479</v>
      </c>
      <c r="N86" s="15">
        <v>20975</v>
      </c>
      <c r="O86" s="15">
        <v>15551</v>
      </c>
      <c r="P86" s="15">
        <v>15820</v>
      </c>
      <c r="Q86" s="14">
        <v>22029</v>
      </c>
      <c r="R86" s="14">
        <v>17141</v>
      </c>
      <c r="S86" s="15">
        <v>17432</v>
      </c>
      <c r="T86" s="15">
        <v>19994</v>
      </c>
      <c r="U86" s="20">
        <v>15443</v>
      </c>
      <c r="V86" s="47">
        <f>SUM(J86:U86)</f>
        <v>215563</v>
      </c>
    </row>
    <row r="87" spans="1:22" ht="16.5" thickBot="1" x14ac:dyDescent="0.3">
      <c r="A87" s="344"/>
      <c r="B87" s="348"/>
      <c r="C87" s="348"/>
      <c r="D87" s="348"/>
      <c r="E87" s="348"/>
      <c r="F87" s="348"/>
      <c r="G87" s="346"/>
      <c r="H87" s="348"/>
      <c r="I87" s="39" t="s">
        <v>95</v>
      </c>
      <c r="J87" s="50">
        <v>0</v>
      </c>
      <c r="K87" s="30">
        <v>0</v>
      </c>
      <c r="L87" s="30">
        <v>0</v>
      </c>
      <c r="M87" s="30">
        <v>0</v>
      </c>
      <c r="N87" s="30">
        <v>0</v>
      </c>
      <c r="O87" s="30">
        <v>0</v>
      </c>
      <c r="P87" s="30">
        <v>0</v>
      </c>
      <c r="Q87" s="62">
        <v>0</v>
      </c>
      <c r="R87" s="50">
        <v>0</v>
      </c>
      <c r="S87" s="30">
        <v>0</v>
      </c>
      <c r="T87" s="30">
        <v>0</v>
      </c>
      <c r="U87" s="31">
        <v>0</v>
      </c>
      <c r="V87" s="89">
        <f>SUM(J87:U87)</f>
        <v>0</v>
      </c>
    </row>
    <row r="88" spans="1:22" ht="16.5" thickBot="1" x14ac:dyDescent="0.3">
      <c r="A88" s="106"/>
      <c r="B88" s="112"/>
      <c r="C88" s="112"/>
      <c r="D88" s="112"/>
      <c r="E88" s="112"/>
      <c r="F88" s="112"/>
      <c r="G88" s="112"/>
      <c r="H88" s="112"/>
      <c r="I88" s="37"/>
      <c r="J88" s="59"/>
      <c r="K88" s="28"/>
      <c r="L88" s="28"/>
      <c r="M88" s="28"/>
      <c r="N88" s="28"/>
      <c r="O88" s="28"/>
      <c r="P88" s="28"/>
      <c r="Q88" s="61"/>
      <c r="R88" s="53"/>
      <c r="S88" s="28"/>
      <c r="T88" s="28"/>
      <c r="U88" s="29"/>
      <c r="V88" s="72">
        <f>SUM(V84:V87)</f>
        <v>351152</v>
      </c>
    </row>
    <row r="89" spans="1:22" ht="15.75" x14ac:dyDescent="0.25">
      <c r="A89" s="349">
        <v>624</v>
      </c>
      <c r="B89" s="350" t="s">
        <v>56</v>
      </c>
      <c r="C89" s="355" t="s">
        <v>88</v>
      </c>
      <c r="D89" s="357" t="s">
        <v>89</v>
      </c>
      <c r="E89" s="350" t="s">
        <v>100</v>
      </c>
      <c r="F89" s="350" t="s">
        <v>42</v>
      </c>
      <c r="G89" s="350" t="s">
        <v>153</v>
      </c>
      <c r="H89" s="350" t="s">
        <v>57</v>
      </c>
      <c r="I89" s="35" t="s">
        <v>92</v>
      </c>
      <c r="J89" s="13">
        <v>234452</v>
      </c>
      <c r="K89" s="13">
        <v>263913</v>
      </c>
      <c r="L89" s="13">
        <v>257124</v>
      </c>
      <c r="M89" s="13">
        <v>249072</v>
      </c>
      <c r="N89" s="13">
        <v>203245</v>
      </c>
      <c r="O89" s="13">
        <v>272096</v>
      </c>
      <c r="P89" s="13">
        <v>264576</v>
      </c>
      <c r="Q89" s="14">
        <v>284264</v>
      </c>
      <c r="R89" s="12">
        <v>283212</v>
      </c>
      <c r="S89" s="13">
        <v>295769</v>
      </c>
      <c r="T89" s="13">
        <v>235665</v>
      </c>
      <c r="U89" s="21">
        <v>220228</v>
      </c>
      <c r="V89" s="90">
        <f>SUM(J89:U89)</f>
        <v>3063616</v>
      </c>
    </row>
    <row r="90" spans="1:22" ht="15.75" x14ac:dyDescent="0.25">
      <c r="A90" s="349"/>
      <c r="B90" s="350"/>
      <c r="C90" s="356"/>
      <c r="D90" s="352"/>
      <c r="E90" s="350"/>
      <c r="F90" s="350"/>
      <c r="G90" s="350"/>
      <c r="H90" s="350"/>
      <c r="I90" s="3" t="s">
        <v>103</v>
      </c>
      <c r="J90" s="15">
        <v>0</v>
      </c>
      <c r="K90" s="15">
        <v>0</v>
      </c>
      <c r="L90" s="15">
        <v>0</v>
      </c>
      <c r="M90" s="15">
        <v>0</v>
      </c>
      <c r="N90" s="15">
        <v>0</v>
      </c>
      <c r="O90" s="15">
        <v>0</v>
      </c>
      <c r="P90" s="15">
        <v>0</v>
      </c>
      <c r="Q90" s="14">
        <v>0</v>
      </c>
      <c r="R90" s="14">
        <v>0</v>
      </c>
      <c r="S90" s="15">
        <v>0</v>
      </c>
      <c r="T90" s="15">
        <v>0</v>
      </c>
      <c r="U90" s="20">
        <v>0</v>
      </c>
      <c r="V90" s="47">
        <f>SUM(J90:U90)</f>
        <v>0</v>
      </c>
    </row>
    <row r="91" spans="1:22" ht="15.75" x14ac:dyDescent="0.25">
      <c r="A91" s="349"/>
      <c r="B91" s="350"/>
      <c r="C91" s="356"/>
      <c r="D91" s="352"/>
      <c r="E91" s="350"/>
      <c r="F91" s="350"/>
      <c r="G91" s="350"/>
      <c r="H91" s="350"/>
      <c r="I91" s="16" t="s">
        <v>91</v>
      </c>
      <c r="J91" s="26">
        <v>269678</v>
      </c>
      <c r="K91" s="26">
        <v>232767</v>
      </c>
      <c r="L91" s="26">
        <v>298439</v>
      </c>
      <c r="M91" s="26">
        <v>279171</v>
      </c>
      <c r="N91" s="26">
        <v>209363</v>
      </c>
      <c r="O91" s="26">
        <v>257336</v>
      </c>
      <c r="P91" s="26">
        <v>243021</v>
      </c>
      <c r="Q91" s="49">
        <v>238836</v>
      </c>
      <c r="R91" s="49">
        <v>233884</v>
      </c>
      <c r="S91" s="26">
        <v>220877</v>
      </c>
      <c r="T91" s="26">
        <v>198757</v>
      </c>
      <c r="U91" s="27">
        <v>263966</v>
      </c>
      <c r="V91" s="91">
        <f>SUM(J91:U91)</f>
        <v>2946095</v>
      </c>
    </row>
    <row r="92" spans="1:22" ht="16.5" thickBot="1" x14ac:dyDescent="0.3">
      <c r="A92" s="349"/>
      <c r="B92" s="350"/>
      <c r="C92" s="356"/>
      <c r="D92" s="352"/>
      <c r="E92" s="350"/>
      <c r="F92" s="350"/>
      <c r="G92" s="350"/>
      <c r="H92" s="350"/>
      <c r="I92" s="16" t="s">
        <v>90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3">
        <v>0</v>
      </c>
      <c r="R92" s="49">
        <v>0</v>
      </c>
      <c r="S92" s="26">
        <v>0</v>
      </c>
      <c r="T92" s="26">
        <v>0</v>
      </c>
      <c r="U92" s="27">
        <v>0</v>
      </c>
      <c r="V92" s="91">
        <f>SUM(J92:U92)</f>
        <v>0</v>
      </c>
    </row>
    <row r="93" spans="1:22" ht="16.5" thickBot="1" x14ac:dyDescent="0.3">
      <c r="A93" s="102"/>
      <c r="B93" s="112"/>
      <c r="C93" s="112"/>
      <c r="D93" s="112"/>
      <c r="E93" s="112"/>
      <c r="F93" s="112"/>
      <c r="G93" s="112"/>
      <c r="H93" s="112"/>
      <c r="I93" s="37"/>
      <c r="J93" s="59"/>
      <c r="K93" s="28"/>
      <c r="L93" s="28"/>
      <c r="M93" s="28"/>
      <c r="N93" s="28"/>
      <c r="O93" s="28"/>
      <c r="P93" s="28"/>
      <c r="Q93" s="61"/>
      <c r="R93" s="53"/>
      <c r="S93" s="28"/>
      <c r="T93" s="28"/>
      <c r="U93" s="29"/>
      <c r="V93" s="72">
        <f>SUM(V89:V92)</f>
        <v>6009711</v>
      </c>
    </row>
    <row r="94" spans="1:22" ht="15.75" x14ac:dyDescent="0.25">
      <c r="A94" s="343">
        <v>625</v>
      </c>
      <c r="B94" s="347" t="s">
        <v>53</v>
      </c>
      <c r="C94" s="347" t="s">
        <v>85</v>
      </c>
      <c r="D94" s="347">
        <v>372</v>
      </c>
      <c r="E94" s="347" t="s">
        <v>154</v>
      </c>
      <c r="F94" s="347" t="s">
        <v>42</v>
      </c>
      <c r="G94" s="347" t="s">
        <v>9</v>
      </c>
      <c r="H94" s="347" t="s">
        <v>37</v>
      </c>
      <c r="I94" s="35" t="s">
        <v>94</v>
      </c>
      <c r="J94" s="13">
        <v>81346</v>
      </c>
      <c r="K94" s="13">
        <v>62250</v>
      </c>
      <c r="L94" s="13">
        <v>50962</v>
      </c>
      <c r="M94" s="13">
        <v>26785</v>
      </c>
      <c r="N94" s="13">
        <v>41791</v>
      </c>
      <c r="O94" s="13">
        <v>58745</v>
      </c>
      <c r="P94" s="13">
        <v>78091</v>
      </c>
      <c r="Q94" s="14">
        <v>63332</v>
      </c>
      <c r="R94" s="12">
        <v>82193</v>
      </c>
      <c r="S94" s="13">
        <v>72798</v>
      </c>
      <c r="T94" s="13">
        <v>75394</v>
      </c>
      <c r="U94" s="21">
        <v>104760</v>
      </c>
      <c r="V94" s="90">
        <f t="shared" ref="V94:V104" si="1">SUM(J94:U94)</f>
        <v>798447</v>
      </c>
    </row>
    <row r="95" spans="1:22" ht="15.75" x14ac:dyDescent="0.25">
      <c r="A95" s="349"/>
      <c r="B95" s="350"/>
      <c r="C95" s="350"/>
      <c r="D95" s="350"/>
      <c r="E95" s="350"/>
      <c r="F95" s="350"/>
      <c r="G95" s="350"/>
      <c r="H95" s="350"/>
      <c r="I95" s="3" t="s">
        <v>92</v>
      </c>
      <c r="J95" s="15">
        <v>58557</v>
      </c>
      <c r="K95" s="15">
        <v>24680</v>
      </c>
      <c r="L95" s="15">
        <v>63711</v>
      </c>
      <c r="M95" s="15">
        <v>37499</v>
      </c>
      <c r="N95" s="15">
        <v>67456</v>
      </c>
      <c r="O95" s="15">
        <v>90912</v>
      </c>
      <c r="P95" s="15">
        <v>58188</v>
      </c>
      <c r="Q95" s="14">
        <v>94064</v>
      </c>
      <c r="R95" s="14">
        <v>86346</v>
      </c>
      <c r="S95" s="15">
        <v>35165</v>
      </c>
      <c r="T95" s="15">
        <v>4249</v>
      </c>
      <c r="U95" s="20">
        <v>36944</v>
      </c>
      <c r="V95" s="47">
        <f t="shared" si="1"/>
        <v>657771</v>
      </c>
    </row>
    <row r="96" spans="1:22" ht="15.75" x14ac:dyDescent="0.25">
      <c r="A96" s="349"/>
      <c r="B96" s="350"/>
      <c r="C96" s="350"/>
      <c r="D96" s="350"/>
      <c r="E96" s="350"/>
      <c r="F96" s="350"/>
      <c r="G96" s="350"/>
      <c r="H96" s="350"/>
      <c r="I96" s="3" t="s">
        <v>98</v>
      </c>
      <c r="J96" s="15">
        <v>0</v>
      </c>
      <c r="K96" s="15">
        <v>0</v>
      </c>
      <c r="L96" s="15">
        <v>0</v>
      </c>
      <c r="M96" s="15">
        <v>0</v>
      </c>
      <c r="N96" s="15">
        <v>0</v>
      </c>
      <c r="O96" s="15">
        <v>0</v>
      </c>
      <c r="P96" s="15">
        <v>0</v>
      </c>
      <c r="Q96" s="14">
        <v>0</v>
      </c>
      <c r="R96" s="14">
        <v>0</v>
      </c>
      <c r="S96" s="15">
        <v>0</v>
      </c>
      <c r="T96" s="15">
        <v>0</v>
      </c>
      <c r="U96" s="20">
        <v>0</v>
      </c>
      <c r="V96" s="47">
        <f t="shared" si="1"/>
        <v>0</v>
      </c>
    </row>
    <row r="97" spans="1:22" ht="15.75" x14ac:dyDescent="0.25">
      <c r="A97" s="349"/>
      <c r="B97" s="350"/>
      <c r="C97" s="350"/>
      <c r="D97" s="350"/>
      <c r="E97" s="350"/>
      <c r="F97" s="350"/>
      <c r="G97" s="350"/>
      <c r="H97" s="350"/>
      <c r="I97" s="3" t="s">
        <v>103</v>
      </c>
      <c r="J97" s="15">
        <v>0</v>
      </c>
      <c r="K97" s="15">
        <v>0</v>
      </c>
      <c r="L97" s="15">
        <v>0</v>
      </c>
      <c r="M97" s="15">
        <v>0</v>
      </c>
      <c r="N97" s="15">
        <v>0</v>
      </c>
      <c r="O97" s="15">
        <v>0</v>
      </c>
      <c r="P97" s="15">
        <v>0</v>
      </c>
      <c r="Q97" s="14">
        <v>0</v>
      </c>
      <c r="R97" s="14">
        <v>0</v>
      </c>
      <c r="S97" s="15">
        <v>0</v>
      </c>
      <c r="T97" s="15">
        <v>0</v>
      </c>
      <c r="U97" s="20">
        <v>0</v>
      </c>
      <c r="V97" s="47">
        <f t="shared" si="1"/>
        <v>0</v>
      </c>
    </row>
    <row r="98" spans="1:22" ht="15.75" x14ac:dyDescent="0.25">
      <c r="A98" s="349"/>
      <c r="B98" s="350"/>
      <c r="C98" s="350"/>
      <c r="D98" s="350"/>
      <c r="E98" s="350"/>
      <c r="F98" s="350"/>
      <c r="G98" s="350"/>
      <c r="H98" s="350"/>
      <c r="I98" s="3" t="s">
        <v>91</v>
      </c>
      <c r="J98" s="15">
        <v>67634</v>
      </c>
      <c r="K98" s="15">
        <v>54347</v>
      </c>
      <c r="L98" s="15">
        <v>24411</v>
      </c>
      <c r="M98" s="15">
        <v>6543</v>
      </c>
      <c r="N98" s="15">
        <v>37448</v>
      </c>
      <c r="O98" s="15">
        <v>30842</v>
      </c>
      <c r="P98" s="15">
        <v>34616</v>
      </c>
      <c r="Q98" s="14">
        <v>39777</v>
      </c>
      <c r="R98" s="14">
        <v>62163</v>
      </c>
      <c r="S98" s="15">
        <v>55727</v>
      </c>
      <c r="T98" s="15">
        <v>60118</v>
      </c>
      <c r="U98" s="20">
        <v>61725</v>
      </c>
      <c r="V98" s="47">
        <f t="shared" si="1"/>
        <v>535351</v>
      </c>
    </row>
    <row r="99" spans="1:22" ht="15.75" x14ac:dyDescent="0.25">
      <c r="A99" s="349"/>
      <c r="B99" s="350"/>
      <c r="C99" s="350"/>
      <c r="D99" s="350"/>
      <c r="E99" s="350"/>
      <c r="F99" s="350"/>
      <c r="G99" s="350"/>
      <c r="H99" s="350"/>
      <c r="I99" s="39" t="s">
        <v>69</v>
      </c>
      <c r="J99" s="30">
        <v>0</v>
      </c>
      <c r="K99" s="30">
        <v>0</v>
      </c>
      <c r="L99" s="30">
        <v>0</v>
      </c>
      <c r="M99" s="30">
        <v>0</v>
      </c>
      <c r="N99" s="30">
        <v>0</v>
      </c>
      <c r="O99" s="30">
        <v>0</v>
      </c>
      <c r="P99" s="30">
        <v>0</v>
      </c>
      <c r="Q99" s="50">
        <v>0</v>
      </c>
      <c r="R99" s="50">
        <v>0</v>
      </c>
      <c r="S99" s="30">
        <v>0</v>
      </c>
      <c r="T99" s="30">
        <v>0</v>
      </c>
      <c r="U99" s="31">
        <v>0</v>
      </c>
      <c r="V99" s="89">
        <f t="shared" si="1"/>
        <v>0</v>
      </c>
    </row>
    <row r="100" spans="1:22" ht="15.75" x14ac:dyDescent="0.25">
      <c r="A100" s="349"/>
      <c r="B100" s="350"/>
      <c r="C100" s="350"/>
      <c r="D100" s="350"/>
      <c r="E100" s="350"/>
      <c r="F100" s="350"/>
      <c r="G100" s="350"/>
      <c r="H100" s="350"/>
      <c r="I100" s="3" t="s">
        <v>70</v>
      </c>
      <c r="J100" s="14">
        <v>0</v>
      </c>
      <c r="K100" s="14">
        <v>0</v>
      </c>
      <c r="L100" s="15">
        <v>0</v>
      </c>
      <c r="M100" s="15">
        <v>0</v>
      </c>
      <c r="N100" s="15">
        <v>0</v>
      </c>
      <c r="O100" s="15">
        <v>0</v>
      </c>
      <c r="P100" s="15">
        <v>0</v>
      </c>
      <c r="Q100" s="14">
        <v>0</v>
      </c>
      <c r="R100" s="14">
        <v>0</v>
      </c>
      <c r="S100" s="15">
        <v>0</v>
      </c>
      <c r="T100" s="15">
        <v>0</v>
      </c>
      <c r="U100" s="20">
        <v>0</v>
      </c>
      <c r="V100" s="47">
        <f t="shared" si="1"/>
        <v>0</v>
      </c>
    </row>
    <row r="101" spans="1:22" ht="15.75" x14ac:dyDescent="0.25">
      <c r="A101" s="349"/>
      <c r="B101" s="350"/>
      <c r="C101" s="350"/>
      <c r="D101" s="350"/>
      <c r="E101" s="350"/>
      <c r="F101" s="350"/>
      <c r="G101" s="350"/>
      <c r="H101" s="350"/>
      <c r="I101" s="3" t="s">
        <v>123</v>
      </c>
      <c r="J101" s="14">
        <v>0</v>
      </c>
      <c r="K101" s="14">
        <v>0</v>
      </c>
      <c r="L101" s="15">
        <v>0</v>
      </c>
      <c r="M101" s="15">
        <v>0</v>
      </c>
      <c r="N101" s="15">
        <v>0</v>
      </c>
      <c r="O101" s="15">
        <v>0</v>
      </c>
      <c r="P101" s="15">
        <v>0</v>
      </c>
      <c r="Q101" s="14">
        <v>0</v>
      </c>
      <c r="R101" s="14">
        <v>0</v>
      </c>
      <c r="S101" s="15">
        <v>0</v>
      </c>
      <c r="T101" s="15">
        <v>0</v>
      </c>
      <c r="U101" s="20">
        <v>0</v>
      </c>
      <c r="V101" s="47">
        <f t="shared" si="1"/>
        <v>0</v>
      </c>
    </row>
    <row r="102" spans="1:22" ht="15.75" x14ac:dyDescent="0.25">
      <c r="A102" s="349"/>
      <c r="B102" s="350"/>
      <c r="C102" s="350"/>
      <c r="D102" s="350"/>
      <c r="E102" s="350"/>
      <c r="F102" s="350"/>
      <c r="G102" s="350"/>
      <c r="H102" s="350"/>
      <c r="I102" s="3" t="s">
        <v>93</v>
      </c>
      <c r="J102" s="34">
        <v>0</v>
      </c>
      <c r="K102" s="14">
        <v>0</v>
      </c>
      <c r="L102" s="15">
        <v>0</v>
      </c>
      <c r="M102" s="15">
        <v>0</v>
      </c>
      <c r="N102" s="15">
        <v>0</v>
      </c>
      <c r="O102" s="15">
        <v>0</v>
      </c>
      <c r="P102" s="15">
        <v>0</v>
      </c>
      <c r="Q102" s="14">
        <v>0</v>
      </c>
      <c r="R102" s="14">
        <v>0</v>
      </c>
      <c r="S102" s="15">
        <v>0</v>
      </c>
      <c r="T102" s="15">
        <v>0</v>
      </c>
      <c r="U102" s="20">
        <v>0</v>
      </c>
      <c r="V102" s="47">
        <f t="shared" si="1"/>
        <v>0</v>
      </c>
    </row>
    <row r="103" spans="1:22" ht="15.75" x14ac:dyDescent="0.25">
      <c r="A103" s="349"/>
      <c r="B103" s="350"/>
      <c r="C103" s="350"/>
      <c r="D103" s="350"/>
      <c r="E103" s="350"/>
      <c r="F103" s="350"/>
      <c r="G103" s="350"/>
      <c r="H103" s="350"/>
      <c r="I103" s="3" t="s">
        <v>96</v>
      </c>
      <c r="J103" s="14">
        <v>0</v>
      </c>
      <c r="K103" s="14">
        <v>0</v>
      </c>
      <c r="L103" s="15">
        <v>0</v>
      </c>
      <c r="M103" s="15">
        <v>0</v>
      </c>
      <c r="N103" s="15">
        <v>0</v>
      </c>
      <c r="O103" s="15">
        <v>0</v>
      </c>
      <c r="P103" s="15">
        <v>0</v>
      </c>
      <c r="Q103" s="14">
        <v>0</v>
      </c>
      <c r="R103" s="14">
        <v>0</v>
      </c>
      <c r="S103" s="15">
        <v>0</v>
      </c>
      <c r="T103" s="15">
        <v>0</v>
      </c>
      <c r="U103" s="20">
        <v>0</v>
      </c>
      <c r="V103" s="47">
        <f t="shared" si="1"/>
        <v>0</v>
      </c>
    </row>
    <row r="104" spans="1:22" ht="16.5" thickBot="1" x14ac:dyDescent="0.3">
      <c r="A104" s="344"/>
      <c r="B104" s="348"/>
      <c r="C104" s="348"/>
      <c r="D104" s="348"/>
      <c r="E104" s="348"/>
      <c r="F104" s="348"/>
      <c r="G104" s="348"/>
      <c r="H104" s="348"/>
      <c r="I104" s="39" t="s">
        <v>90</v>
      </c>
      <c r="J104" s="50">
        <v>10566</v>
      </c>
      <c r="K104" s="50">
        <v>10662</v>
      </c>
      <c r="L104" s="30">
        <v>10515</v>
      </c>
      <c r="M104" s="30">
        <v>0</v>
      </c>
      <c r="N104" s="30">
        <v>11760</v>
      </c>
      <c r="O104" s="30">
        <v>21813</v>
      </c>
      <c r="P104" s="30">
        <v>10515</v>
      </c>
      <c r="Q104" s="62">
        <v>24105</v>
      </c>
      <c r="R104" s="50">
        <v>20786</v>
      </c>
      <c r="S104" s="30">
        <v>10579</v>
      </c>
      <c r="T104" s="30">
        <v>0</v>
      </c>
      <c r="U104" s="31">
        <v>0</v>
      </c>
      <c r="V104" s="89">
        <f t="shared" si="1"/>
        <v>131301</v>
      </c>
    </row>
    <row r="105" spans="1:22" ht="16.5" thickBot="1" x14ac:dyDescent="0.3">
      <c r="A105" s="102"/>
      <c r="B105" s="112"/>
      <c r="C105" s="112"/>
      <c r="D105" s="112"/>
      <c r="E105" s="112"/>
      <c r="F105" s="112"/>
      <c r="G105" s="112"/>
      <c r="H105" s="112"/>
      <c r="I105" s="37"/>
      <c r="J105" s="59"/>
      <c r="K105" s="28"/>
      <c r="L105" s="28"/>
      <c r="M105" s="28"/>
      <c r="N105" s="28"/>
      <c r="O105" s="28"/>
      <c r="P105" s="28"/>
      <c r="Q105" s="53"/>
      <c r="R105" s="53"/>
      <c r="S105" s="28"/>
      <c r="T105" s="28"/>
      <c r="U105" s="29"/>
      <c r="V105" s="72">
        <f>SUM(V94:V104)</f>
        <v>2122870</v>
      </c>
    </row>
    <row r="106" spans="1:22" ht="15.75" x14ac:dyDescent="0.25">
      <c r="A106" s="343">
        <v>631</v>
      </c>
      <c r="B106" s="347" t="s">
        <v>58</v>
      </c>
      <c r="C106" s="347" t="s">
        <v>80</v>
      </c>
      <c r="D106" s="347">
        <v>50</v>
      </c>
      <c r="E106" s="345" t="s">
        <v>155</v>
      </c>
      <c r="F106" s="347" t="s">
        <v>42</v>
      </c>
      <c r="G106" s="347" t="s">
        <v>156</v>
      </c>
      <c r="H106" s="347" t="s">
        <v>42</v>
      </c>
      <c r="I106" s="35" t="s">
        <v>94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4">
        <v>0</v>
      </c>
      <c r="R106" s="12">
        <v>0</v>
      </c>
      <c r="S106" s="13">
        <v>0</v>
      </c>
      <c r="T106" s="13">
        <v>0</v>
      </c>
      <c r="U106" s="21">
        <v>0</v>
      </c>
      <c r="V106" s="90">
        <f t="shared" ref="V106:V112" si="2">SUM(J106:U106)</f>
        <v>0</v>
      </c>
    </row>
    <row r="107" spans="1:22" ht="15.75" x14ac:dyDescent="0.25">
      <c r="A107" s="349"/>
      <c r="B107" s="350"/>
      <c r="C107" s="350"/>
      <c r="D107" s="350"/>
      <c r="E107" s="350"/>
      <c r="F107" s="350"/>
      <c r="G107" s="350"/>
      <c r="H107" s="350"/>
      <c r="I107" s="35" t="s">
        <v>92</v>
      </c>
      <c r="J107" s="13">
        <v>91834</v>
      </c>
      <c r="K107" s="13">
        <v>84717</v>
      </c>
      <c r="L107" s="13">
        <v>128188</v>
      </c>
      <c r="M107" s="13">
        <v>109420</v>
      </c>
      <c r="N107" s="13">
        <v>102780</v>
      </c>
      <c r="O107" s="13">
        <v>90072</v>
      </c>
      <c r="P107" s="13">
        <v>105122</v>
      </c>
      <c r="Q107" s="14">
        <v>95230</v>
      </c>
      <c r="R107" s="12">
        <v>112263</v>
      </c>
      <c r="S107" s="13">
        <v>100405</v>
      </c>
      <c r="T107" s="13">
        <v>54967</v>
      </c>
      <c r="U107" s="21">
        <v>50755</v>
      </c>
      <c r="V107" s="90">
        <f t="shared" si="2"/>
        <v>1125753</v>
      </c>
    </row>
    <row r="108" spans="1:22" ht="15.75" x14ac:dyDescent="0.25">
      <c r="A108" s="349"/>
      <c r="B108" s="350"/>
      <c r="C108" s="350"/>
      <c r="D108" s="350"/>
      <c r="E108" s="350"/>
      <c r="F108" s="350"/>
      <c r="G108" s="350"/>
      <c r="H108" s="350"/>
      <c r="I108" s="35" t="s">
        <v>98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4">
        <v>0</v>
      </c>
      <c r="R108" s="12">
        <v>0</v>
      </c>
      <c r="S108" s="13">
        <v>0</v>
      </c>
      <c r="T108" s="13">
        <v>0</v>
      </c>
      <c r="U108" s="21">
        <v>0</v>
      </c>
      <c r="V108" s="90">
        <f t="shared" si="2"/>
        <v>0</v>
      </c>
    </row>
    <row r="109" spans="1:22" ht="15.75" x14ac:dyDescent="0.25">
      <c r="A109" s="349"/>
      <c r="B109" s="350"/>
      <c r="C109" s="350"/>
      <c r="D109" s="350"/>
      <c r="E109" s="350"/>
      <c r="F109" s="350"/>
      <c r="G109" s="350"/>
      <c r="H109" s="350"/>
      <c r="I109" s="3" t="s">
        <v>103</v>
      </c>
      <c r="J109" s="15">
        <v>0</v>
      </c>
      <c r="K109" s="15">
        <v>0</v>
      </c>
      <c r="L109" s="15">
        <v>0</v>
      </c>
      <c r="M109" s="15">
        <v>0</v>
      </c>
      <c r="N109" s="15">
        <v>0</v>
      </c>
      <c r="O109" s="15">
        <v>0</v>
      </c>
      <c r="P109" s="15">
        <v>0</v>
      </c>
      <c r="Q109" s="14">
        <v>0</v>
      </c>
      <c r="R109" s="14">
        <v>0</v>
      </c>
      <c r="S109" s="15">
        <v>0</v>
      </c>
      <c r="T109" s="15">
        <v>0</v>
      </c>
      <c r="U109" s="20">
        <v>0</v>
      </c>
      <c r="V109" s="47">
        <f t="shared" si="2"/>
        <v>0</v>
      </c>
    </row>
    <row r="110" spans="1:22" ht="15.75" x14ac:dyDescent="0.25">
      <c r="A110" s="349"/>
      <c r="B110" s="350"/>
      <c r="C110" s="350"/>
      <c r="D110" s="350"/>
      <c r="E110" s="350"/>
      <c r="F110" s="350"/>
      <c r="G110" s="350"/>
      <c r="H110" s="350"/>
      <c r="I110" s="16" t="s">
        <v>91</v>
      </c>
      <c r="J110" s="15">
        <v>58257</v>
      </c>
      <c r="K110" s="15">
        <v>38933</v>
      </c>
      <c r="L110" s="15">
        <v>46901</v>
      </c>
      <c r="M110" s="15">
        <v>0</v>
      </c>
      <c r="N110" s="15">
        <v>0</v>
      </c>
      <c r="O110" s="15">
        <v>0</v>
      </c>
      <c r="P110" s="15">
        <v>0</v>
      </c>
      <c r="Q110" s="14">
        <v>0</v>
      </c>
      <c r="R110" s="14">
        <v>0</v>
      </c>
      <c r="S110" s="15">
        <v>0</v>
      </c>
      <c r="T110" s="15">
        <v>0</v>
      </c>
      <c r="U110" s="20">
        <v>0</v>
      </c>
      <c r="V110" s="47">
        <f t="shared" si="2"/>
        <v>144091</v>
      </c>
    </row>
    <row r="111" spans="1:22" ht="15.75" x14ac:dyDescent="0.25">
      <c r="A111" s="349"/>
      <c r="B111" s="350"/>
      <c r="C111" s="350"/>
      <c r="D111" s="350"/>
      <c r="E111" s="350"/>
      <c r="F111" s="350"/>
      <c r="G111" s="350"/>
      <c r="H111" s="350"/>
      <c r="I111" s="3" t="s">
        <v>93</v>
      </c>
      <c r="J111" s="15">
        <v>0</v>
      </c>
      <c r="K111" s="15">
        <v>0</v>
      </c>
      <c r="L111" s="15">
        <v>0</v>
      </c>
      <c r="M111" s="15">
        <v>0</v>
      </c>
      <c r="N111" s="15">
        <v>0</v>
      </c>
      <c r="O111" s="15">
        <v>0</v>
      </c>
      <c r="P111" s="15">
        <v>0</v>
      </c>
      <c r="Q111" s="14">
        <v>0</v>
      </c>
      <c r="R111" s="14">
        <v>0</v>
      </c>
      <c r="S111" s="15">
        <v>0</v>
      </c>
      <c r="T111" s="15">
        <v>0</v>
      </c>
      <c r="U111" s="20">
        <v>0</v>
      </c>
      <c r="V111" s="47">
        <f t="shared" si="2"/>
        <v>0</v>
      </c>
    </row>
    <row r="112" spans="1:22" ht="16.5" thickBot="1" x14ac:dyDescent="0.3">
      <c r="A112" s="344"/>
      <c r="B112" s="348"/>
      <c r="C112" s="348"/>
      <c r="D112" s="348"/>
      <c r="E112" s="348"/>
      <c r="F112" s="348"/>
      <c r="G112" s="348"/>
      <c r="H112" s="348"/>
      <c r="I112" s="39" t="s">
        <v>95</v>
      </c>
      <c r="J112" s="50">
        <v>0</v>
      </c>
      <c r="K112" s="30">
        <v>0</v>
      </c>
      <c r="L112" s="30">
        <v>0</v>
      </c>
      <c r="M112" s="30">
        <v>0</v>
      </c>
      <c r="N112" s="30">
        <v>0</v>
      </c>
      <c r="O112" s="30">
        <v>0</v>
      </c>
      <c r="P112" s="30">
        <v>0</v>
      </c>
      <c r="Q112" s="62">
        <v>0</v>
      </c>
      <c r="R112" s="50">
        <v>0</v>
      </c>
      <c r="S112" s="30">
        <v>0</v>
      </c>
      <c r="T112" s="30">
        <v>0</v>
      </c>
      <c r="U112" s="31">
        <v>0</v>
      </c>
      <c r="V112" s="89">
        <f t="shared" si="2"/>
        <v>0</v>
      </c>
    </row>
    <row r="113" spans="1:22" ht="16.5" thickBot="1" x14ac:dyDescent="0.3">
      <c r="A113" s="106"/>
      <c r="B113" s="112"/>
      <c r="C113" s="112"/>
      <c r="D113" s="112"/>
      <c r="E113" s="112"/>
      <c r="F113" s="112"/>
      <c r="G113" s="112"/>
      <c r="H113" s="112"/>
      <c r="I113" s="37"/>
      <c r="J113" s="59"/>
      <c r="K113" s="28"/>
      <c r="L113" s="28"/>
      <c r="M113" s="28"/>
      <c r="N113" s="28"/>
      <c r="O113" s="28"/>
      <c r="P113" s="28"/>
      <c r="Q113" s="61"/>
      <c r="R113" s="53"/>
      <c r="S113" s="28"/>
      <c r="T113" s="28"/>
      <c r="U113" s="29"/>
      <c r="V113" s="72">
        <f>SUM(V106:V112)</f>
        <v>1269844</v>
      </c>
    </row>
    <row r="114" spans="1:22" ht="15.75" x14ac:dyDescent="0.25">
      <c r="A114" s="343">
        <v>632</v>
      </c>
      <c r="B114" s="347" t="s">
        <v>48</v>
      </c>
      <c r="C114" s="347" t="s">
        <v>80</v>
      </c>
      <c r="D114" s="351">
        <v>50.4</v>
      </c>
      <c r="E114" s="347" t="s">
        <v>156</v>
      </c>
      <c r="F114" s="347" t="s">
        <v>42</v>
      </c>
      <c r="G114" s="345" t="s">
        <v>155</v>
      </c>
      <c r="H114" s="347" t="s">
        <v>42</v>
      </c>
      <c r="I114" s="35" t="s">
        <v>92</v>
      </c>
      <c r="J114" s="13">
        <v>13543</v>
      </c>
      <c r="K114" s="13">
        <v>0</v>
      </c>
      <c r="L114" s="13">
        <v>4610</v>
      </c>
      <c r="M114" s="13">
        <v>15366</v>
      </c>
      <c r="N114" s="13">
        <v>6635</v>
      </c>
      <c r="O114" s="13">
        <v>13969</v>
      </c>
      <c r="P114" s="13">
        <v>20181</v>
      </c>
      <c r="Q114" s="14">
        <v>15380</v>
      </c>
      <c r="R114" s="12">
        <v>21802</v>
      </c>
      <c r="S114" s="13">
        <v>6695</v>
      </c>
      <c r="T114" s="13">
        <v>20381</v>
      </c>
      <c r="U114" s="21">
        <v>21605</v>
      </c>
      <c r="V114" s="90">
        <f t="shared" ref="V114:V120" si="3">SUM(J114:U114)</f>
        <v>160167</v>
      </c>
    </row>
    <row r="115" spans="1:22" ht="15.75" x14ac:dyDescent="0.25">
      <c r="A115" s="349"/>
      <c r="B115" s="350"/>
      <c r="C115" s="350"/>
      <c r="D115" s="352"/>
      <c r="E115" s="350"/>
      <c r="F115" s="350"/>
      <c r="G115" s="354"/>
      <c r="H115" s="350"/>
      <c r="I115" s="35" t="s">
        <v>98</v>
      </c>
      <c r="J115" s="13">
        <v>0</v>
      </c>
      <c r="K115" s="13">
        <v>0</v>
      </c>
      <c r="L115" s="13">
        <v>0</v>
      </c>
      <c r="M115" s="13">
        <v>0</v>
      </c>
      <c r="N115" s="13">
        <v>0</v>
      </c>
      <c r="O115" s="13">
        <v>0</v>
      </c>
      <c r="P115" s="13">
        <v>0</v>
      </c>
      <c r="Q115" s="14">
        <v>0</v>
      </c>
      <c r="R115" s="12">
        <v>0</v>
      </c>
      <c r="S115" s="13">
        <v>0</v>
      </c>
      <c r="T115" s="13">
        <v>0</v>
      </c>
      <c r="U115" s="21">
        <v>0</v>
      </c>
      <c r="V115" s="90">
        <f t="shared" si="3"/>
        <v>0</v>
      </c>
    </row>
    <row r="116" spans="1:22" ht="15.75" x14ac:dyDescent="0.25">
      <c r="A116" s="349"/>
      <c r="B116" s="350"/>
      <c r="C116" s="350"/>
      <c r="D116" s="352"/>
      <c r="E116" s="350"/>
      <c r="F116" s="350"/>
      <c r="G116" s="350"/>
      <c r="H116" s="350"/>
      <c r="I116" s="3" t="s">
        <v>175</v>
      </c>
      <c r="J116" s="15">
        <v>0</v>
      </c>
      <c r="K116" s="15">
        <v>0</v>
      </c>
      <c r="L116" s="15">
        <v>0</v>
      </c>
      <c r="M116" s="15">
        <v>17708</v>
      </c>
      <c r="N116" s="15">
        <v>30639</v>
      </c>
      <c r="O116" s="15">
        <v>17896</v>
      </c>
      <c r="P116" s="15">
        <v>0</v>
      </c>
      <c r="Q116" s="14">
        <v>0</v>
      </c>
      <c r="R116" s="14">
        <v>0</v>
      </c>
      <c r="S116" s="15">
        <v>0</v>
      </c>
      <c r="T116" s="15">
        <v>20878</v>
      </c>
      <c r="U116" s="20">
        <v>0</v>
      </c>
      <c r="V116" s="47">
        <f t="shared" si="3"/>
        <v>87121</v>
      </c>
    </row>
    <row r="117" spans="1:22" ht="15.75" x14ac:dyDescent="0.25">
      <c r="A117" s="349"/>
      <c r="B117" s="350"/>
      <c r="C117" s="350"/>
      <c r="D117" s="352"/>
      <c r="E117" s="350"/>
      <c r="F117" s="350"/>
      <c r="G117" s="350"/>
      <c r="H117" s="350"/>
      <c r="I117" s="3" t="s">
        <v>101</v>
      </c>
      <c r="J117" s="15">
        <v>0</v>
      </c>
      <c r="K117" s="15">
        <v>0</v>
      </c>
      <c r="L117" s="15">
        <v>0</v>
      </c>
      <c r="M117" s="15">
        <v>0</v>
      </c>
      <c r="N117" s="15">
        <v>0</v>
      </c>
      <c r="O117" s="15">
        <v>0</v>
      </c>
      <c r="P117" s="15">
        <v>0</v>
      </c>
      <c r="Q117" s="14">
        <v>0</v>
      </c>
      <c r="R117" s="14">
        <v>0</v>
      </c>
      <c r="S117" s="15">
        <v>0</v>
      </c>
      <c r="T117" s="15">
        <v>0</v>
      </c>
      <c r="U117" s="20">
        <v>0</v>
      </c>
      <c r="V117" s="47">
        <f t="shared" si="3"/>
        <v>0</v>
      </c>
    </row>
    <row r="118" spans="1:22" ht="15.75" x14ac:dyDescent="0.25">
      <c r="A118" s="349"/>
      <c r="B118" s="350"/>
      <c r="C118" s="350"/>
      <c r="D118" s="352"/>
      <c r="E118" s="350"/>
      <c r="F118" s="350"/>
      <c r="G118" s="350"/>
      <c r="H118" s="350"/>
      <c r="I118" s="3" t="s">
        <v>71</v>
      </c>
      <c r="J118" s="15">
        <v>0</v>
      </c>
      <c r="K118" s="15">
        <v>0</v>
      </c>
      <c r="L118" s="15">
        <v>0</v>
      </c>
      <c r="M118" s="15">
        <v>0</v>
      </c>
      <c r="N118" s="15">
        <v>0</v>
      </c>
      <c r="O118" s="15">
        <v>0</v>
      </c>
      <c r="P118" s="15">
        <v>0</v>
      </c>
      <c r="Q118" s="14">
        <v>0</v>
      </c>
      <c r="R118" s="14">
        <v>0</v>
      </c>
      <c r="S118" s="15">
        <v>0</v>
      </c>
      <c r="T118" s="15">
        <v>0</v>
      </c>
      <c r="U118" s="20">
        <v>0</v>
      </c>
      <c r="V118" s="47">
        <f t="shared" si="3"/>
        <v>0</v>
      </c>
    </row>
    <row r="119" spans="1:22" ht="15.75" x14ac:dyDescent="0.25">
      <c r="A119" s="349"/>
      <c r="B119" s="350"/>
      <c r="C119" s="350"/>
      <c r="D119" s="352"/>
      <c r="E119" s="350"/>
      <c r="F119" s="350"/>
      <c r="G119" s="350"/>
      <c r="H119" s="350"/>
      <c r="I119" s="3" t="s">
        <v>97</v>
      </c>
      <c r="J119" s="15">
        <v>40095</v>
      </c>
      <c r="K119" s="15">
        <v>99576</v>
      </c>
      <c r="L119" s="15">
        <v>95110</v>
      </c>
      <c r="M119" s="15">
        <v>44700</v>
      </c>
      <c r="N119" s="15">
        <v>26161</v>
      </c>
      <c r="O119" s="15">
        <v>53247</v>
      </c>
      <c r="P119" s="15">
        <v>64244</v>
      </c>
      <c r="Q119" s="14">
        <v>17070</v>
      </c>
      <c r="R119" s="14">
        <v>14851</v>
      </c>
      <c r="S119" s="15">
        <v>64639</v>
      </c>
      <c r="T119" s="15">
        <v>34597</v>
      </c>
      <c r="U119" s="20">
        <v>55276</v>
      </c>
      <c r="V119" s="47">
        <f t="shared" si="3"/>
        <v>609566</v>
      </c>
    </row>
    <row r="120" spans="1:22" ht="16.5" thickBot="1" x14ac:dyDescent="0.3">
      <c r="A120" s="344"/>
      <c r="B120" s="348"/>
      <c r="C120" s="348"/>
      <c r="D120" s="353"/>
      <c r="E120" s="348"/>
      <c r="F120" s="348"/>
      <c r="G120" s="348"/>
      <c r="H120" s="348"/>
      <c r="I120" s="39" t="s">
        <v>102</v>
      </c>
      <c r="J120" s="30">
        <v>0</v>
      </c>
      <c r="K120" s="30">
        <v>0</v>
      </c>
      <c r="L120" s="30">
        <v>0</v>
      </c>
      <c r="M120" s="30">
        <v>0</v>
      </c>
      <c r="N120" s="30">
        <v>0</v>
      </c>
      <c r="O120" s="30">
        <v>0</v>
      </c>
      <c r="P120" s="30">
        <v>0</v>
      </c>
      <c r="Q120" s="50">
        <v>0</v>
      </c>
      <c r="R120" s="50">
        <v>0</v>
      </c>
      <c r="S120" s="30">
        <v>0</v>
      </c>
      <c r="T120" s="30">
        <v>0</v>
      </c>
      <c r="U120" s="31">
        <v>0</v>
      </c>
      <c r="V120" s="89">
        <f t="shared" si="3"/>
        <v>0</v>
      </c>
    </row>
    <row r="121" spans="1:22" ht="16.5" thickBot="1" x14ac:dyDescent="0.3">
      <c r="A121" s="102"/>
      <c r="B121" s="112"/>
      <c r="C121" s="112"/>
      <c r="D121" s="112"/>
      <c r="E121" s="112"/>
      <c r="F121" s="112"/>
      <c r="G121" s="112"/>
      <c r="H121" s="112"/>
      <c r="I121" s="37"/>
      <c r="J121" s="59"/>
      <c r="K121" s="28"/>
      <c r="L121" s="28"/>
      <c r="M121" s="28"/>
      <c r="N121" s="28"/>
      <c r="O121" s="28"/>
      <c r="P121" s="28"/>
      <c r="Q121" s="61"/>
      <c r="R121" s="53"/>
      <c r="S121" s="28"/>
      <c r="T121" s="28"/>
      <c r="U121" s="29"/>
      <c r="V121" s="72">
        <f>SUM(V114:V120)</f>
        <v>856854</v>
      </c>
    </row>
    <row r="122" spans="1:22" ht="15.75" x14ac:dyDescent="0.25">
      <c r="A122" s="343">
        <v>645</v>
      </c>
      <c r="B122" s="347" t="s">
        <v>50</v>
      </c>
      <c r="C122" s="347" t="s">
        <v>80</v>
      </c>
      <c r="D122" s="347">
        <v>46</v>
      </c>
      <c r="E122" s="345" t="s">
        <v>157</v>
      </c>
      <c r="F122" s="347" t="s">
        <v>42</v>
      </c>
      <c r="G122" s="345" t="s">
        <v>155</v>
      </c>
      <c r="H122" s="347" t="s">
        <v>42</v>
      </c>
      <c r="I122" s="56" t="s">
        <v>92</v>
      </c>
      <c r="J122" s="13">
        <v>0</v>
      </c>
      <c r="K122" s="13">
        <v>0</v>
      </c>
      <c r="L122" s="13">
        <v>0</v>
      </c>
      <c r="M122" s="13">
        <v>0</v>
      </c>
      <c r="N122" s="13">
        <v>0</v>
      </c>
      <c r="O122" s="13">
        <v>0</v>
      </c>
      <c r="P122" s="13">
        <v>0</v>
      </c>
      <c r="Q122" s="13">
        <v>0</v>
      </c>
      <c r="R122" s="12">
        <v>0</v>
      </c>
      <c r="S122" s="13">
        <v>0</v>
      </c>
      <c r="T122" s="13">
        <v>0</v>
      </c>
      <c r="U122" s="21">
        <v>0</v>
      </c>
      <c r="V122" s="90">
        <f>SUM(J122:U122)</f>
        <v>0</v>
      </c>
    </row>
    <row r="123" spans="1:22" ht="15.75" x14ac:dyDescent="0.25">
      <c r="A123" s="349"/>
      <c r="B123" s="350"/>
      <c r="C123" s="350"/>
      <c r="D123" s="350"/>
      <c r="E123" s="350"/>
      <c r="F123" s="350"/>
      <c r="G123" s="350"/>
      <c r="H123" s="350"/>
      <c r="I123" s="3" t="s">
        <v>103</v>
      </c>
      <c r="J123" s="15">
        <v>110600</v>
      </c>
      <c r="K123" s="15">
        <v>104002</v>
      </c>
      <c r="L123" s="15">
        <v>168639</v>
      </c>
      <c r="M123" s="15">
        <v>117321</v>
      </c>
      <c r="N123" s="15">
        <v>77784</v>
      </c>
      <c r="O123" s="15">
        <v>77721</v>
      </c>
      <c r="P123" s="15">
        <v>74570</v>
      </c>
      <c r="Q123" s="15">
        <v>76388</v>
      </c>
      <c r="R123" s="51">
        <v>74869</v>
      </c>
      <c r="S123" s="15">
        <v>77119</v>
      </c>
      <c r="T123" s="15">
        <v>82682</v>
      </c>
      <c r="U123" s="20">
        <v>69898</v>
      </c>
      <c r="V123" s="47">
        <f>SUM(J123:U123)</f>
        <v>1111593</v>
      </c>
    </row>
    <row r="124" spans="1:22" ht="15.75" x14ac:dyDescent="0.25">
      <c r="A124" s="349"/>
      <c r="B124" s="350"/>
      <c r="C124" s="350"/>
      <c r="D124" s="350"/>
      <c r="E124" s="350"/>
      <c r="F124" s="350"/>
      <c r="G124" s="350"/>
      <c r="H124" s="350"/>
      <c r="I124" s="3" t="s">
        <v>91</v>
      </c>
      <c r="J124" s="15">
        <v>0</v>
      </c>
      <c r="K124" s="15">
        <v>0</v>
      </c>
      <c r="L124" s="15">
        <v>0</v>
      </c>
      <c r="M124" s="15">
        <v>0</v>
      </c>
      <c r="N124" s="15">
        <v>0</v>
      </c>
      <c r="O124" s="15">
        <v>0</v>
      </c>
      <c r="P124" s="15">
        <v>0</v>
      </c>
      <c r="Q124" s="15">
        <v>0</v>
      </c>
      <c r="R124" s="51">
        <v>0</v>
      </c>
      <c r="S124" s="15">
        <v>0</v>
      </c>
      <c r="T124" s="15">
        <v>0</v>
      </c>
      <c r="U124" s="20">
        <v>0</v>
      </c>
      <c r="V124" s="47">
        <f>SUM(J124:U124)</f>
        <v>0</v>
      </c>
    </row>
    <row r="125" spans="1:22" ht="15.75" x14ac:dyDescent="0.25">
      <c r="A125" s="349"/>
      <c r="B125" s="350"/>
      <c r="C125" s="350"/>
      <c r="D125" s="350"/>
      <c r="E125" s="350"/>
      <c r="F125" s="350"/>
      <c r="G125" s="350"/>
      <c r="H125" s="350"/>
      <c r="I125" s="3" t="s">
        <v>93</v>
      </c>
      <c r="J125" s="15">
        <v>0</v>
      </c>
      <c r="K125" s="15">
        <v>0</v>
      </c>
      <c r="L125" s="15">
        <v>0</v>
      </c>
      <c r="M125" s="15">
        <v>0</v>
      </c>
      <c r="N125" s="15">
        <v>0</v>
      </c>
      <c r="O125" s="15">
        <v>0</v>
      </c>
      <c r="P125" s="15">
        <v>0</v>
      </c>
      <c r="Q125" s="15">
        <v>0</v>
      </c>
      <c r="R125" s="51">
        <v>0</v>
      </c>
      <c r="S125" s="15">
        <v>0</v>
      </c>
      <c r="T125" s="15">
        <v>0</v>
      </c>
      <c r="U125" s="20">
        <v>0</v>
      </c>
      <c r="V125" s="47">
        <f>SUM(J125:U125)</f>
        <v>0</v>
      </c>
    </row>
    <row r="126" spans="1:22" ht="16.5" thickBot="1" x14ac:dyDescent="0.3">
      <c r="A126" s="344"/>
      <c r="B126" s="348"/>
      <c r="C126" s="348"/>
      <c r="D126" s="348"/>
      <c r="E126" s="348"/>
      <c r="F126" s="348"/>
      <c r="G126" s="348"/>
      <c r="H126" s="348"/>
      <c r="I126" s="48" t="s">
        <v>199</v>
      </c>
      <c r="J126" s="30">
        <v>27659</v>
      </c>
      <c r="K126" s="30">
        <v>24935</v>
      </c>
      <c r="L126" s="30">
        <v>27977</v>
      </c>
      <c r="M126" s="30">
        <v>20260</v>
      </c>
      <c r="N126" s="30">
        <v>23012</v>
      </c>
      <c r="O126" s="30">
        <v>29649</v>
      </c>
      <c r="P126" s="30">
        <v>28763</v>
      </c>
      <c r="Q126" s="30">
        <v>28968</v>
      </c>
      <c r="R126" s="50">
        <v>28301</v>
      </c>
      <c r="S126" s="30">
        <v>20517</v>
      </c>
      <c r="T126" s="30">
        <v>27473</v>
      </c>
      <c r="U126" s="31">
        <v>22969</v>
      </c>
      <c r="V126" s="89">
        <f>SUM(J126:U126)</f>
        <v>310483</v>
      </c>
    </row>
    <row r="127" spans="1:22" ht="16.5" thickBot="1" x14ac:dyDescent="0.3">
      <c r="A127" s="102"/>
      <c r="B127" s="112"/>
      <c r="C127" s="112"/>
      <c r="D127" s="112"/>
      <c r="E127" s="112"/>
      <c r="F127" s="112"/>
      <c r="G127" s="112"/>
      <c r="H127" s="112"/>
      <c r="I127" s="37"/>
      <c r="J127" s="59"/>
      <c r="K127" s="28"/>
      <c r="L127" s="28"/>
      <c r="M127" s="28"/>
      <c r="N127" s="28"/>
      <c r="O127" s="28"/>
      <c r="P127" s="28"/>
      <c r="Q127" s="61"/>
      <c r="R127" s="53"/>
      <c r="S127" s="28"/>
      <c r="T127" s="28"/>
      <c r="U127" s="29"/>
      <c r="V127" s="72">
        <f>SUM(V122:V126)</f>
        <v>1422076</v>
      </c>
    </row>
    <row r="128" spans="1:22" ht="15.75" x14ac:dyDescent="0.25">
      <c r="A128" s="343">
        <v>646</v>
      </c>
      <c r="B128" s="350" t="s">
        <v>51</v>
      </c>
      <c r="C128" s="350" t="s">
        <v>79</v>
      </c>
      <c r="D128" s="350">
        <v>37</v>
      </c>
      <c r="E128" s="350" t="s">
        <v>157</v>
      </c>
      <c r="F128" s="350" t="s">
        <v>42</v>
      </c>
      <c r="G128" s="354" t="s">
        <v>155</v>
      </c>
      <c r="H128" s="350" t="s">
        <v>42</v>
      </c>
      <c r="I128" s="64" t="s">
        <v>92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2">
        <v>0</v>
      </c>
      <c r="R128" s="12">
        <v>0</v>
      </c>
      <c r="S128" s="13">
        <v>0</v>
      </c>
      <c r="T128" s="13">
        <v>0</v>
      </c>
      <c r="U128" s="21">
        <v>0</v>
      </c>
      <c r="V128" s="90">
        <f t="shared" ref="V128:V133" si="4">SUM(J128:U128)</f>
        <v>0</v>
      </c>
    </row>
    <row r="129" spans="1:22" ht="15.75" x14ac:dyDescent="0.25">
      <c r="A129" s="349"/>
      <c r="B129" s="350"/>
      <c r="C129" s="350"/>
      <c r="D129" s="350"/>
      <c r="E129" s="350"/>
      <c r="F129" s="350"/>
      <c r="G129" s="350"/>
      <c r="H129" s="350"/>
      <c r="I129" s="3" t="s">
        <v>103</v>
      </c>
      <c r="J129" s="15">
        <v>0</v>
      </c>
      <c r="K129" s="15">
        <v>0</v>
      </c>
      <c r="L129" s="15">
        <v>0</v>
      </c>
      <c r="M129" s="15">
        <v>0</v>
      </c>
      <c r="N129" s="15">
        <v>0</v>
      </c>
      <c r="O129" s="15">
        <v>0</v>
      </c>
      <c r="P129" s="15">
        <v>0</v>
      </c>
      <c r="Q129" s="49">
        <v>0</v>
      </c>
      <c r="R129" s="50">
        <v>0</v>
      </c>
      <c r="S129" s="30">
        <v>0</v>
      </c>
      <c r="T129" s="30">
        <v>0</v>
      </c>
      <c r="U129" s="31">
        <v>0</v>
      </c>
      <c r="V129" s="89">
        <f t="shared" si="4"/>
        <v>0</v>
      </c>
    </row>
    <row r="130" spans="1:22" ht="15.75" x14ac:dyDescent="0.25">
      <c r="A130" s="349"/>
      <c r="B130" s="350"/>
      <c r="C130" s="350"/>
      <c r="D130" s="350"/>
      <c r="E130" s="350"/>
      <c r="F130" s="350"/>
      <c r="G130" s="350"/>
      <c r="H130" s="350"/>
      <c r="I130" s="16" t="s">
        <v>91</v>
      </c>
      <c r="J130" s="26">
        <v>96539</v>
      </c>
      <c r="K130" s="26">
        <v>100067</v>
      </c>
      <c r="L130" s="26">
        <v>102704</v>
      </c>
      <c r="M130" s="26">
        <v>34889</v>
      </c>
      <c r="N130" s="26">
        <v>73993</v>
      </c>
      <c r="O130" s="26">
        <v>42953</v>
      </c>
      <c r="P130" s="26">
        <v>27671</v>
      </c>
      <c r="Q130" s="49">
        <v>44257</v>
      </c>
      <c r="R130" s="15">
        <v>38978</v>
      </c>
      <c r="S130" s="15">
        <v>0</v>
      </c>
      <c r="T130" s="15">
        <v>54236</v>
      </c>
      <c r="U130" s="20">
        <v>56631</v>
      </c>
      <c r="V130" s="47">
        <f t="shared" si="4"/>
        <v>672918</v>
      </c>
    </row>
    <row r="131" spans="1:22" s="85" customFormat="1" ht="15.75" x14ac:dyDescent="0.25">
      <c r="A131" s="349"/>
      <c r="B131" s="350"/>
      <c r="C131" s="350"/>
      <c r="D131" s="350"/>
      <c r="E131" s="350"/>
      <c r="F131" s="350"/>
      <c r="G131" s="350"/>
      <c r="H131" s="350"/>
      <c r="I131" s="3" t="s">
        <v>115</v>
      </c>
      <c r="J131" s="15">
        <v>0</v>
      </c>
      <c r="K131" s="15">
        <v>0</v>
      </c>
      <c r="L131" s="15">
        <v>0</v>
      </c>
      <c r="M131" s="15">
        <v>0</v>
      </c>
      <c r="N131" s="15">
        <v>0</v>
      </c>
      <c r="O131" s="15">
        <v>0</v>
      </c>
      <c r="P131" s="15">
        <v>0</v>
      </c>
      <c r="Q131" s="14">
        <v>0</v>
      </c>
      <c r="R131" s="14">
        <v>0</v>
      </c>
      <c r="S131" s="15">
        <v>0</v>
      </c>
      <c r="T131" s="15">
        <v>0</v>
      </c>
      <c r="U131" s="20">
        <v>0</v>
      </c>
      <c r="V131" s="47">
        <f t="shared" si="4"/>
        <v>0</v>
      </c>
    </row>
    <row r="132" spans="1:22" ht="15.75" x14ac:dyDescent="0.25">
      <c r="A132" s="349"/>
      <c r="B132" s="350"/>
      <c r="C132" s="350"/>
      <c r="D132" s="350"/>
      <c r="E132" s="350"/>
      <c r="F132" s="350"/>
      <c r="G132" s="350"/>
      <c r="H132" s="350"/>
      <c r="I132" s="55" t="s">
        <v>93</v>
      </c>
      <c r="J132" s="34">
        <v>0</v>
      </c>
      <c r="K132" s="15">
        <v>0</v>
      </c>
      <c r="L132" s="15">
        <v>0</v>
      </c>
      <c r="M132" s="15">
        <v>0</v>
      </c>
      <c r="N132" s="15">
        <v>0</v>
      </c>
      <c r="O132" s="15">
        <v>0</v>
      </c>
      <c r="P132" s="15">
        <v>0</v>
      </c>
      <c r="Q132" s="14">
        <v>0</v>
      </c>
      <c r="R132" s="14">
        <v>0</v>
      </c>
      <c r="S132" s="15">
        <v>0</v>
      </c>
      <c r="T132" s="15">
        <v>0</v>
      </c>
      <c r="U132" s="20">
        <v>0</v>
      </c>
      <c r="V132" s="47">
        <f t="shared" si="4"/>
        <v>0</v>
      </c>
    </row>
    <row r="133" spans="1:22" ht="16.5" thickBot="1" x14ac:dyDescent="0.3">
      <c r="A133" s="344"/>
      <c r="B133" s="350"/>
      <c r="C133" s="350"/>
      <c r="D133" s="350"/>
      <c r="E133" s="350"/>
      <c r="F133" s="350"/>
      <c r="G133" s="350"/>
      <c r="H133" s="350"/>
      <c r="I133" s="84" t="s">
        <v>174</v>
      </c>
      <c r="J133" s="62">
        <v>0</v>
      </c>
      <c r="K133" s="86">
        <v>0</v>
      </c>
      <c r="L133" s="86">
        <v>0</v>
      </c>
      <c r="M133" s="86">
        <v>0</v>
      </c>
      <c r="N133" s="86">
        <v>0</v>
      </c>
      <c r="O133" s="86">
        <v>0</v>
      </c>
      <c r="P133" s="86">
        <v>0</v>
      </c>
      <c r="Q133" s="86">
        <v>0</v>
      </c>
      <c r="R133" s="86">
        <v>0</v>
      </c>
      <c r="S133" s="86">
        <v>0</v>
      </c>
      <c r="T133" s="86">
        <v>0</v>
      </c>
      <c r="U133" s="87">
        <v>0</v>
      </c>
      <c r="V133" s="92">
        <f t="shared" si="4"/>
        <v>0</v>
      </c>
    </row>
    <row r="134" spans="1:22" ht="16.5" thickBot="1" x14ac:dyDescent="0.3">
      <c r="A134" s="102"/>
      <c r="B134" s="112"/>
      <c r="C134" s="112"/>
      <c r="D134" s="112"/>
      <c r="E134" s="112"/>
      <c r="F134" s="112"/>
      <c r="G134" s="112"/>
      <c r="H134" s="112"/>
      <c r="I134" s="37"/>
      <c r="J134" s="59"/>
      <c r="K134" s="28"/>
      <c r="L134" s="28"/>
      <c r="M134" s="28"/>
      <c r="N134" s="28"/>
      <c r="O134" s="28"/>
      <c r="P134" s="28"/>
      <c r="Q134" s="61"/>
      <c r="R134" s="53"/>
      <c r="S134" s="28"/>
      <c r="T134" s="28"/>
      <c r="U134" s="29"/>
      <c r="V134" s="72">
        <f>SUM(V128:V133)</f>
        <v>672918</v>
      </c>
    </row>
    <row r="135" spans="1:22" ht="15.75" x14ac:dyDescent="0.25">
      <c r="A135" s="343">
        <v>647</v>
      </c>
      <c r="B135" s="347" t="s">
        <v>59</v>
      </c>
      <c r="C135" s="347" t="s">
        <v>83</v>
      </c>
      <c r="D135" s="351">
        <v>37.9</v>
      </c>
      <c r="E135" s="345" t="s">
        <v>155</v>
      </c>
      <c r="F135" s="347" t="s">
        <v>42</v>
      </c>
      <c r="G135" s="347" t="s">
        <v>157</v>
      </c>
      <c r="H135" s="347" t="s">
        <v>42</v>
      </c>
      <c r="I135" s="35" t="s">
        <v>92</v>
      </c>
      <c r="J135" s="13">
        <v>4937</v>
      </c>
      <c r="K135" s="13">
        <v>0</v>
      </c>
      <c r="L135" s="13">
        <v>0</v>
      </c>
      <c r="M135" s="13">
        <v>4852</v>
      </c>
      <c r="N135" s="13">
        <v>0</v>
      </c>
      <c r="O135" s="13">
        <v>3001</v>
      </c>
      <c r="P135" s="13">
        <v>13956</v>
      </c>
      <c r="Q135" s="12">
        <v>23412</v>
      </c>
      <c r="R135" s="12">
        <v>10732</v>
      </c>
      <c r="S135" s="13">
        <v>9838</v>
      </c>
      <c r="T135" s="13">
        <v>2773</v>
      </c>
      <c r="U135" s="21">
        <v>10889</v>
      </c>
      <c r="V135" s="90">
        <f t="shared" ref="V135:V142" si="5">SUM(J135:U135)</f>
        <v>84390</v>
      </c>
    </row>
    <row r="136" spans="1:22" ht="15.75" x14ac:dyDescent="0.25">
      <c r="A136" s="349"/>
      <c r="B136" s="350"/>
      <c r="C136" s="350"/>
      <c r="D136" s="352"/>
      <c r="E136" s="354"/>
      <c r="F136" s="350"/>
      <c r="G136" s="350"/>
      <c r="H136" s="350"/>
      <c r="I136" s="39" t="s">
        <v>98</v>
      </c>
      <c r="J136" s="30">
        <v>0</v>
      </c>
      <c r="K136" s="30">
        <v>0</v>
      </c>
      <c r="L136" s="30">
        <v>0</v>
      </c>
      <c r="M136" s="30">
        <v>0</v>
      </c>
      <c r="N136" s="30">
        <v>0</v>
      </c>
      <c r="O136" s="30">
        <v>0</v>
      </c>
      <c r="P136" s="30">
        <v>0</v>
      </c>
      <c r="Q136" s="50">
        <v>0</v>
      </c>
      <c r="R136" s="50">
        <v>0</v>
      </c>
      <c r="S136" s="30">
        <v>0</v>
      </c>
      <c r="T136" s="30">
        <v>0</v>
      </c>
      <c r="U136" s="31">
        <v>0</v>
      </c>
      <c r="V136" s="89">
        <f t="shared" si="5"/>
        <v>0</v>
      </c>
    </row>
    <row r="137" spans="1:22" ht="15.75" x14ac:dyDescent="0.25">
      <c r="A137" s="349"/>
      <c r="B137" s="350"/>
      <c r="C137" s="350"/>
      <c r="D137" s="352"/>
      <c r="E137" s="350"/>
      <c r="F137" s="350"/>
      <c r="G137" s="350"/>
      <c r="H137" s="350"/>
      <c r="I137" s="16" t="s">
        <v>175</v>
      </c>
      <c r="J137" s="26">
        <v>0</v>
      </c>
      <c r="K137" s="26">
        <v>0</v>
      </c>
      <c r="L137" s="26">
        <v>0</v>
      </c>
      <c r="M137" s="26">
        <v>17540</v>
      </c>
      <c r="N137" s="26">
        <v>30882</v>
      </c>
      <c r="O137" s="26">
        <v>34140</v>
      </c>
      <c r="P137" s="26">
        <v>19214</v>
      </c>
      <c r="Q137" s="49">
        <v>12389</v>
      </c>
      <c r="R137" s="49">
        <v>0</v>
      </c>
      <c r="S137" s="26">
        <v>0</v>
      </c>
      <c r="T137" s="26">
        <v>15412</v>
      </c>
      <c r="U137" s="27">
        <v>0</v>
      </c>
      <c r="V137" s="91">
        <f t="shared" si="5"/>
        <v>129577</v>
      </c>
    </row>
    <row r="138" spans="1:22" ht="15.75" x14ac:dyDescent="0.25">
      <c r="A138" s="349"/>
      <c r="B138" s="350"/>
      <c r="C138" s="350"/>
      <c r="D138" s="352"/>
      <c r="E138" s="350"/>
      <c r="F138" s="350"/>
      <c r="G138" s="350"/>
      <c r="H138" s="350"/>
      <c r="I138" s="16" t="s">
        <v>101</v>
      </c>
      <c r="J138" s="49">
        <v>0</v>
      </c>
      <c r="K138" s="26">
        <v>0</v>
      </c>
      <c r="L138" s="26">
        <v>0</v>
      </c>
      <c r="M138" s="26">
        <v>0</v>
      </c>
      <c r="N138" s="26">
        <v>0</v>
      </c>
      <c r="O138" s="26">
        <v>0</v>
      </c>
      <c r="P138" s="26">
        <v>0</v>
      </c>
      <c r="Q138" s="49">
        <v>0</v>
      </c>
      <c r="R138" s="49">
        <v>0</v>
      </c>
      <c r="S138" s="26">
        <v>0</v>
      </c>
      <c r="T138" s="26">
        <v>0</v>
      </c>
      <c r="U138" s="27">
        <v>0</v>
      </c>
      <c r="V138" s="91">
        <f t="shared" si="5"/>
        <v>0</v>
      </c>
    </row>
    <row r="139" spans="1:22" ht="15.75" x14ac:dyDescent="0.25">
      <c r="A139" s="349"/>
      <c r="B139" s="350"/>
      <c r="C139" s="350"/>
      <c r="D139" s="352"/>
      <c r="E139" s="350"/>
      <c r="F139" s="350"/>
      <c r="G139" s="350"/>
      <c r="H139" s="350"/>
      <c r="I139" s="3" t="s">
        <v>71</v>
      </c>
      <c r="J139" s="14">
        <v>0</v>
      </c>
      <c r="K139" s="15">
        <v>0</v>
      </c>
      <c r="L139" s="15">
        <v>0</v>
      </c>
      <c r="M139" s="15">
        <v>0</v>
      </c>
      <c r="N139" s="15">
        <v>0</v>
      </c>
      <c r="O139" s="15">
        <v>0</v>
      </c>
      <c r="P139" s="15">
        <v>0</v>
      </c>
      <c r="Q139" s="15">
        <v>0</v>
      </c>
      <c r="R139" s="15">
        <v>0</v>
      </c>
      <c r="S139" s="15">
        <v>0</v>
      </c>
      <c r="T139" s="15">
        <v>0</v>
      </c>
      <c r="U139" s="20">
        <v>0</v>
      </c>
      <c r="V139" s="47">
        <f t="shared" si="5"/>
        <v>0</v>
      </c>
    </row>
    <row r="140" spans="1:22" ht="15.75" x14ac:dyDescent="0.25">
      <c r="A140" s="349"/>
      <c r="B140" s="350"/>
      <c r="C140" s="350"/>
      <c r="D140" s="352"/>
      <c r="E140" s="350"/>
      <c r="F140" s="350"/>
      <c r="G140" s="350"/>
      <c r="H140" s="350"/>
      <c r="I140" s="3" t="s">
        <v>97</v>
      </c>
      <c r="J140" s="14">
        <v>241454</v>
      </c>
      <c r="K140" s="15">
        <v>299407</v>
      </c>
      <c r="L140" s="15">
        <v>297947</v>
      </c>
      <c r="M140" s="15">
        <v>186412</v>
      </c>
      <c r="N140" s="15">
        <v>199815</v>
      </c>
      <c r="O140" s="15">
        <v>225400</v>
      </c>
      <c r="P140" s="15">
        <v>221337</v>
      </c>
      <c r="Q140" s="14">
        <v>187413</v>
      </c>
      <c r="R140" s="14">
        <v>152402</v>
      </c>
      <c r="S140" s="15">
        <v>235037</v>
      </c>
      <c r="T140" s="15">
        <v>152905</v>
      </c>
      <c r="U140" s="20">
        <v>182863</v>
      </c>
      <c r="V140" s="47">
        <f t="shared" si="5"/>
        <v>2582392</v>
      </c>
    </row>
    <row r="141" spans="1:22" ht="15.75" x14ac:dyDescent="0.25">
      <c r="A141" s="349"/>
      <c r="B141" s="350"/>
      <c r="C141" s="350"/>
      <c r="D141" s="352"/>
      <c r="E141" s="350"/>
      <c r="F141" s="350"/>
      <c r="G141" s="350"/>
      <c r="H141" s="350"/>
      <c r="I141" s="3" t="s">
        <v>96</v>
      </c>
      <c r="J141" s="14">
        <v>0</v>
      </c>
      <c r="K141" s="15">
        <v>0</v>
      </c>
      <c r="L141" s="15">
        <v>0</v>
      </c>
      <c r="M141" s="15">
        <v>0</v>
      </c>
      <c r="N141" s="15">
        <v>0</v>
      </c>
      <c r="O141" s="15">
        <v>0</v>
      </c>
      <c r="P141" s="15">
        <v>0</v>
      </c>
      <c r="Q141" s="14">
        <v>0</v>
      </c>
      <c r="R141" s="14">
        <v>0</v>
      </c>
      <c r="S141" s="15">
        <v>0</v>
      </c>
      <c r="T141" s="15">
        <v>0</v>
      </c>
      <c r="U141" s="20">
        <v>0</v>
      </c>
      <c r="V141" s="47">
        <f t="shared" si="5"/>
        <v>0</v>
      </c>
    </row>
    <row r="142" spans="1:22" ht="16.5" thickBot="1" x14ac:dyDescent="0.3">
      <c r="A142" s="344"/>
      <c r="B142" s="348"/>
      <c r="C142" s="348"/>
      <c r="D142" s="353"/>
      <c r="E142" s="348"/>
      <c r="F142" s="348"/>
      <c r="G142" s="348"/>
      <c r="H142" s="348"/>
      <c r="I142" s="39" t="s">
        <v>102</v>
      </c>
      <c r="J142" s="50">
        <v>0</v>
      </c>
      <c r="K142" s="30">
        <v>0</v>
      </c>
      <c r="L142" s="30">
        <v>0</v>
      </c>
      <c r="M142" s="30">
        <v>0</v>
      </c>
      <c r="N142" s="30">
        <v>0</v>
      </c>
      <c r="O142" s="30">
        <v>0</v>
      </c>
      <c r="P142" s="30">
        <v>0</v>
      </c>
      <c r="Q142" s="50">
        <v>0</v>
      </c>
      <c r="R142" s="50">
        <v>0</v>
      </c>
      <c r="S142" s="30">
        <v>0</v>
      </c>
      <c r="T142" s="30">
        <v>0</v>
      </c>
      <c r="U142" s="31">
        <v>0</v>
      </c>
      <c r="V142" s="89">
        <f t="shared" si="5"/>
        <v>0</v>
      </c>
    </row>
    <row r="143" spans="1:22" ht="16.5" thickBot="1" x14ac:dyDescent="0.3">
      <c r="A143" s="102"/>
      <c r="B143" s="112"/>
      <c r="C143" s="112"/>
      <c r="D143" s="112"/>
      <c r="E143" s="112"/>
      <c r="F143" s="112"/>
      <c r="G143" s="112"/>
      <c r="H143" s="112"/>
      <c r="I143" s="37"/>
      <c r="J143" s="59"/>
      <c r="K143" s="28"/>
      <c r="L143" s="28"/>
      <c r="M143" s="28"/>
      <c r="N143" s="28"/>
      <c r="O143" s="28"/>
      <c r="P143" s="28"/>
      <c r="Q143" s="61"/>
      <c r="R143" s="53"/>
      <c r="S143" s="28"/>
      <c r="T143" s="28"/>
      <c r="U143" s="29"/>
      <c r="V143" s="72">
        <f>SUM(V135:V142)</f>
        <v>2796359</v>
      </c>
    </row>
    <row r="144" spans="1:22" ht="15.75" x14ac:dyDescent="0.25">
      <c r="A144" s="343">
        <v>648</v>
      </c>
      <c r="B144" s="350" t="s">
        <v>52</v>
      </c>
      <c r="C144" s="350" t="s">
        <v>83</v>
      </c>
      <c r="D144" s="352">
        <v>37.799999999999997</v>
      </c>
      <c r="E144" s="350" t="s">
        <v>157</v>
      </c>
      <c r="F144" s="350" t="s">
        <v>42</v>
      </c>
      <c r="G144" s="354" t="s">
        <v>155</v>
      </c>
      <c r="H144" s="350" t="s">
        <v>42</v>
      </c>
      <c r="I144" s="35" t="s">
        <v>92</v>
      </c>
      <c r="J144" s="13">
        <v>84517</v>
      </c>
      <c r="K144" s="13">
        <v>117421</v>
      </c>
      <c r="L144" s="13">
        <v>109076</v>
      </c>
      <c r="M144" s="13">
        <v>127896</v>
      </c>
      <c r="N144" s="13">
        <v>142083</v>
      </c>
      <c r="O144" s="13">
        <v>94864</v>
      </c>
      <c r="P144" s="13">
        <v>130928</v>
      </c>
      <c r="Q144" s="12">
        <v>144188</v>
      </c>
      <c r="R144" s="12">
        <v>90798</v>
      </c>
      <c r="S144" s="13">
        <v>104346</v>
      </c>
      <c r="T144" s="13">
        <v>89761</v>
      </c>
      <c r="U144" s="21">
        <v>39305</v>
      </c>
      <c r="V144" s="90">
        <f>SUM(J144:U144)</f>
        <v>1275183</v>
      </c>
    </row>
    <row r="145" spans="1:22" ht="15.75" x14ac:dyDescent="0.25">
      <c r="A145" s="349"/>
      <c r="B145" s="350"/>
      <c r="C145" s="350"/>
      <c r="D145" s="352"/>
      <c r="E145" s="350"/>
      <c r="F145" s="350"/>
      <c r="G145" s="350"/>
      <c r="H145" s="350"/>
      <c r="I145" s="3" t="s">
        <v>91</v>
      </c>
      <c r="J145" s="15">
        <v>0</v>
      </c>
      <c r="K145" s="15">
        <v>0</v>
      </c>
      <c r="L145" s="15">
        <v>0</v>
      </c>
      <c r="M145" s="15">
        <v>0</v>
      </c>
      <c r="N145" s="15">
        <v>0</v>
      </c>
      <c r="O145" s="15">
        <v>0</v>
      </c>
      <c r="P145" s="15">
        <v>0</v>
      </c>
      <c r="Q145" s="14">
        <v>0</v>
      </c>
      <c r="R145" s="14">
        <v>0</v>
      </c>
      <c r="S145" s="15">
        <v>0</v>
      </c>
      <c r="T145" s="15">
        <v>0</v>
      </c>
      <c r="U145" s="20">
        <v>0</v>
      </c>
      <c r="V145" s="47">
        <f>SUM(J145:U145)</f>
        <v>0</v>
      </c>
    </row>
    <row r="146" spans="1:22" ht="15.75" x14ac:dyDescent="0.25">
      <c r="A146" s="349"/>
      <c r="B146" s="350"/>
      <c r="C146" s="350"/>
      <c r="D146" s="352"/>
      <c r="E146" s="350"/>
      <c r="F146" s="350"/>
      <c r="G146" s="350"/>
      <c r="H146" s="350"/>
      <c r="I146" s="16" t="s">
        <v>93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49">
        <v>0</v>
      </c>
      <c r="R146" s="49">
        <v>0</v>
      </c>
      <c r="S146" s="26">
        <v>0</v>
      </c>
      <c r="T146" s="26">
        <v>0</v>
      </c>
      <c r="U146" s="27">
        <v>0</v>
      </c>
      <c r="V146" s="91">
        <f>SUM(J146:U146)</f>
        <v>0</v>
      </c>
    </row>
    <row r="147" spans="1:22" ht="16.5" thickBot="1" x14ac:dyDescent="0.3">
      <c r="A147" s="344"/>
      <c r="B147" s="350"/>
      <c r="C147" s="350"/>
      <c r="D147" s="352"/>
      <c r="E147" s="350"/>
      <c r="F147" s="350"/>
      <c r="G147" s="350"/>
      <c r="H147" s="350"/>
      <c r="I147" s="16" t="s">
        <v>90</v>
      </c>
      <c r="J147" s="26">
        <v>0</v>
      </c>
      <c r="K147" s="26">
        <v>0</v>
      </c>
      <c r="L147" s="26">
        <v>0</v>
      </c>
      <c r="M147" s="26">
        <v>0</v>
      </c>
      <c r="N147" s="26">
        <v>0</v>
      </c>
      <c r="O147" s="26">
        <v>0</v>
      </c>
      <c r="P147" s="26">
        <v>0</v>
      </c>
      <c r="Q147" s="49">
        <v>0</v>
      </c>
      <c r="R147" s="49">
        <v>0</v>
      </c>
      <c r="S147" s="26">
        <v>0</v>
      </c>
      <c r="T147" s="26">
        <v>0</v>
      </c>
      <c r="U147" s="27">
        <v>0</v>
      </c>
      <c r="V147" s="91">
        <f>SUM(J147:U147)</f>
        <v>0</v>
      </c>
    </row>
    <row r="148" spans="1:22" ht="16.5" thickBot="1" x14ac:dyDescent="0.3">
      <c r="A148" s="102"/>
      <c r="B148" s="112"/>
      <c r="C148" s="112"/>
      <c r="D148" s="112"/>
      <c r="E148" s="112"/>
      <c r="F148" s="112"/>
      <c r="G148" s="112"/>
      <c r="H148" s="112"/>
      <c r="I148" s="37"/>
      <c r="J148" s="59"/>
      <c r="K148" s="28"/>
      <c r="L148" s="28"/>
      <c r="M148" s="28"/>
      <c r="N148" s="28"/>
      <c r="O148" s="28"/>
      <c r="P148" s="28"/>
      <c r="Q148" s="61"/>
      <c r="R148" s="53"/>
      <c r="S148" s="28"/>
      <c r="T148" s="28"/>
      <c r="U148" s="29"/>
      <c r="V148" s="72">
        <f>SUM(V144:V147)</f>
        <v>1275183</v>
      </c>
    </row>
    <row r="149" spans="1:22" ht="15.75" x14ac:dyDescent="0.25">
      <c r="A149" s="343">
        <v>658</v>
      </c>
      <c r="B149" s="345" t="s">
        <v>173</v>
      </c>
      <c r="C149" s="347" t="s">
        <v>83</v>
      </c>
      <c r="D149" s="351">
        <v>152.69999999999999</v>
      </c>
      <c r="E149" s="347" t="s">
        <v>100</v>
      </c>
      <c r="F149" s="347" t="s">
        <v>42</v>
      </c>
      <c r="G149" s="347" t="s">
        <v>154</v>
      </c>
      <c r="H149" s="347" t="s">
        <v>42</v>
      </c>
      <c r="I149" s="35" t="s">
        <v>94</v>
      </c>
      <c r="J149" s="13">
        <v>83234</v>
      </c>
      <c r="K149" s="13">
        <v>73268</v>
      </c>
      <c r="L149" s="13">
        <v>74408</v>
      </c>
      <c r="M149" s="13">
        <v>15162</v>
      </c>
      <c r="N149" s="13">
        <v>92489</v>
      </c>
      <c r="O149" s="13">
        <v>43195</v>
      </c>
      <c r="P149" s="13">
        <v>146507</v>
      </c>
      <c r="Q149" s="12">
        <v>86478</v>
      </c>
      <c r="R149" s="12">
        <v>83238</v>
      </c>
      <c r="S149" s="13">
        <v>101588</v>
      </c>
      <c r="T149" s="13">
        <v>133485</v>
      </c>
      <c r="U149" s="21">
        <v>119668</v>
      </c>
      <c r="V149" s="90">
        <f t="shared" ref="V149:V155" si="6">SUM(J149:U149)</f>
        <v>1052720</v>
      </c>
    </row>
    <row r="150" spans="1:22" ht="15.75" x14ac:dyDescent="0.25">
      <c r="A150" s="349"/>
      <c r="B150" s="354"/>
      <c r="C150" s="350"/>
      <c r="D150" s="352"/>
      <c r="E150" s="350"/>
      <c r="F150" s="350"/>
      <c r="G150" s="350"/>
      <c r="H150" s="350"/>
      <c r="I150" s="3" t="s">
        <v>92</v>
      </c>
      <c r="J150" s="15">
        <v>37429</v>
      </c>
      <c r="K150" s="15">
        <v>91368</v>
      </c>
      <c r="L150" s="15">
        <v>93383</v>
      </c>
      <c r="M150" s="15">
        <v>114510</v>
      </c>
      <c r="N150" s="15">
        <v>118065</v>
      </c>
      <c r="O150" s="15">
        <v>156983</v>
      </c>
      <c r="P150" s="15">
        <v>166774</v>
      </c>
      <c r="Q150" s="14">
        <v>55418</v>
      </c>
      <c r="R150" s="14">
        <v>146100</v>
      </c>
      <c r="S150" s="15">
        <v>70526</v>
      </c>
      <c r="T150" s="15">
        <v>109305</v>
      </c>
      <c r="U150" s="20">
        <v>186523</v>
      </c>
      <c r="V150" s="47">
        <f t="shared" si="6"/>
        <v>1346384</v>
      </c>
    </row>
    <row r="151" spans="1:22" ht="15.75" x14ac:dyDescent="0.25">
      <c r="A151" s="349"/>
      <c r="B151" s="354"/>
      <c r="C151" s="350"/>
      <c r="D151" s="352"/>
      <c r="E151" s="350"/>
      <c r="F151" s="350"/>
      <c r="G151" s="350"/>
      <c r="H151" s="350"/>
      <c r="I151" s="3" t="s">
        <v>91</v>
      </c>
      <c r="J151" s="15">
        <v>29683</v>
      </c>
      <c r="K151" s="15">
        <v>8117</v>
      </c>
      <c r="L151" s="15">
        <v>8084</v>
      </c>
      <c r="M151" s="15">
        <v>6082</v>
      </c>
      <c r="N151" s="15">
        <v>58189</v>
      </c>
      <c r="O151" s="15">
        <v>38978</v>
      </c>
      <c r="P151" s="15">
        <v>12212</v>
      </c>
      <c r="Q151" s="14">
        <v>6642</v>
      </c>
      <c r="R151" s="14">
        <v>8144</v>
      </c>
      <c r="S151" s="15">
        <v>31838</v>
      </c>
      <c r="T151" s="15">
        <v>26185</v>
      </c>
      <c r="U151" s="20">
        <v>18167</v>
      </c>
      <c r="V151" s="47">
        <f t="shared" si="6"/>
        <v>252321</v>
      </c>
    </row>
    <row r="152" spans="1:22" ht="15.75" x14ac:dyDescent="0.25">
      <c r="A152" s="349"/>
      <c r="B152" s="354"/>
      <c r="C152" s="350"/>
      <c r="D152" s="352"/>
      <c r="E152" s="350"/>
      <c r="F152" s="350"/>
      <c r="G152" s="350"/>
      <c r="H152" s="350"/>
      <c r="I152" s="3" t="s">
        <v>70</v>
      </c>
      <c r="J152" s="15">
        <v>0</v>
      </c>
      <c r="K152" s="15">
        <v>0</v>
      </c>
      <c r="L152" s="15">
        <v>0</v>
      </c>
      <c r="M152" s="15">
        <v>0</v>
      </c>
      <c r="N152" s="15">
        <v>0</v>
      </c>
      <c r="O152" s="15">
        <v>0</v>
      </c>
      <c r="P152" s="15">
        <v>0</v>
      </c>
      <c r="Q152" s="14">
        <v>0</v>
      </c>
      <c r="R152" s="14">
        <v>0</v>
      </c>
      <c r="S152" s="15">
        <v>0</v>
      </c>
      <c r="T152" s="15">
        <v>0</v>
      </c>
      <c r="U152" s="20">
        <v>0</v>
      </c>
      <c r="V152" s="47">
        <f t="shared" si="6"/>
        <v>0</v>
      </c>
    </row>
    <row r="153" spans="1:22" ht="15.75" x14ac:dyDescent="0.25">
      <c r="A153" s="349"/>
      <c r="B153" s="354"/>
      <c r="C153" s="350"/>
      <c r="D153" s="352"/>
      <c r="E153" s="350"/>
      <c r="F153" s="350"/>
      <c r="G153" s="350"/>
      <c r="H153" s="350"/>
      <c r="I153" s="3" t="s">
        <v>123</v>
      </c>
      <c r="J153" s="15">
        <v>0</v>
      </c>
      <c r="K153" s="15">
        <v>0</v>
      </c>
      <c r="L153" s="15">
        <v>0</v>
      </c>
      <c r="M153" s="15">
        <v>0</v>
      </c>
      <c r="N153" s="15">
        <v>0</v>
      </c>
      <c r="O153" s="15">
        <v>0</v>
      </c>
      <c r="P153" s="15">
        <v>0</v>
      </c>
      <c r="Q153" s="14">
        <v>0</v>
      </c>
      <c r="R153" s="14">
        <v>0</v>
      </c>
      <c r="S153" s="15">
        <v>0</v>
      </c>
      <c r="T153" s="15">
        <v>0</v>
      </c>
      <c r="U153" s="20">
        <v>0</v>
      </c>
      <c r="V153" s="47">
        <f t="shared" si="6"/>
        <v>0</v>
      </c>
    </row>
    <row r="154" spans="1:22" ht="15.75" x14ac:dyDescent="0.25">
      <c r="A154" s="349"/>
      <c r="B154" s="354"/>
      <c r="C154" s="350"/>
      <c r="D154" s="352"/>
      <c r="E154" s="350"/>
      <c r="F154" s="350"/>
      <c r="G154" s="350"/>
      <c r="H154" s="350"/>
      <c r="I154" s="3" t="s">
        <v>93</v>
      </c>
      <c r="J154" s="15">
        <v>0</v>
      </c>
      <c r="K154" s="15">
        <v>0</v>
      </c>
      <c r="L154" s="15">
        <v>0</v>
      </c>
      <c r="M154" s="15">
        <v>0</v>
      </c>
      <c r="N154" s="15">
        <v>0</v>
      </c>
      <c r="O154" s="15">
        <v>0</v>
      </c>
      <c r="P154" s="15">
        <v>0</v>
      </c>
      <c r="Q154" s="14">
        <v>0</v>
      </c>
      <c r="R154" s="14">
        <v>0</v>
      </c>
      <c r="S154" s="15">
        <v>0</v>
      </c>
      <c r="T154" s="15">
        <v>0</v>
      </c>
      <c r="U154" s="20">
        <v>0</v>
      </c>
      <c r="V154" s="47">
        <f t="shared" si="6"/>
        <v>0</v>
      </c>
    </row>
    <row r="155" spans="1:22" ht="16.5" thickBot="1" x14ac:dyDescent="0.3">
      <c r="A155" s="344"/>
      <c r="B155" s="346"/>
      <c r="C155" s="348"/>
      <c r="D155" s="353"/>
      <c r="E155" s="348"/>
      <c r="F155" s="348"/>
      <c r="G155" s="348"/>
      <c r="H155" s="348"/>
      <c r="I155" s="39" t="s">
        <v>90</v>
      </c>
      <c r="J155" s="30">
        <v>49568</v>
      </c>
      <c r="K155" s="30">
        <v>85021</v>
      </c>
      <c r="L155" s="30">
        <v>54377</v>
      </c>
      <c r="M155" s="30">
        <v>51747</v>
      </c>
      <c r="N155" s="30">
        <v>37946</v>
      </c>
      <c r="O155" s="30">
        <v>74781</v>
      </c>
      <c r="P155" s="30">
        <v>61875</v>
      </c>
      <c r="Q155" s="50">
        <v>63327</v>
      </c>
      <c r="R155" s="50">
        <v>68354</v>
      </c>
      <c r="S155" s="30">
        <v>71274</v>
      </c>
      <c r="T155" s="30">
        <v>81881</v>
      </c>
      <c r="U155" s="31">
        <v>112447</v>
      </c>
      <c r="V155" s="89">
        <f t="shared" si="6"/>
        <v>812598</v>
      </c>
    </row>
    <row r="156" spans="1:22" ht="16.5" thickBot="1" x14ac:dyDescent="0.3">
      <c r="A156" s="102"/>
      <c r="B156" s="112"/>
      <c r="C156" s="112"/>
      <c r="D156" s="112"/>
      <c r="E156" s="112"/>
      <c r="F156" s="112"/>
      <c r="G156" s="112"/>
      <c r="H156" s="112"/>
      <c r="I156" s="37"/>
      <c r="J156" s="59"/>
      <c r="K156" s="28"/>
      <c r="L156" s="28"/>
      <c r="M156" s="28"/>
      <c r="N156" s="28"/>
      <c r="O156" s="28"/>
      <c r="P156" s="28"/>
      <c r="Q156" s="61"/>
      <c r="R156" s="53"/>
      <c r="S156" s="28"/>
      <c r="T156" s="28"/>
      <c r="U156" s="29"/>
      <c r="V156" s="72">
        <f>SUM(V149:V155)</f>
        <v>3464023</v>
      </c>
    </row>
    <row r="157" spans="1:22" ht="15.75" x14ac:dyDescent="0.25">
      <c r="A157" s="343">
        <v>667</v>
      </c>
      <c r="B157" s="350" t="s">
        <v>49</v>
      </c>
      <c r="C157" s="350" t="s">
        <v>79</v>
      </c>
      <c r="D157" s="352">
        <v>98.8</v>
      </c>
      <c r="E157" s="350" t="s">
        <v>156</v>
      </c>
      <c r="F157" s="350" t="s">
        <v>42</v>
      </c>
      <c r="G157" s="350" t="s">
        <v>100</v>
      </c>
      <c r="H157" s="350" t="s">
        <v>42</v>
      </c>
      <c r="I157" s="35" t="s">
        <v>94</v>
      </c>
      <c r="J157" s="13">
        <v>0</v>
      </c>
      <c r="K157" s="13">
        <v>0</v>
      </c>
      <c r="L157" s="13">
        <v>0</v>
      </c>
      <c r="M157" s="13">
        <v>0</v>
      </c>
      <c r="N157" s="13">
        <v>0</v>
      </c>
      <c r="O157" s="13">
        <v>0</v>
      </c>
      <c r="P157" s="13">
        <v>0</v>
      </c>
      <c r="Q157" s="12">
        <v>0</v>
      </c>
      <c r="R157" s="12">
        <v>0</v>
      </c>
      <c r="S157" s="13">
        <v>0</v>
      </c>
      <c r="T157" s="13">
        <v>0</v>
      </c>
      <c r="U157" s="21">
        <v>0</v>
      </c>
      <c r="V157" s="90">
        <f t="shared" ref="V157:V162" si="7">SUM(J157:U157)</f>
        <v>0</v>
      </c>
    </row>
    <row r="158" spans="1:22" ht="15.75" x14ac:dyDescent="0.25">
      <c r="A158" s="349"/>
      <c r="B158" s="350"/>
      <c r="C158" s="350"/>
      <c r="D158" s="352"/>
      <c r="E158" s="350"/>
      <c r="F158" s="350"/>
      <c r="G158" s="350"/>
      <c r="H158" s="350"/>
      <c r="I158" s="3" t="s">
        <v>92</v>
      </c>
      <c r="J158" s="15">
        <v>20308</v>
      </c>
      <c r="K158" s="15">
        <v>21422</v>
      </c>
      <c r="L158" s="15">
        <v>18521</v>
      </c>
      <c r="M158" s="15">
        <v>0</v>
      </c>
      <c r="N158" s="15">
        <v>0</v>
      </c>
      <c r="O158" s="15">
        <v>21133</v>
      </c>
      <c r="P158" s="15">
        <v>18786</v>
      </c>
      <c r="Q158" s="14">
        <v>6189</v>
      </c>
      <c r="R158" s="14">
        <v>582</v>
      </c>
      <c r="S158" s="15">
        <v>482</v>
      </c>
      <c r="T158" s="15">
        <v>13783</v>
      </c>
      <c r="U158" s="20">
        <v>41987</v>
      </c>
      <c r="V158" s="47">
        <f t="shared" si="7"/>
        <v>163193</v>
      </c>
    </row>
    <row r="159" spans="1:22" ht="15.75" x14ac:dyDescent="0.25">
      <c r="A159" s="349"/>
      <c r="B159" s="350"/>
      <c r="C159" s="350"/>
      <c r="D159" s="352"/>
      <c r="E159" s="350"/>
      <c r="F159" s="350"/>
      <c r="G159" s="350"/>
      <c r="H159" s="350"/>
      <c r="I159" s="3" t="s">
        <v>103</v>
      </c>
      <c r="J159" s="15">
        <v>0</v>
      </c>
      <c r="K159" s="15">
        <v>0</v>
      </c>
      <c r="L159" s="15">
        <v>0</v>
      </c>
      <c r="M159" s="15">
        <v>0</v>
      </c>
      <c r="N159" s="15">
        <v>0</v>
      </c>
      <c r="O159" s="15">
        <v>0</v>
      </c>
      <c r="P159" s="15">
        <v>0</v>
      </c>
      <c r="Q159" s="14">
        <v>0</v>
      </c>
      <c r="R159" s="14">
        <v>0</v>
      </c>
      <c r="S159" s="15">
        <v>0</v>
      </c>
      <c r="T159" s="15">
        <v>0</v>
      </c>
      <c r="U159" s="20">
        <v>0</v>
      </c>
      <c r="V159" s="47">
        <f t="shared" si="7"/>
        <v>0</v>
      </c>
    </row>
    <row r="160" spans="1:22" ht="15.75" x14ac:dyDescent="0.25">
      <c r="A160" s="349"/>
      <c r="B160" s="350"/>
      <c r="C160" s="350"/>
      <c r="D160" s="352"/>
      <c r="E160" s="350"/>
      <c r="F160" s="350"/>
      <c r="G160" s="350"/>
      <c r="H160" s="350"/>
      <c r="I160" s="16" t="s">
        <v>91</v>
      </c>
      <c r="J160" s="26">
        <v>0</v>
      </c>
      <c r="K160" s="26">
        <v>0</v>
      </c>
      <c r="L160" s="26">
        <v>11076</v>
      </c>
      <c r="M160" s="26">
        <v>0</v>
      </c>
      <c r="N160" s="26">
        <v>0</v>
      </c>
      <c r="O160" s="26">
        <v>0</v>
      </c>
      <c r="P160" s="26">
        <v>0</v>
      </c>
      <c r="Q160" s="49">
        <v>0</v>
      </c>
      <c r="R160" s="49">
        <v>0</v>
      </c>
      <c r="S160" s="26">
        <v>0</v>
      </c>
      <c r="T160" s="26">
        <v>0</v>
      </c>
      <c r="U160" s="27">
        <v>0</v>
      </c>
      <c r="V160" s="91">
        <f t="shared" si="7"/>
        <v>11076</v>
      </c>
    </row>
    <row r="161" spans="1:22" ht="15.75" x14ac:dyDescent="0.25">
      <c r="A161" s="349"/>
      <c r="B161" s="350"/>
      <c r="C161" s="350"/>
      <c r="D161" s="352"/>
      <c r="E161" s="350"/>
      <c r="F161" s="350"/>
      <c r="G161" s="350"/>
      <c r="H161" s="350"/>
      <c r="I161" s="16" t="s">
        <v>93</v>
      </c>
      <c r="J161" s="26">
        <v>0</v>
      </c>
      <c r="K161" s="26">
        <v>0</v>
      </c>
      <c r="L161" s="26">
        <v>0</v>
      </c>
      <c r="M161" s="26">
        <v>0</v>
      </c>
      <c r="N161" s="26">
        <v>0</v>
      </c>
      <c r="O161" s="26">
        <v>0</v>
      </c>
      <c r="P161" s="26">
        <v>0</v>
      </c>
      <c r="Q161" s="49">
        <v>0</v>
      </c>
      <c r="R161" s="49">
        <v>0</v>
      </c>
      <c r="S161" s="26">
        <v>0</v>
      </c>
      <c r="T161" s="26">
        <v>0</v>
      </c>
      <c r="U161" s="27">
        <v>0</v>
      </c>
      <c r="V161" s="91">
        <f t="shared" si="7"/>
        <v>0</v>
      </c>
    </row>
    <row r="162" spans="1:22" ht="16.5" thickBot="1" x14ac:dyDescent="0.3">
      <c r="A162" s="344"/>
      <c r="B162" s="350"/>
      <c r="C162" s="350"/>
      <c r="D162" s="352"/>
      <c r="E162" s="350"/>
      <c r="F162" s="350"/>
      <c r="G162" s="350"/>
      <c r="H162" s="350"/>
      <c r="I162" s="16" t="s">
        <v>95</v>
      </c>
      <c r="J162" s="26">
        <v>0</v>
      </c>
      <c r="K162" s="26">
        <v>0</v>
      </c>
      <c r="L162" s="26">
        <v>1970</v>
      </c>
      <c r="M162" s="26">
        <v>0</v>
      </c>
      <c r="N162" s="26">
        <v>0</v>
      </c>
      <c r="O162" s="26">
        <v>0</v>
      </c>
      <c r="P162" s="26">
        <v>0</v>
      </c>
      <c r="Q162" s="49">
        <v>0</v>
      </c>
      <c r="R162" s="49">
        <v>0</v>
      </c>
      <c r="S162" s="26">
        <v>0</v>
      </c>
      <c r="T162" s="26">
        <v>0</v>
      </c>
      <c r="U162" s="27">
        <v>0</v>
      </c>
      <c r="V162" s="91">
        <f t="shared" si="7"/>
        <v>1970</v>
      </c>
    </row>
    <row r="163" spans="1:22" ht="16.5" thickBot="1" x14ac:dyDescent="0.3">
      <c r="A163" s="102"/>
      <c r="B163" s="112"/>
      <c r="C163" s="112"/>
      <c r="D163" s="112"/>
      <c r="E163" s="112"/>
      <c r="F163" s="112"/>
      <c r="G163" s="112"/>
      <c r="H163" s="112"/>
      <c r="I163" s="37"/>
      <c r="J163" s="59"/>
      <c r="K163" s="28"/>
      <c r="L163" s="28"/>
      <c r="M163" s="28"/>
      <c r="N163" s="28"/>
      <c r="O163" s="28"/>
      <c r="P163" s="28"/>
      <c r="Q163" s="61"/>
      <c r="R163" s="53"/>
      <c r="S163" s="28"/>
      <c r="T163" s="28"/>
      <c r="U163" s="29"/>
      <c r="V163" s="72">
        <f>SUM(V157:V162)</f>
        <v>176239</v>
      </c>
    </row>
    <row r="164" spans="1:22" ht="15.75" x14ac:dyDescent="0.25">
      <c r="A164" s="343">
        <v>668</v>
      </c>
      <c r="B164" s="347" t="s">
        <v>49</v>
      </c>
      <c r="C164" s="347" t="s">
        <v>80</v>
      </c>
      <c r="D164" s="351">
        <v>98.8</v>
      </c>
      <c r="E164" s="347" t="s">
        <v>100</v>
      </c>
      <c r="F164" s="347" t="s">
        <v>42</v>
      </c>
      <c r="G164" s="347" t="s">
        <v>156</v>
      </c>
      <c r="H164" s="347" t="s">
        <v>42</v>
      </c>
      <c r="I164" s="35" t="s">
        <v>94</v>
      </c>
      <c r="J164" s="15">
        <v>70767</v>
      </c>
      <c r="K164" s="15">
        <v>63771</v>
      </c>
      <c r="L164" s="15">
        <v>75855</v>
      </c>
      <c r="M164" s="15">
        <v>55576</v>
      </c>
      <c r="N164" s="15">
        <v>76421</v>
      </c>
      <c r="O164" s="15">
        <v>75262</v>
      </c>
      <c r="P164" s="15">
        <v>63532</v>
      </c>
      <c r="Q164" s="14">
        <v>68847</v>
      </c>
      <c r="R164" s="14">
        <v>78397</v>
      </c>
      <c r="S164" s="15">
        <v>75926</v>
      </c>
      <c r="T164" s="15">
        <v>79914</v>
      </c>
      <c r="U164" s="20">
        <v>90632</v>
      </c>
      <c r="V164" s="47">
        <f>SUM(J164:U164)</f>
        <v>874900</v>
      </c>
    </row>
    <row r="165" spans="1:22" ht="15.75" x14ac:dyDescent="0.25">
      <c r="A165" s="349"/>
      <c r="B165" s="350"/>
      <c r="C165" s="350"/>
      <c r="D165" s="352"/>
      <c r="E165" s="350"/>
      <c r="F165" s="350"/>
      <c r="G165" s="350"/>
      <c r="H165" s="350"/>
      <c r="I165" s="3" t="s">
        <v>92</v>
      </c>
      <c r="J165" s="15">
        <v>0</v>
      </c>
      <c r="K165" s="15">
        <v>0</v>
      </c>
      <c r="L165" s="15">
        <v>0</v>
      </c>
      <c r="M165" s="15">
        <v>0</v>
      </c>
      <c r="N165" s="15">
        <v>0</v>
      </c>
      <c r="O165" s="15">
        <v>0</v>
      </c>
      <c r="P165" s="15">
        <v>0</v>
      </c>
      <c r="Q165" s="14">
        <v>0</v>
      </c>
      <c r="R165" s="14">
        <v>0</v>
      </c>
      <c r="S165" s="15">
        <v>0</v>
      </c>
      <c r="T165" s="15">
        <v>0</v>
      </c>
      <c r="U165" s="20">
        <v>0</v>
      </c>
      <c r="V165" s="47">
        <f>SUM(J165:U165)</f>
        <v>0</v>
      </c>
    </row>
    <row r="166" spans="1:22" ht="15.75" x14ac:dyDescent="0.25">
      <c r="A166" s="349"/>
      <c r="B166" s="350"/>
      <c r="C166" s="350"/>
      <c r="D166" s="352"/>
      <c r="E166" s="350"/>
      <c r="F166" s="350"/>
      <c r="G166" s="350"/>
      <c r="H166" s="350"/>
      <c r="I166" s="3" t="s">
        <v>91</v>
      </c>
      <c r="J166" s="15">
        <v>20181</v>
      </c>
      <c r="K166" s="15">
        <v>34380</v>
      </c>
      <c r="L166" s="15">
        <v>39069</v>
      </c>
      <c r="M166" s="15">
        <v>50307</v>
      </c>
      <c r="N166" s="15">
        <v>47932</v>
      </c>
      <c r="O166" s="15">
        <v>60094</v>
      </c>
      <c r="P166" s="15">
        <v>60322</v>
      </c>
      <c r="Q166" s="14">
        <v>49193</v>
      </c>
      <c r="R166" s="14">
        <v>55886</v>
      </c>
      <c r="S166" s="15">
        <v>45847</v>
      </c>
      <c r="T166" s="15">
        <v>50892</v>
      </c>
      <c r="U166" s="20">
        <v>69841</v>
      </c>
      <c r="V166" s="47">
        <f>SUM(J166:U166)</f>
        <v>583944</v>
      </c>
    </row>
    <row r="167" spans="1:22" ht="15.75" x14ac:dyDescent="0.25">
      <c r="A167" s="349"/>
      <c r="B167" s="350"/>
      <c r="C167" s="350"/>
      <c r="D167" s="352"/>
      <c r="E167" s="350"/>
      <c r="F167" s="350"/>
      <c r="G167" s="350"/>
      <c r="H167" s="350"/>
      <c r="I167" s="3" t="s">
        <v>93</v>
      </c>
      <c r="J167" s="15">
        <v>0</v>
      </c>
      <c r="K167" s="15">
        <v>0</v>
      </c>
      <c r="L167" s="15">
        <v>0</v>
      </c>
      <c r="M167" s="15">
        <v>0</v>
      </c>
      <c r="N167" s="15">
        <v>0</v>
      </c>
      <c r="O167" s="15">
        <v>0</v>
      </c>
      <c r="P167" s="15">
        <v>0</v>
      </c>
      <c r="Q167" s="14">
        <v>0</v>
      </c>
      <c r="R167" s="14">
        <v>0</v>
      </c>
      <c r="S167" s="15">
        <v>0</v>
      </c>
      <c r="T167" s="15">
        <v>0</v>
      </c>
      <c r="U167" s="20">
        <v>0</v>
      </c>
      <c r="V167" s="47">
        <f>SUM(J167:U167)</f>
        <v>0</v>
      </c>
    </row>
    <row r="168" spans="1:22" ht="16.5" thickBot="1" x14ac:dyDescent="0.3">
      <c r="A168" s="344"/>
      <c r="B168" s="348"/>
      <c r="C168" s="348"/>
      <c r="D168" s="353"/>
      <c r="E168" s="348"/>
      <c r="F168" s="348"/>
      <c r="G168" s="348"/>
      <c r="H168" s="348"/>
      <c r="I168" s="39" t="s">
        <v>95</v>
      </c>
      <c r="J168" s="30">
        <v>0</v>
      </c>
      <c r="K168" s="30">
        <v>0</v>
      </c>
      <c r="L168" s="30">
        <v>0</v>
      </c>
      <c r="M168" s="30">
        <v>0</v>
      </c>
      <c r="N168" s="30">
        <v>0</v>
      </c>
      <c r="O168" s="30">
        <v>0</v>
      </c>
      <c r="P168" s="30">
        <v>0</v>
      </c>
      <c r="Q168" s="50">
        <v>0</v>
      </c>
      <c r="R168" s="50">
        <v>0</v>
      </c>
      <c r="S168" s="30">
        <v>0</v>
      </c>
      <c r="T168" s="30">
        <v>0</v>
      </c>
      <c r="U168" s="31">
        <v>0</v>
      </c>
      <c r="V168" s="89">
        <f>SUM(J168:U168)</f>
        <v>0</v>
      </c>
    </row>
    <row r="169" spans="1:22" ht="16.5" thickBot="1" x14ac:dyDescent="0.3">
      <c r="A169" s="102"/>
      <c r="B169" s="112"/>
      <c r="C169" s="112"/>
      <c r="D169" s="112"/>
      <c r="E169" s="112"/>
      <c r="F169" s="112"/>
      <c r="G169" s="112"/>
      <c r="H169" s="112"/>
      <c r="I169" s="37"/>
      <c r="J169" s="59"/>
      <c r="K169" s="28"/>
      <c r="L169" s="28"/>
      <c r="M169" s="28"/>
      <c r="N169" s="28"/>
      <c r="O169" s="28"/>
      <c r="P169" s="28"/>
      <c r="Q169" s="61"/>
      <c r="R169" s="53"/>
      <c r="S169" s="28"/>
      <c r="T169" s="28"/>
      <c r="U169" s="29"/>
      <c r="V169" s="72">
        <f>SUM(V164:V168)</f>
        <v>1458844</v>
      </c>
    </row>
    <row r="170" spans="1:22" ht="15.75" x14ac:dyDescent="0.25">
      <c r="A170" s="343">
        <v>669</v>
      </c>
      <c r="B170" s="347" t="s">
        <v>49</v>
      </c>
      <c r="C170" s="347" t="s">
        <v>85</v>
      </c>
      <c r="D170" s="351">
        <v>98.8</v>
      </c>
      <c r="E170" s="347" t="s">
        <v>100</v>
      </c>
      <c r="F170" s="347" t="s">
        <v>42</v>
      </c>
      <c r="G170" s="347" t="s">
        <v>156</v>
      </c>
      <c r="H170" s="347" t="s">
        <v>42</v>
      </c>
      <c r="I170" s="35" t="s">
        <v>92</v>
      </c>
      <c r="J170" s="13">
        <v>25843</v>
      </c>
      <c r="K170" s="13">
        <v>0</v>
      </c>
      <c r="L170" s="13">
        <v>11923</v>
      </c>
      <c r="M170" s="13">
        <v>34080</v>
      </c>
      <c r="N170" s="13">
        <v>17879</v>
      </c>
      <c r="O170" s="13">
        <v>30191</v>
      </c>
      <c r="P170" s="13">
        <v>43095</v>
      </c>
      <c r="Q170" s="12">
        <v>18831</v>
      </c>
      <c r="R170" s="12">
        <v>28944</v>
      </c>
      <c r="S170" s="13">
        <v>29425</v>
      </c>
      <c r="T170" s="13">
        <v>37430</v>
      </c>
      <c r="U170" s="21">
        <v>40043</v>
      </c>
      <c r="V170" s="90">
        <f t="shared" ref="V170:V177" si="8">SUM(J170:U170)</f>
        <v>317684</v>
      </c>
    </row>
    <row r="171" spans="1:22" ht="15.75" x14ac:dyDescent="0.25">
      <c r="A171" s="349"/>
      <c r="B171" s="350"/>
      <c r="C171" s="350"/>
      <c r="D171" s="352"/>
      <c r="E171" s="350"/>
      <c r="F171" s="350"/>
      <c r="G171" s="350"/>
      <c r="H171" s="350"/>
      <c r="I171" s="35" t="s">
        <v>98</v>
      </c>
      <c r="J171" s="13">
        <v>0</v>
      </c>
      <c r="K171" s="13">
        <v>0</v>
      </c>
      <c r="L171" s="13">
        <v>0</v>
      </c>
      <c r="M171" s="13">
        <v>0</v>
      </c>
      <c r="N171" s="13">
        <v>0</v>
      </c>
      <c r="O171" s="13">
        <v>0</v>
      </c>
      <c r="P171" s="13">
        <v>0</v>
      </c>
      <c r="Q171" s="12">
        <v>0</v>
      </c>
      <c r="R171" s="12">
        <v>0</v>
      </c>
      <c r="S171" s="13">
        <v>0</v>
      </c>
      <c r="T171" s="13">
        <v>0</v>
      </c>
      <c r="U171" s="21">
        <v>0</v>
      </c>
      <c r="V171" s="47">
        <f t="shared" si="8"/>
        <v>0</v>
      </c>
    </row>
    <row r="172" spans="1:22" ht="15.75" x14ac:dyDescent="0.25">
      <c r="A172" s="349"/>
      <c r="B172" s="350"/>
      <c r="C172" s="350"/>
      <c r="D172" s="352"/>
      <c r="E172" s="350"/>
      <c r="F172" s="350"/>
      <c r="G172" s="350"/>
      <c r="H172" s="350"/>
      <c r="I172" s="3" t="s">
        <v>175</v>
      </c>
      <c r="J172" s="15">
        <v>0</v>
      </c>
      <c r="K172" s="15">
        <v>0</v>
      </c>
      <c r="L172" s="15">
        <v>0</v>
      </c>
      <c r="M172" s="15">
        <v>9035</v>
      </c>
      <c r="N172" s="15">
        <v>30256</v>
      </c>
      <c r="O172" s="15">
        <v>17706</v>
      </c>
      <c r="P172" s="15">
        <v>0</v>
      </c>
      <c r="Q172" s="14">
        <v>0</v>
      </c>
      <c r="R172" s="14">
        <v>0</v>
      </c>
      <c r="S172" s="15">
        <v>0</v>
      </c>
      <c r="T172" s="15">
        <v>20408</v>
      </c>
      <c r="U172" s="20">
        <v>0</v>
      </c>
      <c r="V172" s="47">
        <f t="shared" si="8"/>
        <v>77405</v>
      </c>
    </row>
    <row r="173" spans="1:22" ht="15.75" x14ac:dyDescent="0.25">
      <c r="A173" s="349"/>
      <c r="B173" s="350"/>
      <c r="C173" s="350"/>
      <c r="D173" s="352"/>
      <c r="E173" s="350"/>
      <c r="F173" s="350"/>
      <c r="G173" s="350"/>
      <c r="H173" s="350"/>
      <c r="I173" s="3" t="s">
        <v>101</v>
      </c>
      <c r="J173" s="15">
        <v>0</v>
      </c>
      <c r="K173" s="15">
        <v>0</v>
      </c>
      <c r="L173" s="15">
        <v>0</v>
      </c>
      <c r="M173" s="15">
        <v>0</v>
      </c>
      <c r="N173" s="15">
        <v>0</v>
      </c>
      <c r="O173" s="15">
        <v>0</v>
      </c>
      <c r="P173" s="15">
        <v>0</v>
      </c>
      <c r="Q173" s="14">
        <v>0</v>
      </c>
      <c r="R173" s="14">
        <v>0</v>
      </c>
      <c r="S173" s="15">
        <v>0</v>
      </c>
      <c r="T173" s="15">
        <v>0</v>
      </c>
      <c r="U173" s="20">
        <v>0</v>
      </c>
      <c r="V173" s="47">
        <f t="shared" si="8"/>
        <v>0</v>
      </c>
    </row>
    <row r="174" spans="1:22" ht="15.75" x14ac:dyDescent="0.25">
      <c r="A174" s="349"/>
      <c r="B174" s="350"/>
      <c r="C174" s="350"/>
      <c r="D174" s="352"/>
      <c r="E174" s="350"/>
      <c r="F174" s="350"/>
      <c r="G174" s="350"/>
      <c r="H174" s="350"/>
      <c r="I174" s="3" t="s">
        <v>71</v>
      </c>
      <c r="J174" s="15">
        <v>0</v>
      </c>
      <c r="K174" s="15">
        <v>0</v>
      </c>
      <c r="L174" s="15">
        <v>0</v>
      </c>
      <c r="M174" s="15">
        <v>0</v>
      </c>
      <c r="N174" s="15">
        <v>0</v>
      </c>
      <c r="O174" s="15">
        <v>0</v>
      </c>
      <c r="P174" s="15">
        <v>0</v>
      </c>
      <c r="Q174" s="14">
        <v>0</v>
      </c>
      <c r="R174" s="14">
        <v>0</v>
      </c>
      <c r="S174" s="15">
        <v>0</v>
      </c>
      <c r="T174" s="15">
        <v>0</v>
      </c>
      <c r="U174" s="20">
        <v>0</v>
      </c>
      <c r="V174" s="47">
        <f t="shared" si="8"/>
        <v>0</v>
      </c>
    </row>
    <row r="175" spans="1:22" ht="15.75" x14ac:dyDescent="0.25">
      <c r="A175" s="349"/>
      <c r="B175" s="350"/>
      <c r="C175" s="350"/>
      <c r="D175" s="352"/>
      <c r="E175" s="350"/>
      <c r="F175" s="350"/>
      <c r="G175" s="350"/>
      <c r="H175" s="350"/>
      <c r="I175" s="3" t="s">
        <v>97</v>
      </c>
      <c r="J175" s="15">
        <v>46571</v>
      </c>
      <c r="K175" s="15">
        <v>94118</v>
      </c>
      <c r="L175" s="15">
        <v>85502</v>
      </c>
      <c r="M175" s="15">
        <v>45404</v>
      </c>
      <c r="N175" s="15">
        <v>31535</v>
      </c>
      <c r="O175" s="15">
        <v>52874</v>
      </c>
      <c r="P175" s="15">
        <v>50832</v>
      </c>
      <c r="Q175" s="14">
        <v>15655</v>
      </c>
      <c r="R175" s="14">
        <v>28580</v>
      </c>
      <c r="S175" s="15">
        <v>65681</v>
      </c>
      <c r="T175" s="15">
        <v>21799</v>
      </c>
      <c r="U175" s="20">
        <v>52744</v>
      </c>
      <c r="V175" s="47">
        <f t="shared" si="8"/>
        <v>591295</v>
      </c>
    </row>
    <row r="176" spans="1:22" ht="15.75" x14ac:dyDescent="0.25">
      <c r="A176" s="349"/>
      <c r="B176" s="350"/>
      <c r="C176" s="350"/>
      <c r="D176" s="352"/>
      <c r="E176" s="350"/>
      <c r="F176" s="350"/>
      <c r="G176" s="350"/>
      <c r="H176" s="350"/>
      <c r="I176" s="3" t="s">
        <v>102</v>
      </c>
      <c r="J176" s="34">
        <v>0</v>
      </c>
      <c r="K176" s="15">
        <v>0</v>
      </c>
      <c r="L176" s="15">
        <v>0</v>
      </c>
      <c r="M176" s="15">
        <v>0</v>
      </c>
      <c r="N176" s="15">
        <v>0</v>
      </c>
      <c r="O176" s="15">
        <v>0</v>
      </c>
      <c r="P176" s="15">
        <v>0</v>
      </c>
      <c r="Q176" s="14">
        <v>0</v>
      </c>
      <c r="R176" s="14">
        <v>0</v>
      </c>
      <c r="S176" s="15">
        <v>0</v>
      </c>
      <c r="T176" s="15">
        <v>0</v>
      </c>
      <c r="U176" s="20">
        <v>0</v>
      </c>
      <c r="V176" s="47">
        <f t="shared" si="8"/>
        <v>0</v>
      </c>
    </row>
    <row r="177" spans="1:22" ht="15.75" customHeight="1" thickBot="1" x14ac:dyDescent="0.3">
      <c r="A177" s="344"/>
      <c r="B177" s="348"/>
      <c r="C177" s="348"/>
      <c r="D177" s="353"/>
      <c r="E177" s="348"/>
      <c r="F177" s="348"/>
      <c r="G177" s="348"/>
      <c r="H177" s="348"/>
      <c r="I177" s="39" t="s">
        <v>95</v>
      </c>
      <c r="J177" s="50">
        <v>0</v>
      </c>
      <c r="K177" s="30">
        <v>0</v>
      </c>
      <c r="L177" s="30">
        <v>0</v>
      </c>
      <c r="M177" s="30">
        <v>0</v>
      </c>
      <c r="N177" s="30">
        <v>0</v>
      </c>
      <c r="O177" s="26">
        <v>0</v>
      </c>
      <c r="P177" s="26">
        <v>0</v>
      </c>
      <c r="Q177" s="50">
        <v>0</v>
      </c>
      <c r="R177" s="50">
        <v>0</v>
      </c>
      <c r="S177" s="30">
        <v>0</v>
      </c>
      <c r="T177" s="30">
        <v>0</v>
      </c>
      <c r="U177" s="31">
        <v>0</v>
      </c>
      <c r="V177" s="89">
        <f t="shared" si="8"/>
        <v>0</v>
      </c>
    </row>
    <row r="178" spans="1:22" ht="16.5" thickBot="1" x14ac:dyDescent="0.3">
      <c r="A178" s="106"/>
      <c r="B178" s="112"/>
      <c r="C178" s="112"/>
      <c r="D178" s="112"/>
      <c r="E178" s="112"/>
      <c r="F178" s="112"/>
      <c r="G178" s="112"/>
      <c r="H178" s="112"/>
      <c r="I178" s="37"/>
      <c r="J178" s="59"/>
      <c r="K178" s="28"/>
      <c r="L178" s="28"/>
      <c r="M178" s="28"/>
      <c r="N178" s="28"/>
      <c r="O178" s="28"/>
      <c r="P178" s="28"/>
      <c r="Q178" s="61"/>
      <c r="R178" s="53"/>
      <c r="S178" s="28"/>
      <c r="T178" s="28"/>
      <c r="U178" s="29"/>
      <c r="V178" s="72">
        <f>SUM(V170:V177)</f>
        <v>986384</v>
      </c>
    </row>
    <row r="179" spans="1:22" ht="15.75" x14ac:dyDescent="0.25">
      <c r="A179" s="358" t="s">
        <v>125</v>
      </c>
      <c r="B179" s="345" t="s">
        <v>168</v>
      </c>
      <c r="C179" s="347" t="s">
        <v>86</v>
      </c>
      <c r="D179" s="351">
        <v>58.7</v>
      </c>
      <c r="E179" s="345" t="s">
        <v>158</v>
      </c>
      <c r="F179" s="347" t="s">
        <v>42</v>
      </c>
      <c r="G179" s="345" t="s">
        <v>159</v>
      </c>
      <c r="H179" s="347" t="s">
        <v>42</v>
      </c>
      <c r="I179" s="35" t="s">
        <v>94</v>
      </c>
      <c r="J179" s="13">
        <v>12212</v>
      </c>
      <c r="K179" s="13">
        <v>24653</v>
      </c>
      <c r="L179" s="13">
        <v>25335</v>
      </c>
      <c r="M179" s="13">
        <v>12902</v>
      </c>
      <c r="N179" s="13">
        <v>25163</v>
      </c>
      <c r="O179" s="13">
        <v>11964</v>
      </c>
      <c r="P179" s="13">
        <v>12931</v>
      </c>
      <c r="Q179" s="12">
        <v>24934</v>
      </c>
      <c r="R179" s="12">
        <v>12961</v>
      </c>
      <c r="S179" s="13">
        <v>24250</v>
      </c>
      <c r="T179" s="13">
        <v>22819</v>
      </c>
      <c r="U179" s="21">
        <v>23272</v>
      </c>
      <c r="V179" s="90">
        <f t="shared" ref="V179:V184" si="9">SUM(J179:U179)</f>
        <v>233396</v>
      </c>
    </row>
    <row r="180" spans="1:22" ht="15.75" x14ac:dyDescent="0.25">
      <c r="A180" s="359"/>
      <c r="B180" s="350"/>
      <c r="C180" s="350"/>
      <c r="D180" s="352"/>
      <c r="E180" s="354"/>
      <c r="F180" s="350"/>
      <c r="G180" s="354"/>
      <c r="H180" s="350"/>
      <c r="I180" s="3" t="s">
        <v>92</v>
      </c>
      <c r="J180" s="15">
        <v>0</v>
      </c>
      <c r="K180" s="15">
        <v>0</v>
      </c>
      <c r="L180" s="15">
        <v>3798</v>
      </c>
      <c r="M180" s="15">
        <v>0</v>
      </c>
      <c r="N180" s="15">
        <v>0</v>
      </c>
      <c r="O180" s="15">
        <v>0</v>
      </c>
      <c r="P180" s="15">
        <v>0</v>
      </c>
      <c r="Q180" s="14">
        <v>0</v>
      </c>
      <c r="R180" s="14">
        <v>0</v>
      </c>
      <c r="S180" s="15">
        <v>120</v>
      </c>
      <c r="T180" s="15">
        <v>0</v>
      </c>
      <c r="U180" s="20">
        <v>0</v>
      </c>
      <c r="V180" s="47">
        <f t="shared" si="9"/>
        <v>3918</v>
      </c>
    </row>
    <row r="181" spans="1:22" ht="15.75" x14ac:dyDescent="0.25">
      <c r="A181" s="359"/>
      <c r="B181" s="350"/>
      <c r="C181" s="350"/>
      <c r="D181" s="352"/>
      <c r="E181" s="354"/>
      <c r="F181" s="350"/>
      <c r="G181" s="354"/>
      <c r="H181" s="350"/>
      <c r="I181" s="3" t="s">
        <v>91</v>
      </c>
      <c r="J181" s="15">
        <v>122301</v>
      </c>
      <c r="K181" s="15">
        <v>155705</v>
      </c>
      <c r="L181" s="15">
        <v>165722</v>
      </c>
      <c r="M181" s="15">
        <v>142497</v>
      </c>
      <c r="N181" s="15">
        <v>133952</v>
      </c>
      <c r="O181" s="15">
        <v>106169</v>
      </c>
      <c r="P181" s="15">
        <v>152366</v>
      </c>
      <c r="Q181" s="14">
        <v>111722</v>
      </c>
      <c r="R181" s="14">
        <v>114968</v>
      </c>
      <c r="S181" s="15">
        <v>116000</v>
      </c>
      <c r="T181" s="15">
        <v>112467</v>
      </c>
      <c r="U181" s="20">
        <v>136757</v>
      </c>
      <c r="V181" s="47">
        <f t="shared" si="9"/>
        <v>1570626</v>
      </c>
    </row>
    <row r="182" spans="1:22" ht="15.75" x14ac:dyDescent="0.25">
      <c r="A182" s="359"/>
      <c r="B182" s="350"/>
      <c r="C182" s="350"/>
      <c r="D182" s="352"/>
      <c r="E182" s="354"/>
      <c r="F182" s="350"/>
      <c r="G182" s="354"/>
      <c r="H182" s="350"/>
      <c r="I182" s="3" t="s">
        <v>93</v>
      </c>
      <c r="J182" s="15">
        <v>226925</v>
      </c>
      <c r="K182" s="15">
        <v>244858</v>
      </c>
      <c r="L182" s="15">
        <v>227117</v>
      </c>
      <c r="M182" s="15">
        <v>235900</v>
      </c>
      <c r="N182" s="15">
        <v>262521</v>
      </c>
      <c r="O182" s="15">
        <v>121468</v>
      </c>
      <c r="P182" s="15">
        <v>237954</v>
      </c>
      <c r="Q182" s="14">
        <v>241768</v>
      </c>
      <c r="R182" s="14">
        <v>220112</v>
      </c>
      <c r="S182" s="15">
        <v>247815</v>
      </c>
      <c r="T182" s="15">
        <v>227796</v>
      </c>
      <c r="U182" s="20">
        <v>212310</v>
      </c>
      <c r="V182" s="47">
        <f t="shared" si="9"/>
        <v>2706544</v>
      </c>
    </row>
    <row r="183" spans="1:22" ht="15.75" x14ac:dyDescent="0.25">
      <c r="A183" s="359"/>
      <c r="B183" s="350"/>
      <c r="C183" s="350"/>
      <c r="D183" s="352"/>
      <c r="E183" s="354"/>
      <c r="F183" s="350"/>
      <c r="G183" s="354"/>
      <c r="H183" s="350"/>
      <c r="I183" s="3" t="s">
        <v>96</v>
      </c>
      <c r="J183" s="14">
        <v>0</v>
      </c>
      <c r="K183" s="15">
        <v>0</v>
      </c>
      <c r="L183" s="15">
        <v>0</v>
      </c>
      <c r="M183" s="15">
        <v>0</v>
      </c>
      <c r="N183" s="15">
        <v>0</v>
      </c>
      <c r="O183" s="15">
        <v>0</v>
      </c>
      <c r="P183" s="15">
        <v>0</v>
      </c>
      <c r="Q183" s="14">
        <v>0</v>
      </c>
      <c r="R183" s="14">
        <v>0</v>
      </c>
      <c r="S183" s="15">
        <v>0</v>
      </c>
      <c r="T183" s="15">
        <v>0</v>
      </c>
      <c r="U183" s="20">
        <v>0</v>
      </c>
      <c r="V183" s="47">
        <f t="shared" si="9"/>
        <v>0</v>
      </c>
    </row>
    <row r="184" spans="1:22" ht="16.5" thickBot="1" x14ac:dyDescent="0.3">
      <c r="A184" s="360"/>
      <c r="B184" s="348"/>
      <c r="C184" s="348"/>
      <c r="D184" s="353"/>
      <c r="E184" s="346"/>
      <c r="F184" s="348"/>
      <c r="G184" s="346"/>
      <c r="H184" s="348"/>
      <c r="I184" s="39" t="s">
        <v>90</v>
      </c>
      <c r="J184" s="50">
        <v>0</v>
      </c>
      <c r="K184" s="30">
        <v>0</v>
      </c>
      <c r="L184" s="30">
        <v>0</v>
      </c>
      <c r="M184" s="30">
        <v>0</v>
      </c>
      <c r="N184" s="30">
        <v>0</v>
      </c>
      <c r="O184" s="30">
        <v>0</v>
      </c>
      <c r="P184" s="30">
        <v>0</v>
      </c>
      <c r="Q184" s="50">
        <v>0</v>
      </c>
      <c r="R184" s="50">
        <v>0</v>
      </c>
      <c r="S184" s="30">
        <v>0</v>
      </c>
      <c r="T184" s="30">
        <v>0</v>
      </c>
      <c r="U184" s="31">
        <v>0</v>
      </c>
      <c r="V184" s="89">
        <f t="shared" si="9"/>
        <v>0</v>
      </c>
    </row>
    <row r="185" spans="1:22" ht="16.5" thickBot="1" x14ac:dyDescent="0.3">
      <c r="A185" s="102"/>
      <c r="B185" s="112"/>
      <c r="C185" s="115"/>
      <c r="D185" s="115"/>
      <c r="E185" s="112"/>
      <c r="F185" s="112"/>
      <c r="G185" s="112"/>
      <c r="H185" s="112"/>
      <c r="I185" s="37"/>
      <c r="J185" s="59"/>
      <c r="K185" s="28"/>
      <c r="L185" s="28"/>
      <c r="M185" s="28"/>
      <c r="N185" s="28"/>
      <c r="O185" s="28"/>
      <c r="P185" s="28"/>
      <c r="Q185" s="61"/>
      <c r="R185" s="53"/>
      <c r="S185" s="28"/>
      <c r="T185" s="28"/>
      <c r="U185" s="29"/>
      <c r="V185" s="72">
        <f>SUM(V179:V184)</f>
        <v>4514484</v>
      </c>
    </row>
    <row r="186" spans="1:22" ht="15.75" customHeight="1" x14ac:dyDescent="0.25">
      <c r="A186" s="358" t="s">
        <v>126</v>
      </c>
      <c r="B186" s="345" t="s">
        <v>169</v>
      </c>
      <c r="C186" s="347" t="s">
        <v>86</v>
      </c>
      <c r="D186" s="351">
        <v>36.200000000000003</v>
      </c>
      <c r="E186" s="347" t="s">
        <v>10</v>
      </c>
      <c r="F186" s="347" t="s">
        <v>42</v>
      </c>
      <c r="G186" s="345" t="s">
        <v>158</v>
      </c>
      <c r="H186" s="347" t="s">
        <v>42</v>
      </c>
      <c r="I186" s="3" t="s">
        <v>92</v>
      </c>
      <c r="J186" s="15">
        <v>152953</v>
      </c>
      <c r="K186" s="15">
        <v>74907</v>
      </c>
      <c r="L186" s="15">
        <v>74717</v>
      </c>
      <c r="M186" s="15">
        <v>130649</v>
      </c>
      <c r="N186" s="15">
        <v>81182</v>
      </c>
      <c r="O186" s="15">
        <v>57255</v>
      </c>
      <c r="P186" s="15">
        <v>113304</v>
      </c>
      <c r="Q186" s="14">
        <v>70956</v>
      </c>
      <c r="R186" s="14">
        <v>345067</v>
      </c>
      <c r="S186" s="15">
        <v>111697</v>
      </c>
      <c r="T186" s="15">
        <v>122600</v>
      </c>
      <c r="U186" s="20">
        <v>47512</v>
      </c>
      <c r="V186" s="47">
        <f>SUM(J186:U186)</f>
        <v>1382799</v>
      </c>
    </row>
    <row r="187" spans="1:22" ht="15.75" customHeight="1" x14ac:dyDescent="0.25">
      <c r="A187" s="359"/>
      <c r="B187" s="350"/>
      <c r="C187" s="350"/>
      <c r="D187" s="352"/>
      <c r="E187" s="350"/>
      <c r="F187" s="350"/>
      <c r="G187" s="354"/>
      <c r="H187" s="350"/>
      <c r="I187" s="3" t="s">
        <v>91</v>
      </c>
      <c r="J187" s="15">
        <v>183869</v>
      </c>
      <c r="K187" s="15">
        <v>197834</v>
      </c>
      <c r="L187" s="15">
        <v>238646</v>
      </c>
      <c r="M187" s="15">
        <v>305788</v>
      </c>
      <c r="N187" s="15">
        <v>109315</v>
      </c>
      <c r="O187" s="15">
        <v>81488</v>
      </c>
      <c r="P187" s="15">
        <v>285944</v>
      </c>
      <c r="Q187" s="14">
        <v>272235</v>
      </c>
      <c r="R187" s="14">
        <v>211911</v>
      </c>
      <c r="S187" s="15">
        <v>273840</v>
      </c>
      <c r="T187" s="15">
        <v>241007</v>
      </c>
      <c r="U187" s="20">
        <v>194793</v>
      </c>
      <c r="V187" s="47">
        <f>SUM(J187:U187)</f>
        <v>2596670</v>
      </c>
    </row>
    <row r="188" spans="1:22" ht="15.75" x14ac:dyDescent="0.25">
      <c r="A188" s="359"/>
      <c r="B188" s="350"/>
      <c r="C188" s="350"/>
      <c r="D188" s="352"/>
      <c r="E188" s="350"/>
      <c r="F188" s="350"/>
      <c r="G188" s="354"/>
      <c r="H188" s="350"/>
      <c r="I188" s="3" t="s">
        <v>93</v>
      </c>
      <c r="J188" s="15">
        <v>8200</v>
      </c>
      <c r="K188" s="15">
        <v>0</v>
      </c>
      <c r="L188" s="15">
        <v>0</v>
      </c>
      <c r="M188" s="15">
        <v>2648</v>
      </c>
      <c r="N188" s="15">
        <v>1498</v>
      </c>
      <c r="O188" s="15">
        <v>0</v>
      </c>
      <c r="P188" s="15">
        <v>0</v>
      </c>
      <c r="Q188" s="14">
        <v>0</v>
      </c>
      <c r="R188" s="14">
        <v>62941</v>
      </c>
      <c r="S188" s="15">
        <v>0</v>
      </c>
      <c r="T188" s="15">
        <v>67003</v>
      </c>
      <c r="U188" s="20">
        <v>41677</v>
      </c>
      <c r="V188" s="47">
        <f>SUM(J188:U188)</f>
        <v>183967</v>
      </c>
    </row>
    <row r="189" spans="1:22" ht="15.75" x14ac:dyDescent="0.25">
      <c r="A189" s="359"/>
      <c r="B189" s="350"/>
      <c r="C189" s="350"/>
      <c r="D189" s="352"/>
      <c r="E189" s="350"/>
      <c r="F189" s="350"/>
      <c r="G189" s="354"/>
      <c r="H189" s="350"/>
      <c r="I189" s="16" t="s">
        <v>111</v>
      </c>
      <c r="J189" s="26">
        <v>0</v>
      </c>
      <c r="K189" s="26">
        <v>0</v>
      </c>
      <c r="L189" s="26">
        <v>0</v>
      </c>
      <c r="M189" s="26">
        <v>0</v>
      </c>
      <c r="N189" s="26">
        <v>0</v>
      </c>
      <c r="O189" s="26">
        <v>0</v>
      </c>
      <c r="P189" s="26">
        <v>0</v>
      </c>
      <c r="Q189" s="49">
        <v>0</v>
      </c>
      <c r="R189" s="49">
        <v>0</v>
      </c>
      <c r="S189" s="26">
        <v>0</v>
      </c>
      <c r="T189" s="26">
        <v>0</v>
      </c>
      <c r="U189" s="27">
        <v>0</v>
      </c>
      <c r="V189" s="91">
        <f>SUM(J189:U189)</f>
        <v>0</v>
      </c>
    </row>
    <row r="190" spans="1:22" ht="16.5" customHeight="1" thickBot="1" x14ac:dyDescent="0.3">
      <c r="A190" s="360"/>
      <c r="B190" s="348"/>
      <c r="C190" s="348"/>
      <c r="D190" s="353"/>
      <c r="E190" s="348"/>
      <c r="F190" s="348"/>
      <c r="G190" s="346"/>
      <c r="H190" s="348"/>
      <c r="I190" s="16" t="s">
        <v>90</v>
      </c>
      <c r="J190" s="26">
        <v>0</v>
      </c>
      <c r="K190" s="26">
        <v>0</v>
      </c>
      <c r="L190" s="26">
        <v>0</v>
      </c>
      <c r="M190" s="26">
        <v>0</v>
      </c>
      <c r="N190" s="26">
        <v>0</v>
      </c>
      <c r="O190" s="26">
        <v>0</v>
      </c>
      <c r="P190" s="26">
        <v>0</v>
      </c>
      <c r="Q190" s="49">
        <v>0</v>
      </c>
      <c r="R190" s="49">
        <v>0</v>
      </c>
      <c r="S190" s="26">
        <v>0</v>
      </c>
      <c r="T190" s="26">
        <v>0</v>
      </c>
      <c r="U190" s="27">
        <v>0</v>
      </c>
      <c r="V190" s="91">
        <f>SUM(J190:U190)</f>
        <v>0</v>
      </c>
    </row>
    <row r="191" spans="1:22" ht="16.5" thickBot="1" x14ac:dyDescent="0.3">
      <c r="A191" s="102"/>
      <c r="B191" s="112"/>
      <c r="C191" s="112"/>
      <c r="D191" s="112"/>
      <c r="E191" s="112"/>
      <c r="F191" s="112"/>
      <c r="G191" s="112"/>
      <c r="H191" s="112"/>
      <c r="I191" s="37"/>
      <c r="J191" s="59"/>
      <c r="K191" s="28"/>
      <c r="L191" s="28"/>
      <c r="M191" s="28"/>
      <c r="N191" s="28"/>
      <c r="O191" s="28"/>
      <c r="P191" s="28"/>
      <c r="Q191" s="61"/>
      <c r="R191" s="53"/>
      <c r="S191" s="28"/>
      <c r="T191" s="28"/>
      <c r="U191" s="29"/>
      <c r="V191" s="72">
        <f>SUM(V186:V190)</f>
        <v>4163436</v>
      </c>
    </row>
    <row r="192" spans="1:22" ht="15.75" x14ac:dyDescent="0.25">
      <c r="A192" s="358" t="s">
        <v>127</v>
      </c>
      <c r="B192" s="345" t="s">
        <v>170</v>
      </c>
      <c r="C192" s="347" t="s">
        <v>86</v>
      </c>
      <c r="D192" s="351">
        <v>24.7</v>
      </c>
      <c r="E192" s="345" t="s">
        <v>159</v>
      </c>
      <c r="F192" s="347" t="s">
        <v>42</v>
      </c>
      <c r="G192" s="345" t="s">
        <v>155</v>
      </c>
      <c r="H192" s="347" t="s">
        <v>42</v>
      </c>
      <c r="I192" s="35" t="s">
        <v>94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2">
        <v>0</v>
      </c>
      <c r="R192" s="12">
        <v>0</v>
      </c>
      <c r="S192" s="13">
        <v>0</v>
      </c>
      <c r="T192" s="13">
        <v>0</v>
      </c>
      <c r="U192" s="21">
        <v>0</v>
      </c>
      <c r="V192" s="90">
        <f t="shared" ref="V192:V197" si="10">SUM(J192:U192)</f>
        <v>0</v>
      </c>
    </row>
    <row r="193" spans="1:22" ht="15.75" x14ac:dyDescent="0.25">
      <c r="A193" s="359"/>
      <c r="B193" s="350"/>
      <c r="C193" s="350"/>
      <c r="D193" s="352"/>
      <c r="E193" s="354"/>
      <c r="F193" s="350"/>
      <c r="G193" s="350"/>
      <c r="H193" s="350"/>
      <c r="I193" s="3" t="s">
        <v>92</v>
      </c>
      <c r="J193" s="15">
        <v>0</v>
      </c>
      <c r="K193" s="15">
        <v>0</v>
      </c>
      <c r="L193" s="15">
        <v>1896</v>
      </c>
      <c r="M193" s="15">
        <v>0</v>
      </c>
      <c r="N193" s="15">
        <v>0</v>
      </c>
      <c r="O193" s="15">
        <v>0</v>
      </c>
      <c r="P193" s="15">
        <v>0</v>
      </c>
      <c r="Q193" s="14">
        <v>0</v>
      </c>
      <c r="R193" s="14">
        <v>0</v>
      </c>
      <c r="S193" s="15">
        <v>120</v>
      </c>
      <c r="T193" s="15">
        <v>0</v>
      </c>
      <c r="U193" s="20">
        <v>0</v>
      </c>
      <c r="V193" s="47">
        <f t="shared" si="10"/>
        <v>2016</v>
      </c>
    </row>
    <row r="194" spans="1:22" ht="15.75" x14ac:dyDescent="0.25">
      <c r="A194" s="359"/>
      <c r="B194" s="350"/>
      <c r="C194" s="350"/>
      <c r="D194" s="352"/>
      <c r="E194" s="354"/>
      <c r="F194" s="350"/>
      <c r="G194" s="350"/>
      <c r="H194" s="350"/>
      <c r="I194" s="3" t="s">
        <v>91</v>
      </c>
      <c r="J194" s="15">
        <v>39179</v>
      </c>
      <c r="K194" s="15">
        <v>40938</v>
      </c>
      <c r="L194" s="15">
        <v>35537</v>
      </c>
      <c r="M194" s="15">
        <v>32613</v>
      </c>
      <c r="N194" s="15">
        <v>27350</v>
      </c>
      <c r="O194" s="15">
        <v>13727</v>
      </c>
      <c r="P194" s="15">
        <v>42673</v>
      </c>
      <c r="Q194" s="14">
        <v>27691</v>
      </c>
      <c r="R194" s="14">
        <v>30529</v>
      </c>
      <c r="S194" s="15">
        <v>41936</v>
      </c>
      <c r="T194" s="15">
        <v>24834</v>
      </c>
      <c r="U194" s="20">
        <v>26629</v>
      </c>
      <c r="V194" s="47">
        <f t="shared" si="10"/>
        <v>383636</v>
      </c>
    </row>
    <row r="195" spans="1:22" ht="15.75" x14ac:dyDescent="0.25">
      <c r="A195" s="359"/>
      <c r="B195" s="350"/>
      <c r="C195" s="350"/>
      <c r="D195" s="352"/>
      <c r="E195" s="354"/>
      <c r="F195" s="350"/>
      <c r="G195" s="350"/>
      <c r="H195" s="350"/>
      <c r="I195" s="3" t="s">
        <v>93</v>
      </c>
      <c r="J195" s="15">
        <v>226925</v>
      </c>
      <c r="K195" s="15">
        <v>244858</v>
      </c>
      <c r="L195" s="15">
        <v>227117</v>
      </c>
      <c r="M195" s="15">
        <v>235850</v>
      </c>
      <c r="N195" s="15">
        <v>262521</v>
      </c>
      <c r="O195" s="15">
        <v>121278</v>
      </c>
      <c r="P195" s="15">
        <v>236971</v>
      </c>
      <c r="Q195" s="14">
        <v>241768</v>
      </c>
      <c r="R195" s="14">
        <v>219752</v>
      </c>
      <c r="S195" s="15">
        <v>247815</v>
      </c>
      <c r="T195" s="15">
        <v>227619</v>
      </c>
      <c r="U195" s="20">
        <v>212310</v>
      </c>
      <c r="V195" s="47">
        <f t="shared" si="10"/>
        <v>2704784</v>
      </c>
    </row>
    <row r="196" spans="1:22" ht="15.75" x14ac:dyDescent="0.25">
      <c r="A196" s="359"/>
      <c r="B196" s="350"/>
      <c r="C196" s="350"/>
      <c r="D196" s="352"/>
      <c r="E196" s="354"/>
      <c r="F196" s="350"/>
      <c r="G196" s="350"/>
      <c r="H196" s="350"/>
      <c r="I196" s="3" t="s">
        <v>90</v>
      </c>
      <c r="J196" s="15">
        <v>0</v>
      </c>
      <c r="K196" s="15">
        <v>0</v>
      </c>
      <c r="L196" s="15">
        <v>0</v>
      </c>
      <c r="M196" s="15">
        <v>0</v>
      </c>
      <c r="N196" s="15">
        <v>0</v>
      </c>
      <c r="O196" s="15">
        <v>0</v>
      </c>
      <c r="P196" s="15">
        <v>0</v>
      </c>
      <c r="Q196" s="14">
        <v>0</v>
      </c>
      <c r="R196" s="14">
        <v>0</v>
      </c>
      <c r="S196" s="15">
        <v>0</v>
      </c>
      <c r="T196" s="15">
        <v>0</v>
      </c>
      <c r="U196" s="20">
        <v>0</v>
      </c>
      <c r="V196" s="47">
        <f t="shared" si="10"/>
        <v>0</v>
      </c>
    </row>
    <row r="197" spans="1:22" ht="16.5" thickBot="1" x14ac:dyDescent="0.3">
      <c r="A197" s="360"/>
      <c r="B197" s="348"/>
      <c r="C197" s="348"/>
      <c r="D197" s="353"/>
      <c r="E197" s="346"/>
      <c r="F197" s="348"/>
      <c r="G197" s="348"/>
      <c r="H197" s="348"/>
      <c r="I197" s="3" t="s">
        <v>95</v>
      </c>
      <c r="J197" s="15">
        <v>0</v>
      </c>
      <c r="K197" s="15">
        <v>0</v>
      </c>
      <c r="L197" s="15">
        <v>0</v>
      </c>
      <c r="M197" s="15">
        <v>0</v>
      </c>
      <c r="N197" s="15">
        <v>0</v>
      </c>
      <c r="O197" s="15">
        <v>0</v>
      </c>
      <c r="P197" s="15">
        <v>0</v>
      </c>
      <c r="Q197" s="14">
        <v>0</v>
      </c>
      <c r="R197" s="14">
        <v>0</v>
      </c>
      <c r="S197" s="15">
        <v>0</v>
      </c>
      <c r="T197" s="15">
        <v>0</v>
      </c>
      <c r="U197" s="20">
        <v>0</v>
      </c>
      <c r="V197" s="47">
        <f t="shared" si="10"/>
        <v>0</v>
      </c>
    </row>
    <row r="198" spans="1:22" ht="16.5" thickBot="1" x14ac:dyDescent="0.3">
      <c r="A198" s="106"/>
      <c r="B198" s="112"/>
      <c r="C198" s="112"/>
      <c r="D198" s="112"/>
      <c r="E198" s="112"/>
      <c r="F198" s="112"/>
      <c r="G198" s="112"/>
      <c r="H198" s="112"/>
      <c r="I198" s="37"/>
      <c r="J198" s="59"/>
      <c r="K198" s="28"/>
      <c r="L198" s="28"/>
      <c r="M198" s="28"/>
      <c r="N198" s="28"/>
      <c r="O198" s="28"/>
      <c r="P198" s="28"/>
      <c r="Q198" s="61"/>
      <c r="R198" s="53"/>
      <c r="S198" s="28"/>
      <c r="T198" s="28"/>
      <c r="U198" s="29"/>
      <c r="V198" s="72">
        <f>SUM(V192:V197)</f>
        <v>3090436</v>
      </c>
    </row>
    <row r="199" spans="1:22" ht="15.75" x14ac:dyDescent="0.25">
      <c r="A199" s="343">
        <v>719</v>
      </c>
      <c r="B199" s="347" t="s">
        <v>55</v>
      </c>
      <c r="C199" s="347" t="s">
        <v>87</v>
      </c>
      <c r="D199" s="351">
        <v>120.3</v>
      </c>
      <c r="E199" s="347" t="s">
        <v>10</v>
      </c>
      <c r="F199" s="347" t="s">
        <v>42</v>
      </c>
      <c r="G199" s="345" t="s">
        <v>155</v>
      </c>
      <c r="H199" s="347" t="s">
        <v>42</v>
      </c>
      <c r="I199" s="35" t="s">
        <v>92</v>
      </c>
      <c r="J199" s="13">
        <v>0</v>
      </c>
      <c r="K199" s="13">
        <v>0</v>
      </c>
      <c r="L199" s="13">
        <v>1971</v>
      </c>
      <c r="M199" s="13">
        <v>11369</v>
      </c>
      <c r="N199" s="13">
        <v>581</v>
      </c>
      <c r="O199" s="13">
        <v>22567</v>
      </c>
      <c r="P199" s="13">
        <v>29477</v>
      </c>
      <c r="Q199" s="13">
        <v>15990</v>
      </c>
      <c r="R199" s="12">
        <v>37449</v>
      </c>
      <c r="S199" s="13">
        <v>28654</v>
      </c>
      <c r="T199" s="13">
        <v>37304</v>
      </c>
      <c r="U199" s="21">
        <v>45325</v>
      </c>
      <c r="V199" s="90">
        <f t="shared" ref="V199:V206" si="11">SUM(J199:U199)</f>
        <v>230687</v>
      </c>
    </row>
    <row r="200" spans="1:22" ht="15.75" x14ac:dyDescent="0.25">
      <c r="A200" s="349"/>
      <c r="B200" s="350"/>
      <c r="C200" s="350"/>
      <c r="D200" s="352"/>
      <c r="E200" s="350"/>
      <c r="F200" s="350"/>
      <c r="G200" s="354"/>
      <c r="H200" s="350"/>
      <c r="I200" s="35" t="s">
        <v>98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2">
        <v>0</v>
      </c>
      <c r="S200" s="13">
        <v>0</v>
      </c>
      <c r="T200" s="13">
        <v>0</v>
      </c>
      <c r="U200" s="21">
        <v>0</v>
      </c>
      <c r="V200" s="90">
        <f t="shared" si="11"/>
        <v>0</v>
      </c>
    </row>
    <row r="201" spans="1:22" ht="15.75" x14ac:dyDescent="0.25">
      <c r="A201" s="349"/>
      <c r="B201" s="350"/>
      <c r="C201" s="350"/>
      <c r="D201" s="352"/>
      <c r="E201" s="350"/>
      <c r="F201" s="350"/>
      <c r="G201" s="350"/>
      <c r="H201" s="350"/>
      <c r="I201" s="3" t="s">
        <v>75</v>
      </c>
      <c r="J201" s="15">
        <v>0</v>
      </c>
      <c r="K201" s="15">
        <v>0</v>
      </c>
      <c r="L201" s="15">
        <v>0</v>
      </c>
      <c r="M201" s="15">
        <v>8078</v>
      </c>
      <c r="N201" s="15">
        <v>0</v>
      </c>
      <c r="O201" s="15">
        <v>25923</v>
      </c>
      <c r="P201" s="15">
        <v>28587</v>
      </c>
      <c r="Q201" s="15">
        <v>24113</v>
      </c>
      <c r="R201" s="14">
        <v>0</v>
      </c>
      <c r="S201" s="15">
        <v>0</v>
      </c>
      <c r="T201" s="15">
        <v>0</v>
      </c>
      <c r="U201" s="20">
        <v>0</v>
      </c>
      <c r="V201" s="47">
        <f t="shared" si="11"/>
        <v>86701</v>
      </c>
    </row>
    <row r="202" spans="1:22" ht="15.75" x14ac:dyDescent="0.25">
      <c r="A202" s="349"/>
      <c r="B202" s="350"/>
      <c r="C202" s="350"/>
      <c r="D202" s="352"/>
      <c r="E202" s="350"/>
      <c r="F202" s="350"/>
      <c r="G202" s="350"/>
      <c r="H202" s="350"/>
      <c r="I202" s="3" t="s">
        <v>101</v>
      </c>
      <c r="J202" s="15">
        <v>0</v>
      </c>
      <c r="K202" s="15">
        <v>0</v>
      </c>
      <c r="L202" s="15">
        <v>0</v>
      </c>
      <c r="M202" s="15">
        <v>0</v>
      </c>
      <c r="N202" s="15">
        <v>0</v>
      </c>
      <c r="O202" s="15">
        <v>0</v>
      </c>
      <c r="P202" s="15">
        <v>0</v>
      </c>
      <c r="Q202" s="15">
        <v>0</v>
      </c>
      <c r="R202" s="14">
        <v>0</v>
      </c>
      <c r="S202" s="15">
        <v>0</v>
      </c>
      <c r="T202" s="15">
        <v>0</v>
      </c>
      <c r="U202" s="20">
        <v>0</v>
      </c>
      <c r="V202" s="47">
        <f t="shared" si="11"/>
        <v>0</v>
      </c>
    </row>
    <row r="203" spans="1:22" ht="15.75" x14ac:dyDescent="0.25">
      <c r="A203" s="349"/>
      <c r="B203" s="350"/>
      <c r="C203" s="350"/>
      <c r="D203" s="352"/>
      <c r="E203" s="350"/>
      <c r="F203" s="350"/>
      <c r="G203" s="350"/>
      <c r="H203" s="350"/>
      <c r="I203" s="3" t="s">
        <v>71</v>
      </c>
      <c r="J203" s="15">
        <v>0</v>
      </c>
      <c r="K203" s="15">
        <v>0</v>
      </c>
      <c r="L203" s="15">
        <v>0</v>
      </c>
      <c r="M203" s="15">
        <v>0</v>
      </c>
      <c r="N203" s="15">
        <v>0</v>
      </c>
      <c r="O203" s="15">
        <v>0</v>
      </c>
      <c r="P203" s="15">
        <v>0</v>
      </c>
      <c r="Q203" s="15">
        <v>0</v>
      </c>
      <c r="R203" s="14">
        <v>0</v>
      </c>
      <c r="S203" s="15">
        <v>0</v>
      </c>
      <c r="T203" s="15">
        <v>0</v>
      </c>
      <c r="U203" s="20">
        <v>0</v>
      </c>
      <c r="V203" s="47">
        <f t="shared" si="11"/>
        <v>0</v>
      </c>
    </row>
    <row r="204" spans="1:22" ht="15.75" x14ac:dyDescent="0.25">
      <c r="A204" s="349"/>
      <c r="B204" s="350"/>
      <c r="C204" s="350"/>
      <c r="D204" s="352"/>
      <c r="E204" s="350"/>
      <c r="F204" s="350"/>
      <c r="G204" s="350"/>
      <c r="H204" s="350"/>
      <c r="I204" s="3" t="s">
        <v>97</v>
      </c>
      <c r="J204" s="15">
        <v>173115</v>
      </c>
      <c r="K204" s="15">
        <v>154243</v>
      </c>
      <c r="L204" s="15">
        <v>192912</v>
      </c>
      <c r="M204" s="15">
        <v>167189</v>
      </c>
      <c r="N204" s="15">
        <v>181503</v>
      </c>
      <c r="O204" s="15">
        <v>130309</v>
      </c>
      <c r="P204" s="15">
        <v>158932</v>
      </c>
      <c r="Q204" s="14">
        <v>168223</v>
      </c>
      <c r="R204" s="14">
        <v>211636</v>
      </c>
      <c r="S204" s="15">
        <v>186668</v>
      </c>
      <c r="T204" s="15">
        <v>200806</v>
      </c>
      <c r="U204" s="20">
        <v>147735</v>
      </c>
      <c r="V204" s="47">
        <f t="shared" si="11"/>
        <v>2073271</v>
      </c>
    </row>
    <row r="205" spans="1:22" ht="15.75" x14ac:dyDescent="0.25">
      <c r="A205" s="349"/>
      <c r="B205" s="350"/>
      <c r="C205" s="350"/>
      <c r="D205" s="352"/>
      <c r="E205" s="350"/>
      <c r="F205" s="350"/>
      <c r="G205" s="350"/>
      <c r="H205" s="350"/>
      <c r="I205" s="3" t="s">
        <v>96</v>
      </c>
      <c r="J205" s="15">
        <v>0</v>
      </c>
      <c r="K205" s="15">
        <v>0</v>
      </c>
      <c r="L205" s="15">
        <v>0</v>
      </c>
      <c r="M205" s="15">
        <v>0</v>
      </c>
      <c r="N205" s="15">
        <v>0</v>
      </c>
      <c r="O205" s="15">
        <v>0</v>
      </c>
      <c r="P205" s="15">
        <v>0</v>
      </c>
      <c r="Q205" s="14">
        <v>0</v>
      </c>
      <c r="R205" s="14">
        <v>0</v>
      </c>
      <c r="S205" s="15">
        <v>0</v>
      </c>
      <c r="T205" s="15">
        <v>0</v>
      </c>
      <c r="U205" s="20">
        <v>0</v>
      </c>
      <c r="V205" s="47">
        <f t="shared" si="11"/>
        <v>0</v>
      </c>
    </row>
    <row r="206" spans="1:22" ht="16.149999999999999" customHeight="1" thickBot="1" x14ac:dyDescent="0.3">
      <c r="A206" s="344"/>
      <c r="B206" s="348"/>
      <c r="C206" s="348"/>
      <c r="D206" s="353"/>
      <c r="E206" s="348"/>
      <c r="F206" s="348"/>
      <c r="G206" s="348"/>
      <c r="H206" s="348"/>
      <c r="I206" s="39" t="s">
        <v>102</v>
      </c>
      <c r="J206" s="50">
        <v>19173</v>
      </c>
      <c r="K206" s="30">
        <v>0</v>
      </c>
      <c r="L206" s="30">
        <v>0</v>
      </c>
      <c r="M206" s="30">
        <v>0</v>
      </c>
      <c r="N206" s="30">
        <v>0</v>
      </c>
      <c r="O206" s="30">
        <v>0</v>
      </c>
      <c r="P206" s="30">
        <v>0</v>
      </c>
      <c r="Q206" s="50">
        <v>0</v>
      </c>
      <c r="R206" s="50">
        <v>0</v>
      </c>
      <c r="S206" s="30">
        <v>0</v>
      </c>
      <c r="T206" s="30">
        <v>0</v>
      </c>
      <c r="U206" s="31">
        <v>0</v>
      </c>
      <c r="V206" s="89">
        <f t="shared" si="11"/>
        <v>19173</v>
      </c>
    </row>
    <row r="207" spans="1:22" ht="16.5" thickBot="1" x14ac:dyDescent="0.3">
      <c r="A207" s="102"/>
      <c r="B207" s="112"/>
      <c r="C207" s="112"/>
      <c r="D207" s="112"/>
      <c r="E207" s="112"/>
      <c r="F207" s="112"/>
      <c r="G207" s="112"/>
      <c r="H207" s="112"/>
      <c r="I207" s="37"/>
      <c r="J207" s="59"/>
      <c r="K207" s="28"/>
      <c r="L207" s="28"/>
      <c r="M207" s="28"/>
      <c r="N207" s="28"/>
      <c r="O207" s="28"/>
      <c r="P207" s="28"/>
      <c r="Q207" s="61"/>
      <c r="R207" s="53"/>
      <c r="S207" s="28"/>
      <c r="T207" s="28"/>
      <c r="U207" s="29"/>
      <c r="V207" s="72">
        <f>SUM(V199:V206)</f>
        <v>2409832</v>
      </c>
    </row>
    <row r="208" spans="1:22" ht="15.75" x14ac:dyDescent="0.25">
      <c r="A208" s="358" t="s">
        <v>128</v>
      </c>
      <c r="B208" s="345" t="s">
        <v>54</v>
      </c>
      <c r="C208" s="347" t="s">
        <v>87</v>
      </c>
      <c r="D208" s="351">
        <v>82.2</v>
      </c>
      <c r="E208" s="345" t="s">
        <v>160</v>
      </c>
      <c r="F208" s="347" t="s">
        <v>42</v>
      </c>
      <c r="G208" s="345" t="s">
        <v>158</v>
      </c>
      <c r="H208" s="347" t="s">
        <v>42</v>
      </c>
      <c r="I208" s="3" t="s">
        <v>92</v>
      </c>
      <c r="J208" s="15">
        <v>246450</v>
      </c>
      <c r="K208" s="15">
        <v>221406</v>
      </c>
      <c r="L208" s="15">
        <v>113049</v>
      </c>
      <c r="M208" s="15">
        <v>342546</v>
      </c>
      <c r="N208" s="15">
        <v>286474</v>
      </c>
      <c r="O208" s="15">
        <v>299446</v>
      </c>
      <c r="P208" s="15">
        <v>338678</v>
      </c>
      <c r="Q208" s="14">
        <v>178425</v>
      </c>
      <c r="R208" s="14">
        <v>220467</v>
      </c>
      <c r="S208" s="15">
        <v>162353</v>
      </c>
      <c r="T208" s="15">
        <v>294510</v>
      </c>
      <c r="U208" s="20">
        <v>274406</v>
      </c>
      <c r="V208" s="47">
        <f t="shared" ref="V208:V213" si="12">SUM(J208:U208)</f>
        <v>2978210</v>
      </c>
    </row>
    <row r="209" spans="1:22" ht="15.75" x14ac:dyDescent="0.25">
      <c r="A209" s="359"/>
      <c r="B209" s="350"/>
      <c r="C209" s="350"/>
      <c r="D209" s="352"/>
      <c r="E209" s="354"/>
      <c r="F209" s="350"/>
      <c r="G209" s="354"/>
      <c r="H209" s="350"/>
      <c r="I209" s="3" t="s">
        <v>98</v>
      </c>
      <c r="J209" s="15">
        <v>0</v>
      </c>
      <c r="K209" s="15">
        <v>0</v>
      </c>
      <c r="L209" s="15">
        <v>0</v>
      </c>
      <c r="M209" s="15">
        <v>0</v>
      </c>
      <c r="N209" s="15">
        <v>0</v>
      </c>
      <c r="O209" s="15">
        <v>0</v>
      </c>
      <c r="P209" s="15">
        <v>0</v>
      </c>
      <c r="Q209" s="14">
        <v>0</v>
      </c>
      <c r="R209" s="14">
        <v>0</v>
      </c>
      <c r="S209" s="15">
        <v>0</v>
      </c>
      <c r="T209" s="15">
        <v>0</v>
      </c>
      <c r="U209" s="20">
        <v>0</v>
      </c>
      <c r="V209" s="47">
        <f t="shared" si="12"/>
        <v>0</v>
      </c>
    </row>
    <row r="210" spans="1:22" ht="15.75" x14ac:dyDescent="0.25">
      <c r="A210" s="359"/>
      <c r="B210" s="350"/>
      <c r="C210" s="350"/>
      <c r="D210" s="352"/>
      <c r="E210" s="354"/>
      <c r="F210" s="350"/>
      <c r="G210" s="354"/>
      <c r="H210" s="350"/>
      <c r="I210" s="3" t="s">
        <v>91</v>
      </c>
      <c r="J210" s="15">
        <v>0</v>
      </c>
      <c r="K210" s="15">
        <v>61897</v>
      </c>
      <c r="L210" s="15">
        <v>6006</v>
      </c>
      <c r="M210" s="15">
        <v>67641</v>
      </c>
      <c r="N210" s="15">
        <v>4978</v>
      </c>
      <c r="O210" s="15">
        <v>34426</v>
      </c>
      <c r="P210" s="15">
        <v>60711</v>
      </c>
      <c r="Q210" s="14">
        <v>258880</v>
      </c>
      <c r="R210" s="14">
        <v>174657</v>
      </c>
      <c r="S210" s="15">
        <v>243892</v>
      </c>
      <c r="T210" s="15">
        <v>179955</v>
      </c>
      <c r="U210" s="20">
        <v>142068</v>
      </c>
      <c r="V210" s="47">
        <f t="shared" si="12"/>
        <v>1235111</v>
      </c>
    </row>
    <row r="211" spans="1:22" ht="15.75" x14ac:dyDescent="0.25">
      <c r="A211" s="359"/>
      <c r="B211" s="350"/>
      <c r="C211" s="350"/>
      <c r="D211" s="352"/>
      <c r="E211" s="354"/>
      <c r="F211" s="350"/>
      <c r="G211" s="354"/>
      <c r="H211" s="350"/>
      <c r="I211" s="3" t="s">
        <v>93</v>
      </c>
      <c r="J211" s="15">
        <v>233597</v>
      </c>
      <c r="K211" s="15">
        <v>229407</v>
      </c>
      <c r="L211" s="15">
        <v>293289</v>
      </c>
      <c r="M211" s="15">
        <v>237754</v>
      </c>
      <c r="N211" s="15">
        <v>267045</v>
      </c>
      <c r="O211" s="15">
        <v>162262</v>
      </c>
      <c r="P211" s="15">
        <v>249239</v>
      </c>
      <c r="Q211" s="14">
        <v>259402</v>
      </c>
      <c r="R211" s="14">
        <v>207581</v>
      </c>
      <c r="S211" s="15">
        <v>220323</v>
      </c>
      <c r="T211" s="15">
        <v>210536</v>
      </c>
      <c r="U211" s="20">
        <v>274838</v>
      </c>
      <c r="V211" s="47">
        <f t="shared" si="12"/>
        <v>2845273</v>
      </c>
    </row>
    <row r="212" spans="1:22" ht="15.75" x14ac:dyDescent="0.25">
      <c r="A212" s="359"/>
      <c r="B212" s="350"/>
      <c r="C212" s="350"/>
      <c r="D212" s="352"/>
      <c r="E212" s="354"/>
      <c r="F212" s="350"/>
      <c r="G212" s="354"/>
      <c r="H212" s="350"/>
      <c r="I212" s="16" t="s">
        <v>111</v>
      </c>
      <c r="J212" s="34">
        <v>0</v>
      </c>
      <c r="K212" s="15">
        <v>0</v>
      </c>
      <c r="L212" s="15">
        <v>0</v>
      </c>
      <c r="M212" s="15">
        <v>0</v>
      </c>
      <c r="N212" s="15">
        <v>0</v>
      </c>
      <c r="O212" s="15">
        <v>0</v>
      </c>
      <c r="P212" s="15">
        <v>0</v>
      </c>
      <c r="Q212" s="14">
        <v>0</v>
      </c>
      <c r="R212" s="14">
        <v>0</v>
      </c>
      <c r="S212" s="15">
        <v>0</v>
      </c>
      <c r="T212" s="15">
        <v>0</v>
      </c>
      <c r="U212" s="20">
        <v>0</v>
      </c>
      <c r="V212" s="47">
        <f t="shared" si="12"/>
        <v>0</v>
      </c>
    </row>
    <row r="213" spans="1:22" ht="16.5" thickBot="1" x14ac:dyDescent="0.3">
      <c r="A213" s="360"/>
      <c r="B213" s="348"/>
      <c r="C213" s="348"/>
      <c r="D213" s="353"/>
      <c r="E213" s="346"/>
      <c r="F213" s="348"/>
      <c r="G213" s="346"/>
      <c r="H213" s="348"/>
      <c r="I213" s="66" t="s">
        <v>90</v>
      </c>
      <c r="J213" s="50">
        <v>0</v>
      </c>
      <c r="K213" s="30">
        <v>17386</v>
      </c>
      <c r="L213" s="30">
        <v>0</v>
      </c>
      <c r="M213" s="30">
        <v>19085</v>
      </c>
      <c r="N213" s="30">
        <v>0</v>
      </c>
      <c r="O213" s="30">
        <v>0</v>
      </c>
      <c r="P213" s="30">
        <v>0</v>
      </c>
      <c r="Q213" s="50">
        <v>0</v>
      </c>
      <c r="R213" s="50">
        <v>0</v>
      </c>
      <c r="S213" s="30">
        <v>0</v>
      </c>
      <c r="T213" s="30">
        <v>46064</v>
      </c>
      <c r="U213" s="31">
        <v>0</v>
      </c>
      <c r="V213" s="89">
        <f t="shared" si="12"/>
        <v>82535</v>
      </c>
    </row>
    <row r="214" spans="1:22" ht="16.5" thickBot="1" x14ac:dyDescent="0.3">
      <c r="A214" s="102"/>
      <c r="B214" s="112"/>
      <c r="C214" s="112"/>
      <c r="D214" s="112"/>
      <c r="E214" s="112"/>
      <c r="F214" s="112"/>
      <c r="G214" s="112"/>
      <c r="H214" s="112"/>
      <c r="I214" s="63"/>
      <c r="J214" s="59"/>
      <c r="K214" s="28"/>
      <c r="L214" s="28"/>
      <c r="M214" s="28"/>
      <c r="N214" s="28"/>
      <c r="O214" s="28"/>
      <c r="P214" s="28"/>
      <c r="Q214" s="61"/>
      <c r="R214" s="53"/>
      <c r="S214" s="28"/>
      <c r="T214" s="28"/>
      <c r="U214" s="29"/>
      <c r="V214" s="72">
        <f>SUM(V208:V213)</f>
        <v>7141129</v>
      </c>
    </row>
    <row r="215" spans="1:22" ht="15.75" x14ac:dyDescent="0.25">
      <c r="A215" s="358" t="s">
        <v>129</v>
      </c>
      <c r="B215" s="345" t="s">
        <v>167</v>
      </c>
      <c r="C215" s="347" t="s">
        <v>87</v>
      </c>
      <c r="D215" s="351">
        <v>152.69999999999999</v>
      </c>
      <c r="E215" s="345" t="s">
        <v>158</v>
      </c>
      <c r="F215" s="347" t="s">
        <v>42</v>
      </c>
      <c r="G215" s="345" t="s">
        <v>100</v>
      </c>
      <c r="H215" s="347" t="s">
        <v>42</v>
      </c>
      <c r="I215" s="35" t="s">
        <v>94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2">
        <v>0</v>
      </c>
      <c r="R215" s="12">
        <v>0</v>
      </c>
      <c r="S215" s="13">
        <v>0</v>
      </c>
      <c r="T215" s="13">
        <v>0</v>
      </c>
      <c r="U215" s="21">
        <v>0</v>
      </c>
      <c r="V215" s="90">
        <f t="shared" ref="V215:V222" si="13">SUM(J215:U215)</f>
        <v>0</v>
      </c>
    </row>
    <row r="216" spans="1:22" ht="15.75" x14ac:dyDescent="0.25">
      <c r="A216" s="359"/>
      <c r="B216" s="350"/>
      <c r="C216" s="350"/>
      <c r="D216" s="352"/>
      <c r="E216" s="354"/>
      <c r="F216" s="350"/>
      <c r="G216" s="350"/>
      <c r="H216" s="350"/>
      <c r="I216" s="3" t="s">
        <v>92</v>
      </c>
      <c r="J216" s="15">
        <v>25210</v>
      </c>
      <c r="K216" s="15">
        <v>45107</v>
      </c>
      <c r="L216" s="15">
        <v>20977</v>
      </c>
      <c r="M216" s="15">
        <v>18614</v>
      </c>
      <c r="N216" s="15">
        <v>22820</v>
      </c>
      <c r="O216" s="15">
        <v>0</v>
      </c>
      <c r="P216" s="15">
        <v>28943</v>
      </c>
      <c r="Q216" s="14">
        <v>16241</v>
      </c>
      <c r="R216" s="14">
        <v>10920</v>
      </c>
      <c r="S216" s="15">
        <v>8473</v>
      </c>
      <c r="T216" s="15">
        <v>0</v>
      </c>
      <c r="U216" s="20">
        <v>0</v>
      </c>
      <c r="V216" s="47">
        <f t="shared" si="13"/>
        <v>197305</v>
      </c>
    </row>
    <row r="217" spans="1:22" ht="15.75" x14ac:dyDescent="0.25">
      <c r="A217" s="359"/>
      <c r="B217" s="350"/>
      <c r="C217" s="350"/>
      <c r="D217" s="352"/>
      <c r="E217" s="354"/>
      <c r="F217" s="350"/>
      <c r="G217" s="350"/>
      <c r="H217" s="350"/>
      <c r="I217" s="3" t="s">
        <v>91</v>
      </c>
      <c r="J217" s="15">
        <v>63111</v>
      </c>
      <c r="K217" s="15">
        <v>0</v>
      </c>
      <c r="L217" s="15">
        <v>74024</v>
      </c>
      <c r="M217" s="15">
        <v>115316</v>
      </c>
      <c r="N217" s="15">
        <v>51669</v>
      </c>
      <c r="O217" s="15">
        <v>64</v>
      </c>
      <c r="P217" s="15">
        <v>46007</v>
      </c>
      <c r="Q217" s="14">
        <v>50563</v>
      </c>
      <c r="R217" s="14">
        <v>34115</v>
      </c>
      <c r="S217" s="15">
        <v>23802</v>
      </c>
      <c r="T217" s="15">
        <v>20641</v>
      </c>
      <c r="U217" s="20">
        <v>140</v>
      </c>
      <c r="V217" s="47">
        <f t="shared" si="13"/>
        <v>479452</v>
      </c>
    </row>
    <row r="218" spans="1:22" ht="15.75" x14ac:dyDescent="0.25">
      <c r="A218" s="359"/>
      <c r="B218" s="350"/>
      <c r="C218" s="350"/>
      <c r="D218" s="352"/>
      <c r="E218" s="354"/>
      <c r="F218" s="350"/>
      <c r="G218" s="350"/>
      <c r="H218" s="350"/>
      <c r="I218" s="3" t="s">
        <v>70</v>
      </c>
      <c r="J218" s="15">
        <v>0</v>
      </c>
      <c r="K218" s="15">
        <v>0</v>
      </c>
      <c r="L218" s="15">
        <v>0</v>
      </c>
      <c r="M218" s="15">
        <v>0</v>
      </c>
      <c r="N218" s="15">
        <v>0</v>
      </c>
      <c r="O218" s="15">
        <v>0</v>
      </c>
      <c r="P218" s="15">
        <v>0</v>
      </c>
      <c r="Q218" s="14">
        <v>0</v>
      </c>
      <c r="R218" s="14">
        <v>0</v>
      </c>
      <c r="S218" s="15">
        <v>0</v>
      </c>
      <c r="T218" s="15">
        <v>0</v>
      </c>
      <c r="U218" s="20">
        <v>0</v>
      </c>
      <c r="V218" s="47">
        <f t="shared" si="13"/>
        <v>0</v>
      </c>
    </row>
    <row r="219" spans="1:22" ht="15.75" x14ac:dyDescent="0.25">
      <c r="A219" s="359"/>
      <c r="B219" s="350"/>
      <c r="C219" s="350"/>
      <c r="D219" s="352"/>
      <c r="E219" s="354"/>
      <c r="F219" s="350"/>
      <c r="G219" s="350"/>
      <c r="H219" s="350"/>
      <c r="I219" s="16" t="s">
        <v>93</v>
      </c>
      <c r="J219" s="34">
        <v>0</v>
      </c>
      <c r="K219" s="15">
        <v>0</v>
      </c>
      <c r="L219" s="15">
        <v>0</v>
      </c>
      <c r="M219" s="15">
        <v>2659</v>
      </c>
      <c r="N219" s="15">
        <v>0</v>
      </c>
      <c r="O219" s="15">
        <v>0</v>
      </c>
      <c r="P219" s="15">
        <v>0</v>
      </c>
      <c r="Q219" s="14">
        <v>0</v>
      </c>
      <c r="R219" s="14">
        <v>0</v>
      </c>
      <c r="S219" s="15">
        <v>0</v>
      </c>
      <c r="T219" s="15">
        <v>0</v>
      </c>
      <c r="U219" s="20">
        <v>0</v>
      </c>
      <c r="V219" s="47">
        <f t="shared" si="13"/>
        <v>2659</v>
      </c>
    </row>
    <row r="220" spans="1:22" ht="15.75" x14ac:dyDescent="0.25">
      <c r="A220" s="359"/>
      <c r="B220" s="350"/>
      <c r="C220" s="350"/>
      <c r="D220" s="352"/>
      <c r="E220" s="354"/>
      <c r="F220" s="350"/>
      <c r="G220" s="350"/>
      <c r="H220" s="350"/>
      <c r="I220" s="16" t="s">
        <v>96</v>
      </c>
      <c r="J220" s="34">
        <v>0</v>
      </c>
      <c r="K220" s="15">
        <v>0</v>
      </c>
      <c r="L220" s="15">
        <v>0</v>
      </c>
      <c r="M220" s="15">
        <v>0</v>
      </c>
      <c r="N220" s="15">
        <v>0</v>
      </c>
      <c r="O220" s="15">
        <v>0</v>
      </c>
      <c r="P220" s="15">
        <v>0</v>
      </c>
      <c r="Q220" s="14">
        <v>0</v>
      </c>
      <c r="R220" s="14">
        <v>0</v>
      </c>
      <c r="S220" s="15">
        <v>0</v>
      </c>
      <c r="T220" s="15">
        <v>0</v>
      </c>
      <c r="U220" s="20">
        <v>0</v>
      </c>
      <c r="V220" s="47">
        <f t="shared" si="13"/>
        <v>0</v>
      </c>
    </row>
    <row r="221" spans="1:22" ht="15.75" x14ac:dyDescent="0.25">
      <c r="A221" s="359"/>
      <c r="B221" s="350"/>
      <c r="C221" s="350"/>
      <c r="D221" s="352"/>
      <c r="E221" s="354"/>
      <c r="F221" s="350"/>
      <c r="G221" s="350"/>
      <c r="H221" s="350"/>
      <c r="I221" s="3" t="s">
        <v>90</v>
      </c>
      <c r="J221" s="14">
        <v>0</v>
      </c>
      <c r="K221" s="15">
        <v>0</v>
      </c>
      <c r="L221" s="15">
        <v>0</v>
      </c>
      <c r="M221" s="15">
        <v>0</v>
      </c>
      <c r="N221" s="15">
        <v>0</v>
      </c>
      <c r="O221" s="15">
        <v>0</v>
      </c>
      <c r="P221" s="15">
        <v>0</v>
      </c>
      <c r="Q221" s="14">
        <v>0</v>
      </c>
      <c r="R221" s="14">
        <v>0</v>
      </c>
      <c r="S221" s="15">
        <v>0</v>
      </c>
      <c r="T221" s="15">
        <v>0</v>
      </c>
      <c r="U221" s="20">
        <v>0</v>
      </c>
      <c r="V221" s="47">
        <f t="shared" si="13"/>
        <v>0</v>
      </c>
    </row>
    <row r="222" spans="1:22" ht="16.5" thickBot="1" x14ac:dyDescent="0.3">
      <c r="A222" s="360"/>
      <c r="B222" s="348"/>
      <c r="C222" s="348"/>
      <c r="D222" s="353"/>
      <c r="E222" s="346"/>
      <c r="F222" s="348"/>
      <c r="G222" s="348"/>
      <c r="H222" s="348"/>
      <c r="I222" s="70" t="s">
        <v>95</v>
      </c>
      <c r="J222" s="50">
        <v>0</v>
      </c>
      <c r="K222" s="30">
        <v>0</v>
      </c>
      <c r="L222" s="30">
        <v>0</v>
      </c>
      <c r="M222" s="30">
        <v>0</v>
      </c>
      <c r="N222" s="30">
        <v>0</v>
      </c>
      <c r="O222" s="30">
        <v>0</v>
      </c>
      <c r="P222" s="30">
        <v>0</v>
      </c>
      <c r="Q222" s="50">
        <v>0</v>
      </c>
      <c r="R222" s="50">
        <v>0</v>
      </c>
      <c r="S222" s="30">
        <v>0</v>
      </c>
      <c r="T222" s="30">
        <v>0</v>
      </c>
      <c r="U222" s="31">
        <v>0</v>
      </c>
      <c r="V222" s="89">
        <f t="shared" si="13"/>
        <v>0</v>
      </c>
    </row>
    <row r="223" spans="1:22" ht="16.5" thickBot="1" x14ac:dyDescent="0.3">
      <c r="A223" s="102"/>
      <c r="B223" s="112"/>
      <c r="C223" s="112"/>
      <c r="D223" s="112"/>
      <c r="E223" s="112"/>
      <c r="F223" s="112"/>
      <c r="G223" s="112"/>
      <c r="H223" s="112"/>
      <c r="I223" s="37"/>
      <c r="J223" s="59"/>
      <c r="K223" s="28"/>
      <c r="L223" s="28"/>
      <c r="M223" s="28"/>
      <c r="N223" s="28"/>
      <c r="O223" s="28"/>
      <c r="P223" s="28"/>
      <c r="Q223" s="61"/>
      <c r="R223" s="53"/>
      <c r="S223" s="28"/>
      <c r="T223" s="28"/>
      <c r="U223" s="29"/>
      <c r="V223" s="72">
        <f>SUM(V215:V222)</f>
        <v>679416</v>
      </c>
    </row>
    <row r="224" spans="1:22" ht="15.75" x14ac:dyDescent="0.25">
      <c r="A224" s="349">
        <v>1366</v>
      </c>
      <c r="B224" s="350" t="s">
        <v>55</v>
      </c>
      <c r="C224" s="350" t="s">
        <v>85</v>
      </c>
      <c r="D224" s="350">
        <v>67</v>
      </c>
      <c r="E224" s="350" t="s">
        <v>10</v>
      </c>
      <c r="F224" s="350" t="s">
        <v>42</v>
      </c>
      <c r="G224" s="363" t="s">
        <v>60</v>
      </c>
      <c r="H224" s="350" t="s">
        <v>42</v>
      </c>
      <c r="I224" s="35" t="s">
        <v>92</v>
      </c>
      <c r="J224" s="13">
        <v>93449</v>
      </c>
      <c r="K224" s="13">
        <v>53748</v>
      </c>
      <c r="L224" s="13">
        <v>82614</v>
      </c>
      <c r="M224" s="13">
        <v>117388</v>
      </c>
      <c r="N224" s="13">
        <v>95549</v>
      </c>
      <c r="O224" s="13">
        <v>77415</v>
      </c>
      <c r="P224" s="13">
        <v>101775</v>
      </c>
      <c r="Q224" s="12">
        <v>174887</v>
      </c>
      <c r="R224" s="12">
        <v>152150</v>
      </c>
      <c r="S224" s="13">
        <v>159081</v>
      </c>
      <c r="T224" s="13">
        <v>144688</v>
      </c>
      <c r="U224" s="21">
        <v>170791</v>
      </c>
      <c r="V224" s="90">
        <f>SUM(J224:U224)</f>
        <v>1423535</v>
      </c>
    </row>
    <row r="225" spans="1:22" ht="15.75" x14ac:dyDescent="0.25">
      <c r="A225" s="349"/>
      <c r="B225" s="350"/>
      <c r="C225" s="350"/>
      <c r="D225" s="350"/>
      <c r="E225" s="350"/>
      <c r="F225" s="350"/>
      <c r="G225" s="363"/>
      <c r="H225" s="350"/>
      <c r="I225" s="3" t="s">
        <v>91</v>
      </c>
      <c r="J225" s="15">
        <v>0</v>
      </c>
      <c r="K225" s="15">
        <v>0</v>
      </c>
      <c r="L225" s="15">
        <v>0</v>
      </c>
      <c r="M225" s="15">
        <v>0</v>
      </c>
      <c r="N225" s="15">
        <v>0</v>
      </c>
      <c r="O225" s="15">
        <v>0</v>
      </c>
      <c r="P225" s="15">
        <v>0</v>
      </c>
      <c r="Q225" s="14">
        <v>0</v>
      </c>
      <c r="R225" s="14">
        <v>0</v>
      </c>
      <c r="S225" s="15">
        <v>0</v>
      </c>
      <c r="T225" s="15">
        <v>0</v>
      </c>
      <c r="U225" s="20">
        <v>0</v>
      </c>
      <c r="V225" s="47">
        <f>SUM(J225:U225)</f>
        <v>0</v>
      </c>
    </row>
    <row r="226" spans="1:22" ht="15.75" x14ac:dyDescent="0.25">
      <c r="A226" s="349"/>
      <c r="B226" s="350"/>
      <c r="C226" s="350"/>
      <c r="D226" s="350"/>
      <c r="E226" s="350"/>
      <c r="F226" s="350"/>
      <c r="G226" s="363"/>
      <c r="H226" s="350"/>
      <c r="I226" s="3" t="s">
        <v>93</v>
      </c>
      <c r="J226" s="15">
        <v>0</v>
      </c>
      <c r="K226" s="15">
        <v>0</v>
      </c>
      <c r="L226" s="15">
        <v>0</v>
      </c>
      <c r="M226" s="15">
        <v>0</v>
      </c>
      <c r="N226" s="15">
        <v>0</v>
      </c>
      <c r="O226" s="15">
        <v>0</v>
      </c>
      <c r="P226" s="15">
        <v>0</v>
      </c>
      <c r="Q226" s="14">
        <v>0</v>
      </c>
      <c r="R226" s="14">
        <v>0</v>
      </c>
      <c r="S226" s="15">
        <v>0</v>
      </c>
      <c r="T226" s="15">
        <v>0</v>
      </c>
      <c r="U226" s="20">
        <v>0</v>
      </c>
      <c r="V226" s="47">
        <f>SUM(J226:U226)</f>
        <v>0</v>
      </c>
    </row>
    <row r="227" spans="1:22" ht="16.5" thickBot="1" x14ac:dyDescent="0.3">
      <c r="A227" s="349"/>
      <c r="B227" s="350"/>
      <c r="C227" s="350"/>
      <c r="D227" s="350"/>
      <c r="E227" s="350"/>
      <c r="F227" s="350"/>
      <c r="G227" s="363"/>
      <c r="H227" s="350"/>
      <c r="I227" s="16" t="s">
        <v>90</v>
      </c>
      <c r="J227" s="26">
        <v>206265</v>
      </c>
      <c r="K227" s="26">
        <v>212867</v>
      </c>
      <c r="L227" s="26">
        <v>221265</v>
      </c>
      <c r="M227" s="26">
        <v>196616</v>
      </c>
      <c r="N227" s="26">
        <v>203406</v>
      </c>
      <c r="O227" s="26">
        <v>217134</v>
      </c>
      <c r="P227" s="26">
        <v>231360</v>
      </c>
      <c r="Q227" s="49">
        <v>222206</v>
      </c>
      <c r="R227" s="49">
        <v>205882</v>
      </c>
      <c r="S227" s="26">
        <v>237234</v>
      </c>
      <c r="T227" s="26">
        <v>210859</v>
      </c>
      <c r="U227" s="27">
        <v>233272</v>
      </c>
      <c r="V227" s="91">
        <f>SUM(J227:U227)</f>
        <v>2598366</v>
      </c>
    </row>
    <row r="228" spans="1:22" ht="16.5" thickBot="1" x14ac:dyDescent="0.3">
      <c r="A228" s="102"/>
      <c r="B228" s="112"/>
      <c r="C228" s="112"/>
      <c r="D228" s="112"/>
      <c r="E228" s="112"/>
      <c r="F228" s="112"/>
      <c r="G228" s="112"/>
      <c r="H228" s="112"/>
      <c r="I228" s="37"/>
      <c r="J228" s="59"/>
      <c r="K228" s="28"/>
      <c r="L228" s="28"/>
      <c r="M228" s="28"/>
      <c r="N228" s="28"/>
      <c r="O228" s="28"/>
      <c r="P228" s="28"/>
      <c r="Q228" s="61"/>
      <c r="R228" s="53"/>
      <c r="S228" s="28"/>
      <c r="T228" s="28"/>
      <c r="U228" s="29"/>
      <c r="V228" s="72">
        <f>SUM(V224:V227)</f>
        <v>4021901</v>
      </c>
    </row>
    <row r="229" spans="1:22" ht="15.75" x14ac:dyDescent="0.25">
      <c r="A229" s="343">
        <v>1367</v>
      </c>
      <c r="B229" s="345" t="s">
        <v>166</v>
      </c>
      <c r="C229" s="347" t="s">
        <v>85</v>
      </c>
      <c r="D229" s="351">
        <v>28.6</v>
      </c>
      <c r="E229" s="361" t="s">
        <v>11</v>
      </c>
      <c r="F229" s="347" t="s">
        <v>42</v>
      </c>
      <c r="G229" s="347" t="s">
        <v>60</v>
      </c>
      <c r="H229" s="347" t="s">
        <v>42</v>
      </c>
      <c r="I229" s="2" t="s">
        <v>92</v>
      </c>
      <c r="J229" s="32">
        <v>0</v>
      </c>
      <c r="K229" s="32">
        <v>0</v>
      </c>
      <c r="L229" s="32">
        <v>0</v>
      </c>
      <c r="M229" s="32">
        <v>0</v>
      </c>
      <c r="N229" s="32">
        <v>0</v>
      </c>
      <c r="O229" s="32">
        <v>0</v>
      </c>
      <c r="P229" s="32">
        <v>0</v>
      </c>
      <c r="Q229" s="52">
        <v>0</v>
      </c>
      <c r="R229" s="52">
        <v>0</v>
      </c>
      <c r="S229" s="32">
        <v>0</v>
      </c>
      <c r="T229" s="32">
        <v>0</v>
      </c>
      <c r="U229" s="33">
        <v>0</v>
      </c>
      <c r="V229" s="88">
        <f>SUM(J229:U229)</f>
        <v>0</v>
      </c>
    </row>
    <row r="230" spans="1:22" ht="15.75" x14ac:dyDescent="0.25">
      <c r="A230" s="349"/>
      <c r="B230" s="354"/>
      <c r="C230" s="350"/>
      <c r="D230" s="352"/>
      <c r="E230" s="363"/>
      <c r="F230" s="350"/>
      <c r="G230" s="350"/>
      <c r="H230" s="350"/>
      <c r="I230" s="3" t="s">
        <v>93</v>
      </c>
      <c r="J230" s="14">
        <v>0</v>
      </c>
      <c r="K230" s="15">
        <v>0</v>
      </c>
      <c r="L230" s="15">
        <v>0</v>
      </c>
      <c r="M230" s="15">
        <v>0</v>
      </c>
      <c r="N230" s="15">
        <v>0</v>
      </c>
      <c r="O230" s="15">
        <v>0</v>
      </c>
      <c r="P230" s="15">
        <v>0</v>
      </c>
      <c r="Q230" s="14">
        <v>0</v>
      </c>
      <c r="R230" s="14">
        <v>0</v>
      </c>
      <c r="S230" s="15">
        <v>0</v>
      </c>
      <c r="T230" s="15">
        <v>0</v>
      </c>
      <c r="U230" s="20">
        <v>0</v>
      </c>
      <c r="V230" s="47">
        <f>SUM(J230:U230)</f>
        <v>0</v>
      </c>
    </row>
    <row r="231" spans="1:22" ht="16.5" thickBot="1" x14ac:dyDescent="0.3">
      <c r="A231" s="344"/>
      <c r="B231" s="350"/>
      <c r="C231" s="350"/>
      <c r="D231" s="352"/>
      <c r="E231" s="363"/>
      <c r="F231" s="350"/>
      <c r="G231" s="350"/>
      <c r="H231" s="350"/>
      <c r="I231" s="39" t="s">
        <v>90</v>
      </c>
      <c r="J231" s="50">
        <v>0</v>
      </c>
      <c r="K231" s="30">
        <v>0</v>
      </c>
      <c r="L231" s="30">
        <v>0</v>
      </c>
      <c r="M231" s="30">
        <v>0</v>
      </c>
      <c r="N231" s="30">
        <v>0</v>
      </c>
      <c r="O231" s="30">
        <v>0</v>
      </c>
      <c r="P231" s="30">
        <v>0</v>
      </c>
      <c r="Q231" s="50">
        <v>0</v>
      </c>
      <c r="R231" s="50">
        <v>0</v>
      </c>
      <c r="S231" s="30">
        <v>0</v>
      </c>
      <c r="T231" s="30">
        <v>0</v>
      </c>
      <c r="U231" s="31">
        <v>0</v>
      </c>
      <c r="V231" s="89">
        <f>SUM(J231:U231)</f>
        <v>0</v>
      </c>
    </row>
    <row r="232" spans="1:22" ht="16.5" thickBot="1" x14ac:dyDescent="0.3">
      <c r="A232" s="106"/>
      <c r="B232" s="112"/>
      <c r="C232" s="112"/>
      <c r="D232" s="112"/>
      <c r="E232" s="112"/>
      <c r="F232" s="112"/>
      <c r="G232" s="112"/>
      <c r="H232" s="112"/>
      <c r="I232" s="37"/>
      <c r="J232" s="59"/>
      <c r="K232" s="28"/>
      <c r="L232" s="28"/>
      <c r="M232" s="28"/>
      <c r="N232" s="28"/>
      <c r="O232" s="28"/>
      <c r="P232" s="28"/>
      <c r="Q232" s="61"/>
      <c r="R232" s="53"/>
      <c r="S232" s="28"/>
      <c r="T232" s="28"/>
      <c r="U232" s="29"/>
      <c r="V232" s="72">
        <f>SUM(V229:V231)</f>
        <v>0</v>
      </c>
    </row>
    <row r="233" spans="1:22" ht="15.75" x14ac:dyDescent="0.25">
      <c r="A233" s="349">
        <v>1368</v>
      </c>
      <c r="B233" s="354" t="s">
        <v>165</v>
      </c>
      <c r="C233" s="350" t="s">
        <v>85</v>
      </c>
      <c r="D233" s="350">
        <v>29</v>
      </c>
      <c r="E233" s="363" t="s">
        <v>60</v>
      </c>
      <c r="F233" s="350" t="s">
        <v>42</v>
      </c>
      <c r="G233" s="354" t="s">
        <v>161</v>
      </c>
      <c r="H233" s="350" t="s">
        <v>42</v>
      </c>
      <c r="I233" s="35" t="s">
        <v>92</v>
      </c>
      <c r="J233" s="13">
        <v>58925</v>
      </c>
      <c r="K233" s="13">
        <v>53747</v>
      </c>
      <c r="L233" s="13">
        <v>79004</v>
      </c>
      <c r="M233" s="13">
        <v>52187</v>
      </c>
      <c r="N233" s="13">
        <v>68517</v>
      </c>
      <c r="O233" s="13">
        <v>51203</v>
      </c>
      <c r="P233" s="13">
        <v>76811</v>
      </c>
      <c r="Q233" s="13">
        <v>78934</v>
      </c>
      <c r="R233" s="12">
        <v>48396</v>
      </c>
      <c r="S233" s="13">
        <v>57927</v>
      </c>
      <c r="T233" s="13">
        <v>54827</v>
      </c>
      <c r="U233" s="21">
        <v>67420</v>
      </c>
      <c r="V233" s="90">
        <f>SUM(J233:U233)</f>
        <v>747898</v>
      </c>
    </row>
    <row r="234" spans="1:22" ht="15.75" x14ac:dyDescent="0.25">
      <c r="A234" s="349"/>
      <c r="B234" s="350"/>
      <c r="C234" s="350"/>
      <c r="D234" s="350"/>
      <c r="E234" s="363"/>
      <c r="F234" s="350"/>
      <c r="G234" s="350"/>
      <c r="H234" s="350"/>
      <c r="I234" s="3" t="s">
        <v>91</v>
      </c>
      <c r="J234" s="15">
        <v>0</v>
      </c>
      <c r="K234" s="15">
        <v>0</v>
      </c>
      <c r="L234" s="15">
        <v>0</v>
      </c>
      <c r="M234" s="15">
        <v>0</v>
      </c>
      <c r="N234" s="15">
        <v>0</v>
      </c>
      <c r="O234" s="15">
        <v>0</v>
      </c>
      <c r="P234" s="15">
        <v>0</v>
      </c>
      <c r="Q234" s="15">
        <v>0</v>
      </c>
      <c r="R234" s="14">
        <v>0</v>
      </c>
      <c r="S234" s="15">
        <v>0</v>
      </c>
      <c r="T234" s="15">
        <v>0</v>
      </c>
      <c r="U234" s="20">
        <v>0</v>
      </c>
      <c r="V234" s="47">
        <f>SUM(J234:U234)</f>
        <v>0</v>
      </c>
    </row>
    <row r="235" spans="1:22" ht="15.75" x14ac:dyDescent="0.25">
      <c r="A235" s="349"/>
      <c r="B235" s="350"/>
      <c r="C235" s="350"/>
      <c r="D235" s="350"/>
      <c r="E235" s="116"/>
      <c r="F235" s="350"/>
      <c r="G235" s="350"/>
      <c r="H235" s="350"/>
      <c r="I235" s="16" t="s">
        <v>93</v>
      </c>
      <c r="J235" s="26">
        <v>0</v>
      </c>
      <c r="K235" s="26">
        <v>0</v>
      </c>
      <c r="L235" s="26">
        <v>0</v>
      </c>
      <c r="M235" s="26">
        <v>0</v>
      </c>
      <c r="N235" s="26">
        <v>0</v>
      </c>
      <c r="O235" s="26">
        <v>0</v>
      </c>
      <c r="P235" s="26">
        <v>0</v>
      </c>
      <c r="Q235" s="26">
        <v>0</v>
      </c>
      <c r="R235" s="49">
        <v>0</v>
      </c>
      <c r="S235" s="26">
        <v>0</v>
      </c>
      <c r="T235" s="26">
        <v>0</v>
      </c>
      <c r="U235" s="27">
        <v>0</v>
      </c>
      <c r="V235" s="91">
        <f>SUM(J235:U235)</f>
        <v>0</v>
      </c>
    </row>
    <row r="236" spans="1:22" ht="16.5" thickBot="1" x14ac:dyDescent="0.3">
      <c r="A236" s="344"/>
      <c r="B236" s="348"/>
      <c r="C236" s="348"/>
      <c r="D236" s="348"/>
      <c r="E236" s="117"/>
      <c r="F236" s="348"/>
      <c r="G236" s="348"/>
      <c r="H236" s="348"/>
      <c r="I236" s="16" t="s">
        <v>90</v>
      </c>
      <c r="J236" s="24">
        <v>206459</v>
      </c>
      <c r="K236" s="24">
        <v>195598</v>
      </c>
      <c r="L236" s="24">
        <v>225163</v>
      </c>
      <c r="M236" s="24">
        <v>200398</v>
      </c>
      <c r="N236" s="24">
        <v>203846</v>
      </c>
      <c r="O236" s="24">
        <v>201440</v>
      </c>
      <c r="P236" s="24">
        <v>231252</v>
      </c>
      <c r="Q236" s="24">
        <v>232953</v>
      </c>
      <c r="R236" s="23">
        <v>204436</v>
      </c>
      <c r="S236" s="24">
        <v>233493</v>
      </c>
      <c r="T236" s="24">
        <v>203878</v>
      </c>
      <c r="U236" s="25">
        <v>241012</v>
      </c>
      <c r="V236" s="93">
        <f>SUM(J236:U236)</f>
        <v>2579928</v>
      </c>
    </row>
    <row r="237" spans="1:22" ht="16.5" thickBot="1" x14ac:dyDescent="0.3">
      <c r="A237" s="106"/>
      <c r="B237" s="112"/>
      <c r="C237" s="112"/>
      <c r="D237" s="112"/>
      <c r="E237" s="112"/>
      <c r="F237" s="112"/>
      <c r="G237" s="112"/>
      <c r="H237" s="112"/>
      <c r="I237" s="37"/>
      <c r="J237" s="59"/>
      <c r="K237" s="28"/>
      <c r="L237" s="28"/>
      <c r="M237" s="28"/>
      <c r="N237" s="28"/>
      <c r="O237" s="28"/>
      <c r="P237" s="28"/>
      <c r="Q237" s="61"/>
      <c r="R237" s="53"/>
      <c r="S237" s="28"/>
      <c r="T237" s="28"/>
      <c r="U237" s="29"/>
      <c r="V237" s="72">
        <f>SUM(V233:V236)</f>
        <v>3327826</v>
      </c>
    </row>
    <row r="238" spans="1:22" ht="15.75" x14ac:dyDescent="0.25">
      <c r="A238" s="343">
        <v>2069</v>
      </c>
      <c r="B238" s="347" t="s">
        <v>131</v>
      </c>
      <c r="C238" s="347" t="s">
        <v>83</v>
      </c>
      <c r="D238" s="351">
        <v>278.75</v>
      </c>
      <c r="E238" s="361" t="s">
        <v>132</v>
      </c>
      <c r="F238" s="347" t="s">
        <v>133</v>
      </c>
      <c r="G238" s="345" t="s">
        <v>162</v>
      </c>
      <c r="H238" s="347" t="s">
        <v>133</v>
      </c>
      <c r="I238" s="3" t="s">
        <v>103</v>
      </c>
      <c r="J238" s="65">
        <v>0</v>
      </c>
      <c r="K238" s="32">
        <v>0</v>
      </c>
      <c r="L238" s="32">
        <v>0</v>
      </c>
      <c r="M238" s="32">
        <v>0</v>
      </c>
      <c r="N238" s="32">
        <v>0</v>
      </c>
      <c r="O238" s="32">
        <v>0</v>
      </c>
      <c r="P238" s="32">
        <v>0</v>
      </c>
      <c r="Q238" s="52">
        <v>0</v>
      </c>
      <c r="R238" s="52">
        <v>0</v>
      </c>
      <c r="S238" s="32">
        <v>0</v>
      </c>
      <c r="T238" s="32">
        <v>0</v>
      </c>
      <c r="U238" s="33">
        <v>0</v>
      </c>
      <c r="V238" s="88">
        <f>SUM(J238:U238)</f>
        <v>0</v>
      </c>
    </row>
    <row r="239" spans="1:22" ht="16.5" thickBot="1" x14ac:dyDescent="0.3">
      <c r="A239" s="344"/>
      <c r="B239" s="348"/>
      <c r="C239" s="348"/>
      <c r="D239" s="353"/>
      <c r="E239" s="362"/>
      <c r="F239" s="348"/>
      <c r="G239" s="346"/>
      <c r="H239" s="348"/>
      <c r="I239" s="16"/>
      <c r="J239" s="50"/>
      <c r="K239" s="30"/>
      <c r="L239" s="30"/>
      <c r="M239" s="30"/>
      <c r="N239" s="30"/>
      <c r="O239" s="30"/>
      <c r="P239" s="30"/>
      <c r="Q239" s="50"/>
      <c r="R239" s="50"/>
      <c r="S239" s="30"/>
      <c r="T239" s="30"/>
      <c r="U239" s="31"/>
      <c r="V239" s="89"/>
    </row>
    <row r="240" spans="1:22" ht="16.5" thickBot="1" x14ac:dyDescent="0.3">
      <c r="A240" s="106"/>
      <c r="B240" s="112"/>
      <c r="C240" s="112"/>
      <c r="D240" s="112"/>
      <c r="E240" s="112"/>
      <c r="F240" s="112"/>
      <c r="G240" s="112"/>
      <c r="H240" s="112"/>
      <c r="I240" s="37"/>
      <c r="J240" s="59"/>
      <c r="K240" s="81"/>
      <c r="L240" s="28"/>
      <c r="M240" s="28"/>
      <c r="N240" s="28"/>
      <c r="O240" s="28"/>
      <c r="P240" s="28"/>
      <c r="Q240" s="61"/>
      <c r="R240" s="53"/>
      <c r="S240" s="28"/>
      <c r="T240" s="28"/>
      <c r="U240" s="29"/>
      <c r="V240" s="72">
        <f>SUM(V238:V239)</f>
        <v>0</v>
      </c>
    </row>
    <row r="241" spans="1:22" ht="15.75" x14ac:dyDescent="0.25">
      <c r="A241" s="343"/>
      <c r="B241" s="347" t="s">
        <v>176</v>
      </c>
      <c r="C241" s="347" t="s">
        <v>77</v>
      </c>
      <c r="D241" s="351">
        <v>24</v>
      </c>
      <c r="E241" s="347" t="s">
        <v>149</v>
      </c>
      <c r="F241" s="347" t="s">
        <v>37</v>
      </c>
      <c r="G241" s="347" t="s">
        <v>9</v>
      </c>
      <c r="H241" s="347" t="s">
        <v>37</v>
      </c>
      <c r="I241" s="35" t="s">
        <v>163</v>
      </c>
      <c r="J241" s="13">
        <v>0</v>
      </c>
      <c r="K241" s="13">
        <v>0</v>
      </c>
      <c r="L241" s="13">
        <v>0</v>
      </c>
      <c r="M241" s="13">
        <v>0</v>
      </c>
      <c r="N241" s="13">
        <v>0</v>
      </c>
      <c r="O241" s="13">
        <v>0</v>
      </c>
      <c r="P241" s="13">
        <v>0</v>
      </c>
      <c r="Q241" s="14">
        <v>0</v>
      </c>
      <c r="R241" s="12">
        <v>0</v>
      </c>
      <c r="S241" s="13">
        <v>0</v>
      </c>
      <c r="T241" s="13">
        <v>0</v>
      </c>
      <c r="U241" s="21">
        <v>0</v>
      </c>
      <c r="V241" s="90">
        <f>SUM(J241:U241)</f>
        <v>0</v>
      </c>
    </row>
    <row r="242" spans="1:22" ht="15.75" x14ac:dyDescent="0.25">
      <c r="A242" s="349"/>
      <c r="B242" s="350"/>
      <c r="C242" s="350"/>
      <c r="D242" s="352"/>
      <c r="E242" s="350"/>
      <c r="F242" s="350"/>
      <c r="G242" s="350"/>
      <c r="H242" s="350"/>
      <c r="I242" s="3" t="s">
        <v>103</v>
      </c>
      <c r="J242" s="14">
        <v>23789</v>
      </c>
      <c r="K242" s="15">
        <v>0</v>
      </c>
      <c r="L242" s="15">
        <v>0</v>
      </c>
      <c r="M242" s="15">
        <v>0</v>
      </c>
      <c r="N242" s="15">
        <v>0</v>
      </c>
      <c r="O242" s="15">
        <v>0</v>
      </c>
      <c r="P242" s="15">
        <v>0</v>
      </c>
      <c r="Q242" s="14">
        <v>0</v>
      </c>
      <c r="R242" s="14">
        <v>0</v>
      </c>
      <c r="S242" s="15">
        <v>0</v>
      </c>
      <c r="T242" s="15">
        <v>0</v>
      </c>
      <c r="U242" s="20">
        <v>0</v>
      </c>
      <c r="V242" s="47">
        <f>SUM(J242:U242)</f>
        <v>23789</v>
      </c>
    </row>
    <row r="243" spans="1:22" ht="15.75" x14ac:dyDescent="0.25">
      <c r="A243" s="349"/>
      <c r="B243" s="350"/>
      <c r="C243" s="350"/>
      <c r="D243" s="352"/>
      <c r="E243" s="350"/>
      <c r="F243" s="350"/>
      <c r="G243" s="350"/>
      <c r="H243" s="350"/>
      <c r="I243" s="3" t="s">
        <v>172</v>
      </c>
      <c r="J243" s="14">
        <v>0</v>
      </c>
      <c r="K243" s="15">
        <v>0</v>
      </c>
      <c r="L243" s="15">
        <v>0</v>
      </c>
      <c r="M243" s="15">
        <v>0</v>
      </c>
      <c r="N243" s="15">
        <v>0</v>
      </c>
      <c r="O243" s="15">
        <v>0</v>
      </c>
      <c r="P243" s="15">
        <v>0</v>
      </c>
      <c r="Q243" s="14">
        <v>0</v>
      </c>
      <c r="R243" s="14">
        <v>0</v>
      </c>
      <c r="S243" s="15">
        <v>0</v>
      </c>
      <c r="T243" s="15">
        <v>0</v>
      </c>
      <c r="U243" s="20">
        <v>0</v>
      </c>
      <c r="V243" s="47">
        <f>SUM(J243:U243)</f>
        <v>0</v>
      </c>
    </row>
    <row r="244" spans="1:22" ht="15.75" x14ac:dyDescent="0.25">
      <c r="A244" s="349"/>
      <c r="B244" s="350"/>
      <c r="C244" s="350"/>
      <c r="D244" s="352"/>
      <c r="E244" s="350"/>
      <c r="F244" s="350"/>
      <c r="G244" s="350"/>
      <c r="H244" s="350"/>
      <c r="I244" s="35" t="s">
        <v>179</v>
      </c>
      <c r="J244" s="12">
        <v>0</v>
      </c>
      <c r="K244" s="13">
        <v>0</v>
      </c>
      <c r="L244" s="13">
        <v>0</v>
      </c>
      <c r="M244" s="13">
        <v>0</v>
      </c>
      <c r="N244" s="13">
        <v>0</v>
      </c>
      <c r="O244" s="13">
        <v>0</v>
      </c>
      <c r="P244" s="13">
        <v>0</v>
      </c>
      <c r="Q244" s="12">
        <v>0</v>
      </c>
      <c r="R244" s="12">
        <v>0</v>
      </c>
      <c r="S244" s="13">
        <v>0</v>
      </c>
      <c r="T244" s="13">
        <v>0</v>
      </c>
      <c r="U244" s="21">
        <v>0</v>
      </c>
      <c r="V244" s="47">
        <f>SUM(J244:U244)</f>
        <v>0</v>
      </c>
    </row>
    <row r="245" spans="1:22" ht="16.5" thickBot="1" x14ac:dyDescent="0.3">
      <c r="A245" s="344"/>
      <c r="B245" s="348"/>
      <c r="C245" s="348"/>
      <c r="D245" s="353"/>
      <c r="E245" s="348"/>
      <c r="F245" s="348"/>
      <c r="G245" s="348"/>
      <c r="H245" s="348"/>
      <c r="I245" s="39" t="s">
        <v>178</v>
      </c>
      <c r="J245" s="50">
        <v>0</v>
      </c>
      <c r="K245" s="30">
        <v>13263</v>
      </c>
      <c r="L245" s="30">
        <v>38927</v>
      </c>
      <c r="M245" s="30">
        <v>34046</v>
      </c>
      <c r="N245" s="30">
        <v>16117</v>
      </c>
      <c r="O245" s="30">
        <v>0</v>
      </c>
      <c r="P245" s="30">
        <v>0</v>
      </c>
      <c r="Q245" s="50">
        <v>0</v>
      </c>
      <c r="R245" s="50">
        <v>0</v>
      </c>
      <c r="S245" s="30">
        <v>0</v>
      </c>
      <c r="T245" s="30">
        <v>27813</v>
      </c>
      <c r="U245" s="31">
        <v>7379</v>
      </c>
      <c r="V245" s="89">
        <f>SUM(J245:U245)</f>
        <v>137545</v>
      </c>
    </row>
    <row r="246" spans="1:22" ht="16.5" thickBot="1" x14ac:dyDescent="0.3">
      <c r="A246" s="102"/>
      <c r="B246" s="112"/>
      <c r="C246" s="112"/>
      <c r="D246" s="112"/>
      <c r="E246" s="112"/>
      <c r="F246" s="112"/>
      <c r="G246" s="112"/>
      <c r="H246" s="112"/>
      <c r="I246" s="37"/>
      <c r="J246" s="59"/>
      <c r="K246" s="28"/>
      <c r="L246" s="28"/>
      <c r="M246" s="28"/>
      <c r="N246" s="28"/>
      <c r="O246" s="28"/>
      <c r="P246" s="28"/>
      <c r="Q246" s="61"/>
      <c r="R246" s="53"/>
      <c r="S246" s="28"/>
      <c r="T246" s="28"/>
      <c r="U246" s="29"/>
      <c r="V246" s="72">
        <f>SUM(V241:V245)</f>
        <v>161334</v>
      </c>
    </row>
    <row r="247" spans="1:22" ht="15.75" x14ac:dyDescent="0.25">
      <c r="A247" s="343"/>
      <c r="B247" s="347" t="s">
        <v>177</v>
      </c>
      <c r="C247" s="347" t="s">
        <v>81</v>
      </c>
      <c r="D247" s="351">
        <v>24</v>
      </c>
      <c r="E247" s="347" t="s">
        <v>149</v>
      </c>
      <c r="F247" s="347" t="s">
        <v>37</v>
      </c>
      <c r="G247" s="347" t="s">
        <v>9</v>
      </c>
      <c r="H247" s="347" t="s">
        <v>37</v>
      </c>
      <c r="I247" s="35" t="s">
        <v>163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4">
        <v>0</v>
      </c>
      <c r="R247" s="12">
        <v>0</v>
      </c>
      <c r="S247" s="13">
        <v>0</v>
      </c>
      <c r="T247" s="13">
        <v>0</v>
      </c>
      <c r="U247" s="21">
        <v>0</v>
      </c>
      <c r="V247" s="90">
        <f>SUM(J247:U247)</f>
        <v>0</v>
      </c>
    </row>
    <row r="248" spans="1:22" ht="15.75" x14ac:dyDescent="0.25">
      <c r="A248" s="349"/>
      <c r="B248" s="350"/>
      <c r="C248" s="350"/>
      <c r="D248" s="352"/>
      <c r="E248" s="350"/>
      <c r="F248" s="350"/>
      <c r="G248" s="350"/>
      <c r="H248" s="350"/>
      <c r="I248" s="3" t="s">
        <v>103</v>
      </c>
      <c r="J248" s="14">
        <v>0</v>
      </c>
      <c r="K248" s="15">
        <v>12534</v>
      </c>
      <c r="L248" s="15">
        <v>5612</v>
      </c>
      <c r="M248" s="15">
        <v>7547</v>
      </c>
      <c r="N248" s="15">
        <v>13117</v>
      </c>
      <c r="O248" s="15">
        <v>6560</v>
      </c>
      <c r="P248" s="15">
        <v>26025</v>
      </c>
      <c r="Q248" s="14">
        <v>18267</v>
      </c>
      <c r="R248" s="14">
        <v>22325</v>
      </c>
      <c r="S248" s="15">
        <v>14641</v>
      </c>
      <c r="T248" s="15">
        <v>10825</v>
      </c>
      <c r="U248" s="20">
        <v>16584</v>
      </c>
      <c r="V248" s="47">
        <f>SUM(J248:U248)</f>
        <v>154037</v>
      </c>
    </row>
    <row r="249" spans="1:22" ht="15.75" x14ac:dyDescent="0.25">
      <c r="A249" s="349"/>
      <c r="B249" s="350"/>
      <c r="C249" s="350"/>
      <c r="D249" s="352"/>
      <c r="E249" s="350"/>
      <c r="F249" s="350"/>
      <c r="G249" s="350"/>
      <c r="H249" s="350"/>
      <c r="I249" s="3" t="s">
        <v>172</v>
      </c>
      <c r="J249" s="14">
        <v>0</v>
      </c>
      <c r="K249" s="15">
        <v>0</v>
      </c>
      <c r="L249" s="15">
        <v>0</v>
      </c>
      <c r="M249" s="15">
        <v>0</v>
      </c>
      <c r="N249" s="15">
        <v>0</v>
      </c>
      <c r="O249" s="15">
        <v>0</v>
      </c>
      <c r="P249" s="15">
        <v>0</v>
      </c>
      <c r="Q249" s="14">
        <v>0</v>
      </c>
      <c r="R249" s="14">
        <v>0</v>
      </c>
      <c r="S249" s="15">
        <v>0</v>
      </c>
      <c r="T249" s="15">
        <v>0</v>
      </c>
      <c r="U249" s="20">
        <v>0</v>
      </c>
      <c r="V249" s="47">
        <f>SUM(J249:U249)</f>
        <v>0</v>
      </c>
    </row>
    <row r="250" spans="1:22" ht="15.75" x14ac:dyDescent="0.25">
      <c r="A250" s="349"/>
      <c r="B250" s="350"/>
      <c r="C250" s="350"/>
      <c r="D250" s="352"/>
      <c r="E250" s="350"/>
      <c r="F250" s="350"/>
      <c r="G250" s="350"/>
      <c r="H250" s="350"/>
      <c r="I250" s="3" t="s">
        <v>179</v>
      </c>
      <c r="J250" s="14">
        <v>0</v>
      </c>
      <c r="K250" s="15">
        <v>0</v>
      </c>
      <c r="L250" s="15">
        <v>0</v>
      </c>
      <c r="M250" s="15">
        <v>0</v>
      </c>
      <c r="N250" s="15">
        <v>0</v>
      </c>
      <c r="O250" s="15">
        <v>0</v>
      </c>
      <c r="P250" s="15">
        <v>0</v>
      </c>
      <c r="Q250" s="14">
        <v>0</v>
      </c>
      <c r="R250" s="14">
        <v>0</v>
      </c>
      <c r="S250" s="15">
        <v>0</v>
      </c>
      <c r="T250" s="15">
        <v>0</v>
      </c>
      <c r="U250" s="20">
        <v>0</v>
      </c>
      <c r="V250" s="47">
        <f>SUM(J250:U250)</f>
        <v>0</v>
      </c>
    </row>
    <row r="251" spans="1:22" ht="16.5" thickBot="1" x14ac:dyDescent="0.3">
      <c r="A251" s="344"/>
      <c r="B251" s="348"/>
      <c r="C251" s="348"/>
      <c r="D251" s="353"/>
      <c r="E251" s="348"/>
      <c r="F251" s="348"/>
      <c r="G251" s="348"/>
      <c r="H251" s="348"/>
      <c r="I251" s="39" t="s">
        <v>178</v>
      </c>
      <c r="J251" s="50">
        <v>0</v>
      </c>
      <c r="K251" s="30">
        <v>0</v>
      </c>
      <c r="L251" s="30">
        <v>0</v>
      </c>
      <c r="M251" s="30">
        <v>0</v>
      </c>
      <c r="N251" s="30">
        <v>0</v>
      </c>
      <c r="O251" s="30">
        <v>0</v>
      </c>
      <c r="P251" s="30">
        <v>0</v>
      </c>
      <c r="Q251" s="50">
        <v>0</v>
      </c>
      <c r="R251" s="50">
        <v>0</v>
      </c>
      <c r="S251" s="30">
        <v>0</v>
      </c>
      <c r="T251" s="30">
        <v>0</v>
      </c>
      <c r="U251" s="31">
        <v>0</v>
      </c>
      <c r="V251" s="89">
        <f>SUM(J251:U251)</f>
        <v>0</v>
      </c>
    </row>
    <row r="252" spans="1:22" ht="16.5" thickBot="1" x14ac:dyDescent="0.3">
      <c r="A252" s="102"/>
      <c r="B252" s="112"/>
      <c r="C252" s="112"/>
      <c r="D252" s="112"/>
      <c r="E252" s="112"/>
      <c r="F252" s="112"/>
      <c r="G252" s="112"/>
      <c r="H252" s="112"/>
      <c r="I252" s="37"/>
      <c r="J252" s="59"/>
      <c r="K252" s="28"/>
      <c r="L252" s="28"/>
      <c r="M252" s="28"/>
      <c r="N252" s="28"/>
      <c r="O252" s="28"/>
      <c r="P252" s="28"/>
      <c r="Q252" s="61"/>
      <c r="R252" s="53"/>
      <c r="S252" s="28"/>
      <c r="T252" s="28"/>
      <c r="U252" s="29"/>
      <c r="V252" s="72">
        <f>SUM(V247:V251)</f>
        <v>154037</v>
      </c>
    </row>
    <row r="253" spans="1:22" s="127" customFormat="1" ht="16.5" thickBot="1" x14ac:dyDescent="0.25">
      <c r="A253" s="254">
        <v>241315</v>
      </c>
      <c r="B253" s="114" t="s">
        <v>238</v>
      </c>
      <c r="C253" s="114" t="s">
        <v>240</v>
      </c>
      <c r="D253" s="255">
        <v>182</v>
      </c>
      <c r="E253" s="114" t="s">
        <v>241</v>
      </c>
      <c r="F253" s="114" t="s">
        <v>37</v>
      </c>
      <c r="G253" s="114" t="s">
        <v>242</v>
      </c>
      <c r="H253" s="114" t="s">
        <v>37</v>
      </c>
      <c r="I253" s="154" t="s">
        <v>96</v>
      </c>
      <c r="J253" s="194">
        <v>0</v>
      </c>
      <c r="K253" s="194">
        <v>0</v>
      </c>
      <c r="L253" s="194">
        <v>0</v>
      </c>
      <c r="M253" s="194">
        <v>0</v>
      </c>
      <c r="N253" s="194">
        <v>0</v>
      </c>
      <c r="O253" s="194">
        <v>0</v>
      </c>
      <c r="P253" s="194">
        <v>0</v>
      </c>
      <c r="Q253" s="200">
        <v>0</v>
      </c>
      <c r="R253" s="211">
        <v>0</v>
      </c>
      <c r="S253" s="194"/>
      <c r="T253" s="194"/>
      <c r="U253" s="194"/>
      <c r="V253" s="235">
        <f>SUM(J253:U253)</f>
        <v>0</v>
      </c>
    </row>
    <row r="254" spans="1:22" s="127" customFormat="1" ht="16.5" thickBot="1" x14ac:dyDescent="0.25">
      <c r="A254" s="102"/>
      <c r="B254" s="112"/>
      <c r="C254" s="112"/>
      <c r="D254" s="112"/>
      <c r="E254" s="112"/>
      <c r="F254" s="112"/>
      <c r="G254" s="112"/>
      <c r="H254" s="112"/>
      <c r="I254" s="112"/>
      <c r="J254" s="192"/>
      <c r="K254" s="193"/>
      <c r="L254" s="193"/>
      <c r="M254" s="193"/>
      <c r="N254" s="193"/>
      <c r="O254" s="193"/>
      <c r="P254" s="193"/>
      <c r="Q254" s="230"/>
      <c r="R254" s="231"/>
      <c r="S254" s="193"/>
      <c r="T254" s="193"/>
      <c r="U254" s="232"/>
      <c r="V254" s="233">
        <f>SUM(V253:V253)</f>
        <v>0</v>
      </c>
    </row>
    <row r="255" spans="1:22" s="127" customFormat="1" ht="16.5" thickBot="1" x14ac:dyDescent="0.25">
      <c r="A255" s="254">
        <v>241315</v>
      </c>
      <c r="B255" s="114" t="s">
        <v>239</v>
      </c>
      <c r="C255" s="114" t="s">
        <v>79</v>
      </c>
      <c r="D255" s="255">
        <v>182</v>
      </c>
      <c r="E255" s="114" t="s">
        <v>232</v>
      </c>
      <c r="F255" s="114" t="s">
        <v>37</v>
      </c>
      <c r="G255" s="114" t="s">
        <v>242</v>
      </c>
      <c r="H255" s="114" t="s">
        <v>37</v>
      </c>
      <c r="I255" s="154" t="s">
        <v>103</v>
      </c>
      <c r="J255" s="194">
        <v>29134.722000000002</v>
      </c>
      <c r="K255" s="194">
        <v>23061.208999999988</v>
      </c>
      <c r="L255" s="194">
        <v>38260.316999999995</v>
      </c>
      <c r="M255" s="194">
        <v>30230.502000000008</v>
      </c>
      <c r="N255" s="194">
        <v>16691.767</v>
      </c>
      <c r="O255" s="194">
        <v>22803.708999999999</v>
      </c>
      <c r="P255" s="194">
        <v>22394.136000000002</v>
      </c>
      <c r="Q255" s="200">
        <v>40243.438000000002</v>
      </c>
      <c r="R255" s="211">
        <v>20226.224999999999</v>
      </c>
      <c r="S255" s="194">
        <v>24476.762000000002</v>
      </c>
      <c r="T255" s="194">
        <v>21197.008000000002</v>
      </c>
      <c r="U255" s="194">
        <v>24080.928999999996</v>
      </c>
      <c r="V255" s="235">
        <f>SUM(J255:U255)</f>
        <v>312800.72400000005</v>
      </c>
    </row>
    <row r="256" spans="1:22" s="127" customFormat="1" ht="16.5" thickBot="1" x14ac:dyDescent="0.25">
      <c r="A256" s="102"/>
      <c r="B256" s="112"/>
      <c r="C256" s="112"/>
      <c r="D256" s="112"/>
      <c r="E256" s="112"/>
      <c r="F256" s="112"/>
      <c r="G256" s="112"/>
      <c r="H256" s="112"/>
      <c r="I256" s="112"/>
      <c r="J256" s="192"/>
      <c r="K256" s="193"/>
      <c r="L256" s="193"/>
      <c r="M256" s="193"/>
      <c r="N256" s="193"/>
      <c r="O256" s="193"/>
      <c r="P256" s="193"/>
      <c r="Q256" s="230"/>
      <c r="R256" s="231"/>
      <c r="S256" s="193"/>
      <c r="T256" s="193"/>
      <c r="U256" s="232"/>
      <c r="V256" s="233">
        <f>SUM(V255:V255)</f>
        <v>312800.72400000005</v>
      </c>
    </row>
    <row r="257" spans="1:22" ht="13.5" thickBot="1" x14ac:dyDescent="0.25"/>
    <row r="258" spans="1:22" ht="16.5" thickBot="1" x14ac:dyDescent="0.3">
      <c r="A258" s="107"/>
      <c r="B258" s="118"/>
      <c r="C258" s="118"/>
      <c r="D258" s="118"/>
      <c r="E258" s="118"/>
      <c r="F258" s="118"/>
      <c r="G258" s="118"/>
      <c r="H258" s="119"/>
      <c r="I258" s="75"/>
      <c r="J258" s="76"/>
      <c r="K258" s="76"/>
      <c r="L258" s="76"/>
      <c r="M258" s="76"/>
      <c r="N258" s="76"/>
      <c r="O258" s="76"/>
      <c r="P258" s="76"/>
      <c r="Q258" s="76"/>
      <c r="R258" s="76"/>
      <c r="S258" s="76"/>
      <c r="T258" s="76"/>
      <c r="U258" s="76"/>
      <c r="V258" s="72">
        <f>V252+V246+V240+V237+V232+V228+V223+V214+V207+V198+V191+V185+V178+V169+V163+V156+V148+V143+V134+V127+V121+V113+V105+V93+V88+V83+V77+V74+V71+V69+V64+V60+V55+V44+V38+V36+V33+V29+V26+V24+V18+V12+V254+V256</f>
        <v>62958061.723999999</v>
      </c>
    </row>
    <row r="260" spans="1:22" x14ac:dyDescent="0.2">
      <c r="A260" s="108" t="s">
        <v>135</v>
      </c>
    </row>
    <row r="261" spans="1:22" x14ac:dyDescent="0.2">
      <c r="A261" s="108" t="s">
        <v>121</v>
      </c>
    </row>
    <row r="262" spans="1:22" x14ac:dyDescent="0.2">
      <c r="A262" s="108" t="s">
        <v>122</v>
      </c>
    </row>
    <row r="263" spans="1:22" x14ac:dyDescent="0.2">
      <c r="A263" s="109" t="s">
        <v>109</v>
      </c>
    </row>
    <row r="264" spans="1:22" x14ac:dyDescent="0.2">
      <c r="A264" s="109" t="s">
        <v>120</v>
      </c>
    </row>
    <row r="265" spans="1:22" x14ac:dyDescent="0.2">
      <c r="A265" s="109" t="s">
        <v>118</v>
      </c>
    </row>
    <row r="266" spans="1:22" x14ac:dyDescent="0.2">
      <c r="A266" s="109" t="s">
        <v>130</v>
      </c>
    </row>
    <row r="267" spans="1:22" x14ac:dyDescent="0.2">
      <c r="A267" s="109" t="s">
        <v>108</v>
      </c>
    </row>
    <row r="268" spans="1:22" x14ac:dyDescent="0.2">
      <c r="A268" s="109" t="s">
        <v>117</v>
      </c>
    </row>
    <row r="269" spans="1:22" x14ac:dyDescent="0.2">
      <c r="A269" s="109" t="s">
        <v>124</v>
      </c>
    </row>
    <row r="270" spans="1:22" x14ac:dyDescent="0.2">
      <c r="A270" s="109" t="s">
        <v>116</v>
      </c>
    </row>
    <row r="271" spans="1:22" x14ac:dyDescent="0.2">
      <c r="A271" s="109" t="s">
        <v>107</v>
      </c>
    </row>
    <row r="272" spans="1:22" x14ac:dyDescent="0.2">
      <c r="A272" s="109" t="s">
        <v>119</v>
      </c>
    </row>
    <row r="273" spans="1:1" x14ac:dyDescent="0.2">
      <c r="A273" s="109" t="s">
        <v>110</v>
      </c>
    </row>
  </sheetData>
  <sheetProtection selectLockedCells="1" selectUnlockedCells="1"/>
  <autoFilter ref="A6:V252" xr:uid="{00000000-0009-0000-0000-000011000000}"/>
  <mergeCells count="320">
    <mergeCell ref="A27:A28"/>
    <mergeCell ref="B27:B28"/>
    <mergeCell ref="C27:C28"/>
    <mergeCell ref="D27:D28"/>
    <mergeCell ref="E27:E28"/>
    <mergeCell ref="F27:F28"/>
    <mergeCell ref="G27:G28"/>
    <mergeCell ref="H27:H28"/>
    <mergeCell ref="G241:G245"/>
    <mergeCell ref="H241:H245"/>
    <mergeCell ref="G233:G236"/>
    <mergeCell ref="H233:H236"/>
    <mergeCell ref="A238:A239"/>
    <mergeCell ref="B238:B239"/>
    <mergeCell ref="C238:C239"/>
    <mergeCell ref="D238:D239"/>
    <mergeCell ref="E238:E239"/>
    <mergeCell ref="F238:F239"/>
    <mergeCell ref="G238:G239"/>
    <mergeCell ref="H238:H239"/>
    <mergeCell ref="A233:A236"/>
    <mergeCell ref="B233:B236"/>
    <mergeCell ref="C233:C236"/>
    <mergeCell ref="D233:D236"/>
    <mergeCell ref="A247:A251"/>
    <mergeCell ref="B247:B251"/>
    <mergeCell ref="C247:C251"/>
    <mergeCell ref="D247:D251"/>
    <mergeCell ref="E247:E251"/>
    <mergeCell ref="F247:F251"/>
    <mergeCell ref="G247:G251"/>
    <mergeCell ref="H247:H251"/>
    <mergeCell ref="A241:A245"/>
    <mergeCell ref="B241:B245"/>
    <mergeCell ref="C241:C245"/>
    <mergeCell ref="D241:D245"/>
    <mergeCell ref="E241:E245"/>
    <mergeCell ref="F241:F245"/>
    <mergeCell ref="E233:E234"/>
    <mergeCell ref="F233:F236"/>
    <mergeCell ref="G224:G227"/>
    <mergeCell ref="H224:H227"/>
    <mergeCell ref="A229:A231"/>
    <mergeCell ref="B229:B231"/>
    <mergeCell ref="C229:C231"/>
    <mergeCell ref="D229:D231"/>
    <mergeCell ref="E229:E231"/>
    <mergeCell ref="F229:F231"/>
    <mergeCell ref="G229:G231"/>
    <mergeCell ref="H229:H231"/>
    <mergeCell ref="A224:A227"/>
    <mergeCell ref="B224:B227"/>
    <mergeCell ref="C224:C227"/>
    <mergeCell ref="D224:D227"/>
    <mergeCell ref="E224:E227"/>
    <mergeCell ref="F224:F227"/>
    <mergeCell ref="G208:G213"/>
    <mergeCell ref="H208:H213"/>
    <mergeCell ref="A215:A222"/>
    <mergeCell ref="B215:B222"/>
    <mergeCell ref="C215:C222"/>
    <mergeCell ref="D215:D222"/>
    <mergeCell ref="E215:E222"/>
    <mergeCell ref="F215:F222"/>
    <mergeCell ref="G215:G222"/>
    <mergeCell ref="H215:H222"/>
    <mergeCell ref="A208:A213"/>
    <mergeCell ref="B208:B213"/>
    <mergeCell ref="C208:C213"/>
    <mergeCell ref="D208:D213"/>
    <mergeCell ref="E208:E213"/>
    <mergeCell ref="F208:F213"/>
    <mergeCell ref="G192:G197"/>
    <mergeCell ref="H192:H197"/>
    <mergeCell ref="A199:A206"/>
    <mergeCell ref="B199:B206"/>
    <mergeCell ref="C199:C206"/>
    <mergeCell ref="D199:D206"/>
    <mergeCell ref="E199:E206"/>
    <mergeCell ref="F199:F206"/>
    <mergeCell ref="G199:G206"/>
    <mergeCell ref="H199:H206"/>
    <mergeCell ref="A192:A197"/>
    <mergeCell ref="B192:B197"/>
    <mergeCell ref="C192:C197"/>
    <mergeCell ref="D192:D197"/>
    <mergeCell ref="E192:E197"/>
    <mergeCell ref="F192:F197"/>
    <mergeCell ref="G179:G184"/>
    <mergeCell ref="H179:H184"/>
    <mergeCell ref="A186:A190"/>
    <mergeCell ref="B186:B190"/>
    <mergeCell ref="C186:C190"/>
    <mergeCell ref="D186:D190"/>
    <mergeCell ref="E186:E190"/>
    <mergeCell ref="F186:F190"/>
    <mergeCell ref="G186:G190"/>
    <mergeCell ref="H186:H190"/>
    <mergeCell ref="A179:A184"/>
    <mergeCell ref="B179:B184"/>
    <mergeCell ref="C179:C184"/>
    <mergeCell ref="D179:D184"/>
    <mergeCell ref="E179:E184"/>
    <mergeCell ref="F179:F184"/>
    <mergeCell ref="G164:G168"/>
    <mergeCell ref="H164:H168"/>
    <mergeCell ref="A170:A177"/>
    <mergeCell ref="B170:B177"/>
    <mergeCell ref="C170:C177"/>
    <mergeCell ref="D170:D177"/>
    <mergeCell ref="E170:E177"/>
    <mergeCell ref="F170:F177"/>
    <mergeCell ref="G170:G177"/>
    <mergeCell ref="H170:H177"/>
    <mergeCell ref="A164:A168"/>
    <mergeCell ref="B164:B168"/>
    <mergeCell ref="C164:C168"/>
    <mergeCell ref="D164:D168"/>
    <mergeCell ref="E164:E168"/>
    <mergeCell ref="F164:F168"/>
    <mergeCell ref="G149:G155"/>
    <mergeCell ref="H149:H155"/>
    <mergeCell ref="A157:A162"/>
    <mergeCell ref="B157:B162"/>
    <mergeCell ref="C157:C162"/>
    <mergeCell ref="D157:D162"/>
    <mergeCell ref="E157:E162"/>
    <mergeCell ref="F157:F162"/>
    <mergeCell ref="G157:G162"/>
    <mergeCell ref="H157:H162"/>
    <mergeCell ref="A149:A155"/>
    <mergeCell ref="B149:B155"/>
    <mergeCell ref="C149:C155"/>
    <mergeCell ref="D149:D155"/>
    <mergeCell ref="E149:E155"/>
    <mergeCell ref="F149:F155"/>
    <mergeCell ref="G135:G142"/>
    <mergeCell ref="H135:H142"/>
    <mergeCell ref="A144:A147"/>
    <mergeCell ref="B144:B147"/>
    <mergeCell ref="C144:C147"/>
    <mergeCell ref="D144:D147"/>
    <mergeCell ref="E144:E147"/>
    <mergeCell ref="F144:F147"/>
    <mergeCell ref="G144:G147"/>
    <mergeCell ref="H144:H147"/>
    <mergeCell ref="A135:A142"/>
    <mergeCell ref="B135:B142"/>
    <mergeCell ref="C135:C142"/>
    <mergeCell ref="D135:D142"/>
    <mergeCell ref="E135:E142"/>
    <mergeCell ref="F135:F142"/>
    <mergeCell ref="G122:G126"/>
    <mergeCell ref="H122:H126"/>
    <mergeCell ref="A128:A133"/>
    <mergeCell ref="B128:B133"/>
    <mergeCell ref="C128:C133"/>
    <mergeCell ref="D128:D133"/>
    <mergeCell ref="E128:E133"/>
    <mergeCell ref="F128:F133"/>
    <mergeCell ref="G128:G133"/>
    <mergeCell ref="H128:H133"/>
    <mergeCell ref="A122:A126"/>
    <mergeCell ref="B122:B126"/>
    <mergeCell ref="C122:C126"/>
    <mergeCell ref="D122:D126"/>
    <mergeCell ref="E122:E126"/>
    <mergeCell ref="F122:F126"/>
    <mergeCell ref="G106:G112"/>
    <mergeCell ref="H106:H112"/>
    <mergeCell ref="A114:A120"/>
    <mergeCell ref="B114:B120"/>
    <mergeCell ref="C114:C120"/>
    <mergeCell ref="D114:D120"/>
    <mergeCell ref="E114:E120"/>
    <mergeCell ref="F114:F120"/>
    <mergeCell ref="G114:G120"/>
    <mergeCell ref="H114:H120"/>
    <mergeCell ref="A106:A112"/>
    <mergeCell ref="B106:B112"/>
    <mergeCell ref="C106:C112"/>
    <mergeCell ref="D106:D112"/>
    <mergeCell ref="E106:E112"/>
    <mergeCell ref="F106:F112"/>
    <mergeCell ref="G89:G92"/>
    <mergeCell ref="H89:H92"/>
    <mergeCell ref="A94:A104"/>
    <mergeCell ref="B94:B104"/>
    <mergeCell ref="C94:C104"/>
    <mergeCell ref="D94:D104"/>
    <mergeCell ref="E94:E104"/>
    <mergeCell ref="F94:F104"/>
    <mergeCell ref="G94:G104"/>
    <mergeCell ref="H94:H104"/>
    <mergeCell ref="A89:A92"/>
    <mergeCell ref="B89:B92"/>
    <mergeCell ref="C89:C92"/>
    <mergeCell ref="D89:D92"/>
    <mergeCell ref="E89:E92"/>
    <mergeCell ref="F89:F92"/>
    <mergeCell ref="G78:G82"/>
    <mergeCell ref="H78:H82"/>
    <mergeCell ref="A84:A87"/>
    <mergeCell ref="B84:B87"/>
    <mergeCell ref="C84:C87"/>
    <mergeCell ref="D84:D87"/>
    <mergeCell ref="E84:E87"/>
    <mergeCell ref="F84:F87"/>
    <mergeCell ref="G84:G87"/>
    <mergeCell ref="H84:H87"/>
    <mergeCell ref="A78:A82"/>
    <mergeCell ref="B78:B82"/>
    <mergeCell ref="C78:C82"/>
    <mergeCell ref="D78:D82"/>
    <mergeCell ref="E78:E82"/>
    <mergeCell ref="F78:F82"/>
    <mergeCell ref="G65:G68"/>
    <mergeCell ref="H65:H68"/>
    <mergeCell ref="A75:A76"/>
    <mergeCell ref="B75:B76"/>
    <mergeCell ref="C75:C76"/>
    <mergeCell ref="D75:D76"/>
    <mergeCell ref="E75:E76"/>
    <mergeCell ref="F75:F76"/>
    <mergeCell ref="G75:G76"/>
    <mergeCell ref="H75:H76"/>
    <mergeCell ref="A65:A68"/>
    <mergeCell ref="B65:B68"/>
    <mergeCell ref="C65:C68"/>
    <mergeCell ref="D65:D68"/>
    <mergeCell ref="E65:E68"/>
    <mergeCell ref="F65:F68"/>
    <mergeCell ref="A72:A73"/>
    <mergeCell ref="B72:B73"/>
    <mergeCell ref="C72:C73"/>
    <mergeCell ref="D72:D73"/>
    <mergeCell ref="E72:E73"/>
    <mergeCell ref="F72:F73"/>
    <mergeCell ref="G72:G73"/>
    <mergeCell ref="H72:H73"/>
    <mergeCell ref="G56:G59"/>
    <mergeCell ref="H56:H59"/>
    <mergeCell ref="A61:A63"/>
    <mergeCell ref="B61:B63"/>
    <mergeCell ref="C61:C63"/>
    <mergeCell ref="D61:D63"/>
    <mergeCell ref="E61:E63"/>
    <mergeCell ref="F61:F63"/>
    <mergeCell ref="G61:G63"/>
    <mergeCell ref="H61:H63"/>
    <mergeCell ref="A56:A59"/>
    <mergeCell ref="B56:B59"/>
    <mergeCell ref="C56:C59"/>
    <mergeCell ref="D56:D59"/>
    <mergeCell ref="E56:E59"/>
    <mergeCell ref="F56:F59"/>
    <mergeCell ref="G39:G43"/>
    <mergeCell ref="H39:H43"/>
    <mergeCell ref="A45:A54"/>
    <mergeCell ref="B45:B54"/>
    <mergeCell ref="C45:C54"/>
    <mergeCell ref="D45:D54"/>
    <mergeCell ref="E45:E54"/>
    <mergeCell ref="F45:F54"/>
    <mergeCell ref="G45:G54"/>
    <mergeCell ref="H45:H54"/>
    <mergeCell ref="A39:A43"/>
    <mergeCell ref="B39:B43"/>
    <mergeCell ref="C39:C43"/>
    <mergeCell ref="D39:D43"/>
    <mergeCell ref="E39:E43"/>
    <mergeCell ref="F39:F43"/>
    <mergeCell ref="G30:G32"/>
    <mergeCell ref="H30:H32"/>
    <mergeCell ref="A34:A35"/>
    <mergeCell ref="B34:B35"/>
    <mergeCell ref="C34:C35"/>
    <mergeCell ref="D34:D35"/>
    <mergeCell ref="E34:E35"/>
    <mergeCell ref="F34:F35"/>
    <mergeCell ref="G34:G35"/>
    <mergeCell ref="H34:H35"/>
    <mergeCell ref="A30:A32"/>
    <mergeCell ref="B30:B32"/>
    <mergeCell ref="C30:C32"/>
    <mergeCell ref="D30:D32"/>
    <mergeCell ref="E30:E32"/>
    <mergeCell ref="F30:F32"/>
    <mergeCell ref="G13:G17"/>
    <mergeCell ref="H13:H17"/>
    <mergeCell ref="A19:A23"/>
    <mergeCell ref="B19:B23"/>
    <mergeCell ref="C19:C23"/>
    <mergeCell ref="D19:D23"/>
    <mergeCell ref="E19:E23"/>
    <mergeCell ref="F19:F23"/>
    <mergeCell ref="G19:G23"/>
    <mergeCell ref="H19:H23"/>
    <mergeCell ref="A13:A17"/>
    <mergeCell ref="B13:B17"/>
    <mergeCell ref="C13:C17"/>
    <mergeCell ref="D13:D17"/>
    <mergeCell ref="E13:E17"/>
    <mergeCell ref="F13:F17"/>
    <mergeCell ref="I5:I6"/>
    <mergeCell ref="J5:U5"/>
    <mergeCell ref="A7:A11"/>
    <mergeCell ref="B7:B11"/>
    <mergeCell ref="C7:C11"/>
    <mergeCell ref="D7:D11"/>
    <mergeCell ref="E7:E11"/>
    <mergeCell ref="F7:F11"/>
    <mergeCell ref="G7:G11"/>
    <mergeCell ref="H7:H11"/>
    <mergeCell ref="A5:A6"/>
    <mergeCell ref="B5:D5"/>
    <mergeCell ref="E5:E6"/>
    <mergeCell ref="F5:F6"/>
    <mergeCell ref="G5:G6"/>
    <mergeCell ref="H5:H6"/>
  </mergeCells>
  <printOptions horizontalCentered="1"/>
  <pageMargins left="0.19685039370078741" right="0.19685039370078741" top="0.39370078740157483" bottom="0.39370078740157483" header="0.51181102362204722" footer="0.51181102362204722"/>
  <pageSetup paperSize="9" scale="63" orientation="portrait" r:id="rId1"/>
  <headerFooter alignWithMargins="0">
    <oddFooter>&amp;C&amp;P/&amp;N_x000D_&amp;1#&amp;"Arial Black"&amp;11&amp;K737373 PÚBLICA</oddFooter>
  </headerFooter>
  <rowBreaks count="3" manualBreakCount="3">
    <brk id="83" max="21" man="1"/>
    <brk id="156" max="21" man="1"/>
    <brk id="223" max="21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Planilha19"/>
  <dimension ref="A1:V275"/>
  <sheetViews>
    <sheetView topLeftCell="A212" zoomScale="70" zoomScaleNormal="70" workbookViewId="0">
      <pane xSplit="9" topLeftCell="J1" activePane="topRight" state="frozen"/>
      <selection pane="topRight" activeCell="K232" sqref="K232"/>
    </sheetView>
  </sheetViews>
  <sheetFormatPr defaultRowHeight="12.75" x14ac:dyDescent="0.2"/>
  <cols>
    <col min="1" max="1" width="10.5703125" style="101" bestFit="1" customWidth="1"/>
    <col min="2" max="2" width="15.7109375" style="101" customWidth="1"/>
    <col min="3" max="3" width="12.140625" style="101" customWidth="1"/>
    <col min="4" max="4" width="5.42578125" style="101" customWidth="1"/>
    <col min="5" max="5" width="20.85546875" style="101" customWidth="1"/>
    <col min="6" max="6" width="4.7109375" style="101" customWidth="1"/>
    <col min="7" max="7" width="21.85546875" style="101" customWidth="1"/>
    <col min="8" max="8" width="4.7109375" style="110" bestFit="1" customWidth="1"/>
    <col min="9" max="9" width="29.85546875" style="110" customWidth="1"/>
    <col min="10" max="21" width="13.28515625" style="127" customWidth="1"/>
    <col min="22" max="22" width="15.28515625" style="127" customWidth="1"/>
    <col min="23" max="16384" width="9.140625" style="127"/>
  </cols>
  <sheetData>
    <row r="1" spans="1:22" ht="21" customHeight="1" x14ac:dyDescent="0.2">
      <c r="A1" s="100" t="s">
        <v>136</v>
      </c>
    </row>
    <row r="2" spans="1:22" ht="15.75" customHeight="1" x14ac:dyDescent="0.2"/>
    <row r="3" spans="1:22" ht="15.75" customHeight="1" x14ac:dyDescent="0.2">
      <c r="A3" s="100" t="str">
        <f>'Mov por Produto 2013'!A3</f>
        <v>Em atendimento à Portaria ANP nº 035/2012 de 13/11/2012</v>
      </c>
    </row>
    <row r="4" spans="1:22" ht="15.75" customHeight="1" thickBot="1" x14ac:dyDescent="0.25"/>
    <row r="5" spans="1:22" ht="21" customHeight="1" thickBot="1" x14ac:dyDescent="0.25">
      <c r="A5" s="329" t="s">
        <v>61</v>
      </c>
      <c r="B5" s="336" t="s">
        <v>0</v>
      </c>
      <c r="C5" s="337"/>
      <c r="D5" s="338"/>
      <c r="E5" s="333" t="s">
        <v>72</v>
      </c>
      <c r="F5" s="335" t="s">
        <v>29</v>
      </c>
      <c r="G5" s="333" t="s">
        <v>72</v>
      </c>
      <c r="H5" s="335" t="s">
        <v>29</v>
      </c>
      <c r="I5" s="331" t="s">
        <v>1</v>
      </c>
      <c r="J5" s="336">
        <v>2018</v>
      </c>
      <c r="K5" s="337"/>
      <c r="L5" s="337"/>
      <c r="M5" s="337"/>
      <c r="N5" s="337"/>
      <c r="O5" s="337"/>
      <c r="P5" s="337"/>
      <c r="Q5" s="337"/>
      <c r="R5" s="337"/>
      <c r="S5" s="337"/>
      <c r="T5" s="337"/>
      <c r="U5" s="338"/>
      <c r="V5" s="128" t="s">
        <v>62</v>
      </c>
    </row>
    <row r="6" spans="1:22" ht="21.75" customHeight="1" thickBot="1" x14ac:dyDescent="0.25">
      <c r="A6" s="330"/>
      <c r="B6" s="1" t="s">
        <v>28</v>
      </c>
      <c r="C6" s="18" t="s">
        <v>78</v>
      </c>
      <c r="D6" s="18" t="s">
        <v>76</v>
      </c>
      <c r="E6" s="334"/>
      <c r="F6" s="334"/>
      <c r="G6" s="334"/>
      <c r="H6" s="334"/>
      <c r="I6" s="332"/>
      <c r="J6" s="94">
        <v>1</v>
      </c>
      <c r="K6" s="94">
        <v>2</v>
      </c>
      <c r="L6" s="94">
        <v>3</v>
      </c>
      <c r="M6" s="94">
        <v>4</v>
      </c>
      <c r="N6" s="94">
        <v>5</v>
      </c>
      <c r="O6" s="95">
        <v>6</v>
      </c>
      <c r="P6" s="94">
        <v>7</v>
      </c>
      <c r="Q6" s="94">
        <v>8</v>
      </c>
      <c r="R6" s="94">
        <v>9</v>
      </c>
      <c r="S6" s="95">
        <v>10</v>
      </c>
      <c r="T6" s="94">
        <v>11</v>
      </c>
      <c r="U6" s="96">
        <v>12</v>
      </c>
      <c r="V6" s="97">
        <v>2018</v>
      </c>
    </row>
    <row r="7" spans="1:22" ht="15.75" x14ac:dyDescent="0.2">
      <c r="A7" s="343">
        <v>480</v>
      </c>
      <c r="B7" s="345" t="s">
        <v>182</v>
      </c>
      <c r="C7" s="347" t="s">
        <v>77</v>
      </c>
      <c r="D7" s="347">
        <v>75</v>
      </c>
      <c r="E7" s="347" t="s">
        <v>64</v>
      </c>
      <c r="F7" s="347" t="s">
        <v>31</v>
      </c>
      <c r="G7" s="347" t="s">
        <v>140</v>
      </c>
      <c r="H7" s="347" t="s">
        <v>31</v>
      </c>
      <c r="I7" s="129" t="s">
        <v>92</v>
      </c>
      <c r="J7" s="130">
        <v>16573</v>
      </c>
      <c r="K7" s="130">
        <v>25911</v>
      </c>
      <c r="L7" s="130">
        <v>19627</v>
      </c>
      <c r="M7" s="130">
        <v>15363</v>
      </c>
      <c r="N7" s="130">
        <v>18396</v>
      </c>
      <c r="O7" s="130">
        <v>23532</v>
      </c>
      <c r="P7" s="130">
        <v>21111</v>
      </c>
      <c r="Q7" s="131">
        <v>18183</v>
      </c>
      <c r="R7" s="132">
        <v>22880</v>
      </c>
      <c r="S7" s="131">
        <v>21122</v>
      </c>
      <c r="T7" s="131">
        <v>20091</v>
      </c>
      <c r="U7" s="133">
        <v>17342</v>
      </c>
      <c r="V7" s="134">
        <f>SUM(J7:U7)</f>
        <v>240131</v>
      </c>
    </row>
    <row r="8" spans="1:22" ht="15.75" customHeight="1" x14ac:dyDescent="0.2">
      <c r="A8" s="349"/>
      <c r="B8" s="354"/>
      <c r="C8" s="350"/>
      <c r="D8" s="350"/>
      <c r="E8" s="350"/>
      <c r="F8" s="350"/>
      <c r="G8" s="350"/>
      <c r="H8" s="350"/>
      <c r="I8" s="129" t="s">
        <v>103</v>
      </c>
      <c r="J8" s="130">
        <v>12134</v>
      </c>
      <c r="K8" s="130">
        <v>11059</v>
      </c>
      <c r="L8" s="130">
        <v>14482</v>
      </c>
      <c r="M8" s="130">
        <v>9564</v>
      </c>
      <c r="N8" s="130">
        <v>12694</v>
      </c>
      <c r="O8" s="130">
        <v>10078</v>
      </c>
      <c r="P8" s="130">
        <v>7534</v>
      </c>
      <c r="Q8" s="130">
        <v>11876</v>
      </c>
      <c r="R8" s="135">
        <v>8070</v>
      </c>
      <c r="S8" s="130">
        <v>10993</v>
      </c>
      <c r="T8" s="130">
        <v>9506</v>
      </c>
      <c r="U8" s="136">
        <v>12889</v>
      </c>
      <c r="V8" s="137">
        <f>SUM(J8:U8)</f>
        <v>130879</v>
      </c>
    </row>
    <row r="9" spans="1:22" ht="15.75" x14ac:dyDescent="0.2">
      <c r="A9" s="349"/>
      <c r="B9" s="354"/>
      <c r="C9" s="350"/>
      <c r="D9" s="350"/>
      <c r="E9" s="350"/>
      <c r="F9" s="350"/>
      <c r="G9" s="350"/>
      <c r="H9" s="350"/>
      <c r="I9" s="129" t="s">
        <v>91</v>
      </c>
      <c r="J9" s="130">
        <v>18776</v>
      </c>
      <c r="K9" s="130">
        <v>10146</v>
      </c>
      <c r="L9" s="130">
        <v>16058</v>
      </c>
      <c r="M9" s="130">
        <v>11662</v>
      </c>
      <c r="N9" s="130">
        <v>12091</v>
      </c>
      <c r="O9" s="130">
        <v>1540</v>
      </c>
      <c r="P9" s="130">
        <v>1336</v>
      </c>
      <c r="Q9" s="130">
        <v>13814</v>
      </c>
      <c r="R9" s="135">
        <v>12026</v>
      </c>
      <c r="S9" s="130">
        <v>13474</v>
      </c>
      <c r="T9" s="130">
        <v>12388</v>
      </c>
      <c r="U9" s="136">
        <v>14147</v>
      </c>
      <c r="V9" s="137">
        <f>SUM(J9:U9)</f>
        <v>137458</v>
      </c>
    </row>
    <row r="10" spans="1:22" ht="15.75" x14ac:dyDescent="0.2">
      <c r="A10" s="349"/>
      <c r="B10" s="354"/>
      <c r="C10" s="350"/>
      <c r="D10" s="350"/>
      <c r="E10" s="350"/>
      <c r="F10" s="350"/>
      <c r="G10" s="350"/>
      <c r="H10" s="350"/>
      <c r="I10" s="129" t="s">
        <v>90</v>
      </c>
      <c r="J10" s="138">
        <v>266</v>
      </c>
      <c r="K10" s="130">
        <v>267</v>
      </c>
      <c r="L10" s="130">
        <v>397</v>
      </c>
      <c r="M10" s="130">
        <v>214</v>
      </c>
      <c r="N10" s="130">
        <v>221</v>
      </c>
      <c r="O10" s="130">
        <v>255</v>
      </c>
      <c r="P10" s="130">
        <v>180</v>
      </c>
      <c r="Q10" s="130">
        <v>169</v>
      </c>
      <c r="R10" s="135">
        <v>270</v>
      </c>
      <c r="S10" s="130">
        <v>470</v>
      </c>
      <c r="T10" s="130">
        <v>184</v>
      </c>
      <c r="U10" s="136">
        <v>187</v>
      </c>
      <c r="V10" s="137">
        <f>SUM(J10:U10)</f>
        <v>3080</v>
      </c>
    </row>
    <row r="11" spans="1:22" ht="16.5" thickBot="1" x14ac:dyDescent="0.25">
      <c r="A11" s="344"/>
      <c r="B11" s="346"/>
      <c r="C11" s="348"/>
      <c r="D11" s="348"/>
      <c r="E11" s="348"/>
      <c r="F11" s="348"/>
      <c r="G11" s="348"/>
      <c r="H11" s="348"/>
      <c r="I11" s="113" t="s">
        <v>95</v>
      </c>
      <c r="J11" s="122">
        <v>0</v>
      </c>
      <c r="K11" s="122">
        <v>0</v>
      </c>
      <c r="L11" s="122">
        <v>0</v>
      </c>
      <c r="M11" s="122">
        <v>0</v>
      </c>
      <c r="N11" s="122">
        <v>0</v>
      </c>
      <c r="O11" s="122">
        <v>0</v>
      </c>
      <c r="P11" s="122">
        <v>0</v>
      </c>
      <c r="Q11" s="122">
        <v>0</v>
      </c>
      <c r="R11" s="124">
        <v>0</v>
      </c>
      <c r="S11" s="122">
        <v>0</v>
      </c>
      <c r="T11" s="122">
        <v>0</v>
      </c>
      <c r="U11" s="125">
        <v>0</v>
      </c>
      <c r="V11" s="126">
        <f>SUM(J11:U11)</f>
        <v>0</v>
      </c>
    </row>
    <row r="12" spans="1:22" ht="16.5" thickBot="1" x14ac:dyDescent="0.25">
      <c r="A12" s="102"/>
      <c r="B12" s="112"/>
      <c r="C12" s="112"/>
      <c r="D12" s="112"/>
      <c r="E12" s="112"/>
      <c r="F12" s="112"/>
      <c r="G12" s="112"/>
      <c r="H12" s="112"/>
      <c r="I12" s="112"/>
      <c r="J12" s="139"/>
      <c r="K12" s="140"/>
      <c r="L12" s="140"/>
      <c r="M12" s="140"/>
      <c r="N12" s="140"/>
      <c r="O12" s="140"/>
      <c r="P12" s="140"/>
      <c r="Q12" s="141"/>
      <c r="R12" s="142"/>
      <c r="S12" s="140"/>
      <c r="T12" s="140"/>
      <c r="U12" s="143"/>
      <c r="V12" s="144">
        <f>SUM(V7:V11)</f>
        <v>511548</v>
      </c>
    </row>
    <row r="13" spans="1:22" ht="15.75" x14ac:dyDescent="0.2">
      <c r="A13" s="343">
        <v>481</v>
      </c>
      <c r="B13" s="345" t="s">
        <v>183</v>
      </c>
      <c r="C13" s="347" t="s">
        <v>77</v>
      </c>
      <c r="D13" s="347">
        <v>94</v>
      </c>
      <c r="E13" s="347" t="s">
        <v>64</v>
      </c>
      <c r="F13" s="347" t="s">
        <v>31</v>
      </c>
      <c r="G13" s="347" t="s">
        <v>141</v>
      </c>
      <c r="H13" s="347" t="s">
        <v>31</v>
      </c>
      <c r="I13" s="145" t="s">
        <v>92</v>
      </c>
      <c r="J13" s="146">
        <v>11657</v>
      </c>
      <c r="K13" s="146">
        <v>18214</v>
      </c>
      <c r="L13" s="146">
        <v>13738</v>
      </c>
      <c r="M13" s="146">
        <v>13309</v>
      </c>
      <c r="N13" s="146">
        <v>14941</v>
      </c>
      <c r="O13" s="146">
        <v>15454</v>
      </c>
      <c r="P13" s="146">
        <v>14944</v>
      </c>
      <c r="Q13" s="147">
        <v>11129</v>
      </c>
      <c r="R13" s="147">
        <v>11968</v>
      </c>
      <c r="S13" s="146">
        <v>15545</v>
      </c>
      <c r="T13" s="146">
        <v>13206</v>
      </c>
      <c r="U13" s="148">
        <v>13408</v>
      </c>
      <c r="V13" s="149">
        <f>SUM(J13:U13)</f>
        <v>167513</v>
      </c>
    </row>
    <row r="14" spans="1:22" ht="15.75" customHeight="1" x14ac:dyDescent="0.2">
      <c r="A14" s="349"/>
      <c r="B14" s="354"/>
      <c r="C14" s="350"/>
      <c r="D14" s="350"/>
      <c r="E14" s="350"/>
      <c r="F14" s="350"/>
      <c r="G14" s="350"/>
      <c r="H14" s="350"/>
      <c r="I14" s="129" t="s">
        <v>103</v>
      </c>
      <c r="J14" s="138">
        <v>10289</v>
      </c>
      <c r="K14" s="130">
        <v>6836</v>
      </c>
      <c r="L14" s="130">
        <v>4277</v>
      </c>
      <c r="M14" s="130">
        <v>2353</v>
      </c>
      <c r="N14" s="130">
        <v>5248</v>
      </c>
      <c r="O14" s="130">
        <v>4429</v>
      </c>
      <c r="P14" s="130">
        <v>3264</v>
      </c>
      <c r="Q14" s="135">
        <v>7259</v>
      </c>
      <c r="R14" s="135">
        <v>3941</v>
      </c>
      <c r="S14" s="130">
        <v>5052</v>
      </c>
      <c r="T14" s="130">
        <v>5565</v>
      </c>
      <c r="U14" s="136">
        <v>4829</v>
      </c>
      <c r="V14" s="137">
        <f>SUM(J14:U14)</f>
        <v>63342</v>
      </c>
    </row>
    <row r="15" spans="1:22" ht="15.75" x14ac:dyDescent="0.2">
      <c r="A15" s="349"/>
      <c r="B15" s="354"/>
      <c r="C15" s="350"/>
      <c r="D15" s="350"/>
      <c r="E15" s="350"/>
      <c r="F15" s="350"/>
      <c r="G15" s="350"/>
      <c r="H15" s="350"/>
      <c r="I15" s="129" t="s">
        <v>91</v>
      </c>
      <c r="J15" s="138">
        <v>19009</v>
      </c>
      <c r="K15" s="130">
        <v>11484</v>
      </c>
      <c r="L15" s="130">
        <v>18005</v>
      </c>
      <c r="M15" s="130">
        <v>15478</v>
      </c>
      <c r="N15" s="130">
        <v>10065</v>
      </c>
      <c r="O15" s="130">
        <v>15159</v>
      </c>
      <c r="P15" s="130">
        <v>12774</v>
      </c>
      <c r="Q15" s="135">
        <v>13358</v>
      </c>
      <c r="R15" s="135">
        <v>11357</v>
      </c>
      <c r="S15" s="130">
        <v>10728</v>
      </c>
      <c r="T15" s="130">
        <v>12536</v>
      </c>
      <c r="U15" s="136">
        <v>14358</v>
      </c>
      <c r="V15" s="137">
        <f>SUM(J15:U15)</f>
        <v>164311</v>
      </c>
    </row>
    <row r="16" spans="1:22" ht="15.75" x14ac:dyDescent="0.2">
      <c r="A16" s="349"/>
      <c r="B16" s="354"/>
      <c r="C16" s="350"/>
      <c r="D16" s="350"/>
      <c r="E16" s="350"/>
      <c r="F16" s="350"/>
      <c r="G16" s="350"/>
      <c r="H16" s="350"/>
      <c r="I16" s="129" t="s">
        <v>90</v>
      </c>
      <c r="J16" s="138">
        <v>259</v>
      </c>
      <c r="K16" s="130">
        <v>165</v>
      </c>
      <c r="L16" s="130">
        <v>344</v>
      </c>
      <c r="M16" s="130">
        <v>219</v>
      </c>
      <c r="N16" s="130">
        <v>200</v>
      </c>
      <c r="O16" s="130">
        <v>293</v>
      </c>
      <c r="P16" s="130">
        <v>172</v>
      </c>
      <c r="Q16" s="130">
        <v>296</v>
      </c>
      <c r="R16" s="135">
        <v>291</v>
      </c>
      <c r="S16" s="130">
        <v>439</v>
      </c>
      <c r="T16" s="130">
        <v>182</v>
      </c>
      <c r="U16" s="136">
        <v>1274</v>
      </c>
      <c r="V16" s="137">
        <f>SUM(J16:U16)</f>
        <v>4134</v>
      </c>
    </row>
    <row r="17" spans="1:22" ht="16.5" thickBot="1" x14ac:dyDescent="0.25">
      <c r="A17" s="344"/>
      <c r="B17" s="346"/>
      <c r="C17" s="348"/>
      <c r="D17" s="348"/>
      <c r="E17" s="348"/>
      <c r="F17" s="348"/>
      <c r="G17" s="348"/>
      <c r="H17" s="348"/>
      <c r="I17" s="113" t="s">
        <v>95</v>
      </c>
      <c r="J17" s="124">
        <v>0</v>
      </c>
      <c r="K17" s="122">
        <v>0</v>
      </c>
      <c r="L17" s="122">
        <v>0</v>
      </c>
      <c r="M17" s="122">
        <v>0</v>
      </c>
      <c r="N17" s="122">
        <v>0</v>
      </c>
      <c r="O17" s="122">
        <v>0</v>
      </c>
      <c r="P17" s="122">
        <v>0</v>
      </c>
      <c r="Q17" s="124">
        <v>0</v>
      </c>
      <c r="R17" s="124">
        <v>0</v>
      </c>
      <c r="S17" s="122">
        <v>0</v>
      </c>
      <c r="T17" s="122">
        <v>0</v>
      </c>
      <c r="U17" s="125">
        <v>0</v>
      </c>
      <c r="V17" s="126">
        <f>SUM(J17:U17)</f>
        <v>0</v>
      </c>
    </row>
    <row r="18" spans="1:22" ht="16.5" thickBot="1" x14ac:dyDescent="0.25">
      <c r="A18" s="102"/>
      <c r="B18" s="112"/>
      <c r="C18" s="112"/>
      <c r="D18" s="112"/>
      <c r="E18" s="112"/>
      <c r="F18" s="112"/>
      <c r="G18" s="112"/>
      <c r="H18" s="112"/>
      <c r="I18" s="112"/>
      <c r="J18" s="139"/>
      <c r="K18" s="140"/>
      <c r="L18" s="140"/>
      <c r="M18" s="140"/>
      <c r="N18" s="140"/>
      <c r="O18" s="140"/>
      <c r="P18" s="140"/>
      <c r="Q18" s="141"/>
      <c r="R18" s="142"/>
      <c r="S18" s="140"/>
      <c r="T18" s="140"/>
      <c r="U18" s="143"/>
      <c r="V18" s="144">
        <f>SUM(V13:V17)</f>
        <v>399300</v>
      </c>
    </row>
    <row r="19" spans="1:22" ht="16.149999999999999" customHeight="1" x14ac:dyDescent="0.2">
      <c r="A19" s="343">
        <v>482</v>
      </c>
      <c r="B19" s="345" t="s">
        <v>184</v>
      </c>
      <c r="C19" s="347" t="s">
        <v>79</v>
      </c>
      <c r="D19" s="347">
        <v>225</v>
      </c>
      <c r="E19" s="345" t="s">
        <v>142</v>
      </c>
      <c r="F19" s="347" t="s">
        <v>31</v>
      </c>
      <c r="G19" s="347" t="s">
        <v>64</v>
      </c>
      <c r="H19" s="347" t="s">
        <v>31</v>
      </c>
      <c r="I19" s="145" t="s">
        <v>92</v>
      </c>
      <c r="J19" s="146">
        <v>28230</v>
      </c>
      <c r="K19" s="146">
        <v>44125</v>
      </c>
      <c r="L19" s="146">
        <v>33365</v>
      </c>
      <c r="M19" s="146">
        <v>28672</v>
      </c>
      <c r="N19" s="146">
        <v>33337</v>
      </c>
      <c r="O19" s="146">
        <v>38986</v>
      </c>
      <c r="P19" s="146">
        <v>36055</v>
      </c>
      <c r="Q19" s="147">
        <v>29312</v>
      </c>
      <c r="R19" s="147">
        <v>34848</v>
      </c>
      <c r="S19" s="146">
        <v>36667</v>
      </c>
      <c r="T19" s="146">
        <v>33297</v>
      </c>
      <c r="U19" s="148">
        <v>30750</v>
      </c>
      <c r="V19" s="149">
        <f>SUM(J19:U19)</f>
        <v>407644</v>
      </c>
    </row>
    <row r="20" spans="1:22" ht="16.149999999999999" customHeight="1" x14ac:dyDescent="0.2">
      <c r="A20" s="349"/>
      <c r="B20" s="354"/>
      <c r="C20" s="350"/>
      <c r="D20" s="350"/>
      <c r="E20" s="354"/>
      <c r="F20" s="350"/>
      <c r="G20" s="350"/>
      <c r="H20" s="350"/>
      <c r="I20" s="129" t="s">
        <v>103</v>
      </c>
      <c r="J20" s="130">
        <v>22423</v>
      </c>
      <c r="K20" s="130">
        <v>17895</v>
      </c>
      <c r="L20" s="130">
        <v>18759</v>
      </c>
      <c r="M20" s="130">
        <v>11917</v>
      </c>
      <c r="N20" s="130">
        <v>17942</v>
      </c>
      <c r="O20" s="130">
        <v>14507</v>
      </c>
      <c r="P20" s="130">
        <v>10798</v>
      </c>
      <c r="Q20" s="135">
        <v>19135</v>
      </c>
      <c r="R20" s="135">
        <v>12011</v>
      </c>
      <c r="S20" s="130">
        <v>16045</v>
      </c>
      <c r="T20" s="130">
        <v>15071</v>
      </c>
      <c r="U20" s="136">
        <v>17718</v>
      </c>
      <c r="V20" s="137">
        <f>SUM(J20:U20)</f>
        <v>194221</v>
      </c>
    </row>
    <row r="21" spans="1:22" ht="16.149999999999999" customHeight="1" x14ac:dyDescent="0.2">
      <c r="A21" s="349"/>
      <c r="B21" s="354"/>
      <c r="C21" s="350"/>
      <c r="D21" s="350"/>
      <c r="E21" s="354"/>
      <c r="F21" s="350"/>
      <c r="G21" s="350"/>
      <c r="H21" s="350"/>
      <c r="I21" s="129" t="s">
        <v>91</v>
      </c>
      <c r="J21" s="130">
        <v>37785</v>
      </c>
      <c r="K21" s="130">
        <v>21630</v>
      </c>
      <c r="L21" s="130">
        <v>34063</v>
      </c>
      <c r="M21" s="130">
        <v>27140</v>
      </c>
      <c r="N21" s="130">
        <v>22156</v>
      </c>
      <c r="O21" s="130">
        <v>30569</v>
      </c>
      <c r="P21" s="130">
        <v>25810</v>
      </c>
      <c r="Q21" s="135">
        <v>27172</v>
      </c>
      <c r="R21" s="135">
        <v>23383</v>
      </c>
      <c r="S21" s="130">
        <v>24202</v>
      </c>
      <c r="T21" s="130">
        <v>24924</v>
      </c>
      <c r="U21" s="136">
        <v>28505</v>
      </c>
      <c r="V21" s="137">
        <f>SUM(J21:U21)</f>
        <v>327339</v>
      </c>
    </row>
    <row r="22" spans="1:22" ht="16.149999999999999" customHeight="1" x14ac:dyDescent="0.2">
      <c r="A22" s="349"/>
      <c r="B22" s="354"/>
      <c r="C22" s="350"/>
      <c r="D22" s="350"/>
      <c r="E22" s="354"/>
      <c r="F22" s="350"/>
      <c r="G22" s="350"/>
      <c r="H22" s="350"/>
      <c r="I22" s="129" t="s">
        <v>90</v>
      </c>
      <c r="J22" s="138">
        <v>525</v>
      </c>
      <c r="K22" s="130">
        <v>432</v>
      </c>
      <c r="L22" s="130">
        <v>741</v>
      </c>
      <c r="M22" s="130">
        <v>433</v>
      </c>
      <c r="N22" s="130">
        <v>421</v>
      </c>
      <c r="O22" s="130">
        <v>548</v>
      </c>
      <c r="P22" s="130">
        <v>352</v>
      </c>
      <c r="Q22" s="130">
        <v>465</v>
      </c>
      <c r="R22" s="135">
        <v>561</v>
      </c>
      <c r="S22" s="130">
        <v>909</v>
      </c>
      <c r="T22" s="130">
        <v>366</v>
      </c>
      <c r="U22" s="136">
        <v>1461</v>
      </c>
      <c r="V22" s="137">
        <f>SUM(J22:U22)</f>
        <v>7214</v>
      </c>
    </row>
    <row r="23" spans="1:22" ht="16.149999999999999" customHeight="1" thickBot="1" x14ac:dyDescent="0.25">
      <c r="A23" s="344"/>
      <c r="B23" s="346"/>
      <c r="C23" s="348"/>
      <c r="D23" s="348"/>
      <c r="E23" s="346"/>
      <c r="F23" s="348"/>
      <c r="G23" s="348"/>
      <c r="H23" s="348"/>
      <c r="I23" s="113" t="s">
        <v>95</v>
      </c>
      <c r="J23" s="122">
        <v>0</v>
      </c>
      <c r="K23" s="122">
        <v>0</v>
      </c>
      <c r="L23" s="122">
        <v>0</v>
      </c>
      <c r="M23" s="122">
        <v>0</v>
      </c>
      <c r="N23" s="122">
        <v>0</v>
      </c>
      <c r="O23" s="122">
        <v>0</v>
      </c>
      <c r="P23" s="122">
        <v>0</v>
      </c>
      <c r="Q23" s="150">
        <v>0</v>
      </c>
      <c r="R23" s="124">
        <v>0</v>
      </c>
      <c r="S23" s="122">
        <v>0</v>
      </c>
      <c r="T23" s="122">
        <v>0</v>
      </c>
      <c r="U23" s="125">
        <v>0</v>
      </c>
      <c r="V23" s="126">
        <f>SUM(J23:U23)</f>
        <v>0</v>
      </c>
    </row>
    <row r="24" spans="1:22" ht="16.5" thickBot="1" x14ac:dyDescent="0.25">
      <c r="A24" s="102"/>
      <c r="B24" s="112"/>
      <c r="C24" s="112"/>
      <c r="D24" s="112"/>
      <c r="E24" s="112"/>
      <c r="F24" s="112"/>
      <c r="G24" s="112"/>
      <c r="H24" s="112"/>
      <c r="I24" s="112"/>
      <c r="J24" s="139"/>
      <c r="K24" s="140"/>
      <c r="L24" s="140"/>
      <c r="M24" s="140"/>
      <c r="N24" s="140"/>
      <c r="O24" s="140"/>
      <c r="P24" s="140"/>
      <c r="Q24" s="141"/>
      <c r="R24" s="142"/>
      <c r="S24" s="140"/>
      <c r="T24" s="140"/>
      <c r="U24" s="143"/>
      <c r="V24" s="144">
        <f>SUM(V19:V23)</f>
        <v>936418</v>
      </c>
    </row>
    <row r="25" spans="1:22" ht="48" thickBot="1" x14ac:dyDescent="0.25">
      <c r="A25" s="103">
        <v>500</v>
      </c>
      <c r="B25" s="99" t="s">
        <v>185</v>
      </c>
      <c r="C25" s="113" t="s">
        <v>80</v>
      </c>
      <c r="D25" s="113">
        <v>36</v>
      </c>
      <c r="E25" s="113" t="s">
        <v>20</v>
      </c>
      <c r="F25" s="113" t="s">
        <v>31</v>
      </c>
      <c r="G25" s="113" t="s">
        <v>138</v>
      </c>
      <c r="H25" s="113" t="s">
        <v>31</v>
      </c>
      <c r="I25" s="113" t="s">
        <v>93</v>
      </c>
      <c r="J25" s="121">
        <v>7239</v>
      </c>
      <c r="K25" s="122">
        <v>0</v>
      </c>
      <c r="L25" s="122">
        <v>0</v>
      </c>
      <c r="M25" s="122">
        <v>16962</v>
      </c>
      <c r="N25" s="122">
        <v>2907</v>
      </c>
      <c r="O25" s="122">
        <v>0</v>
      </c>
      <c r="P25" s="122">
        <v>26469</v>
      </c>
      <c r="Q25" s="123">
        <v>24786</v>
      </c>
      <c r="R25" s="124">
        <v>50859</v>
      </c>
      <c r="S25" s="122">
        <v>65529</v>
      </c>
      <c r="T25" s="122">
        <v>26870</v>
      </c>
      <c r="U25" s="125">
        <v>19657</v>
      </c>
      <c r="V25" s="126">
        <f>SUM(J25:U25)</f>
        <v>241278</v>
      </c>
    </row>
    <row r="26" spans="1:22" ht="16.5" thickBot="1" x14ac:dyDescent="0.25">
      <c r="A26" s="104"/>
      <c r="B26" s="112"/>
      <c r="C26" s="112"/>
      <c r="D26" s="112"/>
      <c r="E26" s="112"/>
      <c r="F26" s="112"/>
      <c r="G26" s="112"/>
      <c r="H26" s="112"/>
      <c r="I26" s="112"/>
      <c r="J26" s="139"/>
      <c r="K26" s="140"/>
      <c r="L26" s="140"/>
      <c r="M26" s="140"/>
      <c r="N26" s="140"/>
      <c r="O26" s="140"/>
      <c r="P26" s="140"/>
      <c r="Q26" s="141"/>
      <c r="R26" s="142"/>
      <c r="S26" s="140"/>
      <c r="T26" s="140"/>
      <c r="U26" s="143"/>
      <c r="V26" s="144">
        <f>SUM(V25)</f>
        <v>241278</v>
      </c>
    </row>
    <row r="27" spans="1:22" ht="15.75" x14ac:dyDescent="0.2">
      <c r="A27" s="343">
        <v>501</v>
      </c>
      <c r="B27" s="347" t="s">
        <v>215</v>
      </c>
      <c r="C27" s="347" t="s">
        <v>81</v>
      </c>
      <c r="D27" s="347">
        <v>36</v>
      </c>
      <c r="E27" s="347" t="s">
        <v>20</v>
      </c>
      <c r="F27" s="347" t="s">
        <v>31</v>
      </c>
      <c r="G27" s="347" t="s">
        <v>139</v>
      </c>
      <c r="H27" s="114" t="s">
        <v>31</v>
      </c>
      <c r="I27" s="145" t="s">
        <v>98</v>
      </c>
      <c r="J27" s="146">
        <v>0</v>
      </c>
      <c r="K27" s="146">
        <v>0</v>
      </c>
      <c r="L27" s="146">
        <v>0</v>
      </c>
      <c r="M27" s="146">
        <v>0</v>
      </c>
      <c r="N27" s="146">
        <v>0</v>
      </c>
      <c r="O27" s="146">
        <v>0</v>
      </c>
      <c r="P27" s="146">
        <v>0</v>
      </c>
      <c r="Q27" s="135">
        <v>0</v>
      </c>
      <c r="R27" s="147">
        <v>0</v>
      </c>
      <c r="S27" s="146">
        <v>0</v>
      </c>
      <c r="T27" s="146">
        <v>0</v>
      </c>
      <c r="U27" s="148">
        <v>0</v>
      </c>
      <c r="V27" s="149">
        <f>SUM(J27:U27)</f>
        <v>0</v>
      </c>
    </row>
    <row r="28" spans="1:22" ht="16.5" thickBot="1" x14ac:dyDescent="0.25">
      <c r="A28" s="344"/>
      <c r="B28" s="348"/>
      <c r="C28" s="348"/>
      <c r="D28" s="348"/>
      <c r="E28" s="348"/>
      <c r="F28" s="348"/>
      <c r="G28" s="348"/>
      <c r="H28" s="113"/>
      <c r="I28" s="113" t="s">
        <v>97</v>
      </c>
      <c r="J28" s="124">
        <v>8380</v>
      </c>
      <c r="K28" s="122">
        <v>20527</v>
      </c>
      <c r="L28" s="122">
        <v>43977</v>
      </c>
      <c r="M28" s="122">
        <v>17447</v>
      </c>
      <c r="N28" s="122">
        <v>0</v>
      </c>
      <c r="O28" s="122">
        <v>0</v>
      </c>
      <c r="P28" s="122">
        <v>4882</v>
      </c>
      <c r="Q28" s="124">
        <v>62884</v>
      </c>
      <c r="R28" s="124">
        <v>26091</v>
      </c>
      <c r="S28" s="122">
        <v>13657</v>
      </c>
      <c r="T28" s="122">
        <v>12334</v>
      </c>
      <c r="U28" s="125">
        <v>17284</v>
      </c>
      <c r="V28" s="149">
        <f>SUM(J28:U28)</f>
        <v>227463</v>
      </c>
    </row>
    <row r="29" spans="1:22" ht="16.5" thickBot="1" x14ac:dyDescent="0.25">
      <c r="A29" s="104"/>
      <c r="B29" s="112"/>
      <c r="C29" s="112"/>
      <c r="D29" s="112"/>
      <c r="E29" s="112"/>
      <c r="F29" s="112"/>
      <c r="G29" s="112"/>
      <c r="H29" s="112"/>
      <c r="I29" s="112"/>
      <c r="J29" s="139"/>
      <c r="K29" s="140"/>
      <c r="L29" s="140"/>
      <c r="M29" s="140"/>
      <c r="N29" s="140"/>
      <c r="O29" s="140"/>
      <c r="P29" s="140"/>
      <c r="Q29" s="141"/>
      <c r="R29" s="142"/>
      <c r="S29" s="140"/>
      <c r="T29" s="140"/>
      <c r="U29" s="143"/>
      <c r="V29" s="144">
        <f>SUM(V27:V28)</f>
        <v>227463</v>
      </c>
    </row>
    <row r="30" spans="1:22" ht="16.5" customHeight="1" x14ac:dyDescent="0.2">
      <c r="A30" s="343">
        <v>502</v>
      </c>
      <c r="B30" s="345" t="s">
        <v>186</v>
      </c>
      <c r="C30" s="347" t="s">
        <v>77</v>
      </c>
      <c r="D30" s="347">
        <v>36</v>
      </c>
      <c r="E30" s="347" t="s">
        <v>138</v>
      </c>
      <c r="F30" s="347" t="s">
        <v>31</v>
      </c>
      <c r="G30" s="347" t="s">
        <v>20</v>
      </c>
      <c r="H30" s="347" t="s">
        <v>31</v>
      </c>
      <c r="I30" s="151" t="s">
        <v>92</v>
      </c>
      <c r="J30" s="152">
        <v>0</v>
      </c>
      <c r="K30" s="131">
        <v>0</v>
      </c>
      <c r="L30" s="131">
        <v>0</v>
      </c>
      <c r="M30" s="131">
        <v>0</v>
      </c>
      <c r="N30" s="131">
        <v>0</v>
      </c>
      <c r="O30" s="131">
        <v>0</v>
      </c>
      <c r="P30" s="131">
        <v>0</v>
      </c>
      <c r="Q30" s="132">
        <v>0</v>
      </c>
      <c r="R30" s="132">
        <v>0</v>
      </c>
      <c r="S30" s="131">
        <v>0</v>
      </c>
      <c r="T30" s="131">
        <v>0</v>
      </c>
      <c r="U30" s="133">
        <v>0</v>
      </c>
      <c r="V30" s="134">
        <f>SUM(J30:U30)</f>
        <v>0</v>
      </c>
    </row>
    <row r="31" spans="1:22" ht="16.5" customHeight="1" x14ac:dyDescent="0.2">
      <c r="A31" s="349"/>
      <c r="B31" s="354"/>
      <c r="C31" s="350"/>
      <c r="D31" s="350"/>
      <c r="E31" s="350"/>
      <c r="F31" s="350"/>
      <c r="G31" s="350"/>
      <c r="H31" s="350"/>
      <c r="I31" s="145" t="s">
        <v>93</v>
      </c>
      <c r="J31" s="153">
        <v>0</v>
      </c>
      <c r="K31" s="146">
        <v>0</v>
      </c>
      <c r="L31" s="146">
        <v>0</v>
      </c>
      <c r="M31" s="146">
        <v>0</v>
      </c>
      <c r="N31" s="146">
        <v>0</v>
      </c>
      <c r="O31" s="146">
        <v>0</v>
      </c>
      <c r="P31" s="146">
        <v>0</v>
      </c>
      <c r="Q31" s="147">
        <v>0</v>
      </c>
      <c r="R31" s="147">
        <v>0</v>
      </c>
      <c r="S31" s="130">
        <v>0</v>
      </c>
      <c r="T31" s="130">
        <v>0</v>
      </c>
      <c r="U31" s="136">
        <v>0</v>
      </c>
      <c r="V31" s="137">
        <f>SUM(J31:U31)</f>
        <v>0</v>
      </c>
    </row>
    <row r="32" spans="1:22" ht="16.5" customHeight="1" x14ac:dyDescent="0.2">
      <c r="A32" s="349"/>
      <c r="B32" s="354"/>
      <c r="C32" s="350"/>
      <c r="D32" s="350"/>
      <c r="E32" s="350"/>
      <c r="F32" s="350"/>
      <c r="G32" s="350"/>
      <c r="H32" s="350"/>
      <c r="I32" s="129" t="s">
        <v>164</v>
      </c>
      <c r="J32" s="135">
        <v>18254</v>
      </c>
      <c r="K32" s="130">
        <v>14372</v>
      </c>
      <c r="L32" s="130">
        <v>11717</v>
      </c>
      <c r="M32" s="130">
        <v>16392</v>
      </c>
      <c r="N32" s="130">
        <v>18606</v>
      </c>
      <c r="O32" s="130">
        <v>16350</v>
      </c>
      <c r="P32" s="130">
        <v>11903</v>
      </c>
      <c r="Q32" s="135">
        <v>12259</v>
      </c>
      <c r="R32" s="135">
        <v>7252</v>
      </c>
      <c r="S32" s="130">
        <v>9587</v>
      </c>
      <c r="T32" s="130">
        <v>12815</v>
      </c>
      <c r="U32" s="136">
        <v>0</v>
      </c>
      <c r="V32" s="137">
        <f>SUM(J32:U32)</f>
        <v>149507</v>
      </c>
    </row>
    <row r="33" spans="1:22" ht="16.5" customHeight="1" thickBot="1" x14ac:dyDescent="0.25">
      <c r="A33" s="344"/>
      <c r="B33" s="346"/>
      <c r="C33" s="348"/>
      <c r="D33" s="348"/>
      <c r="E33" s="348"/>
      <c r="F33" s="348"/>
      <c r="G33" s="348"/>
      <c r="H33" s="348"/>
      <c r="I33" s="113" t="s">
        <v>171</v>
      </c>
      <c r="J33" s="124">
        <v>0</v>
      </c>
      <c r="K33" s="122">
        <v>0</v>
      </c>
      <c r="L33" s="122">
        <v>0</v>
      </c>
      <c r="M33" s="122">
        <v>0</v>
      </c>
      <c r="N33" s="122">
        <v>0</v>
      </c>
      <c r="O33" s="122">
        <v>0</v>
      </c>
      <c r="P33" s="122">
        <v>0</v>
      </c>
      <c r="Q33" s="150">
        <v>0</v>
      </c>
      <c r="R33" s="124">
        <v>0</v>
      </c>
      <c r="S33" s="122">
        <v>0</v>
      </c>
      <c r="T33" s="122">
        <v>0</v>
      </c>
      <c r="U33" s="125">
        <v>0</v>
      </c>
      <c r="V33" s="126">
        <f>SUM(J33:U33)</f>
        <v>0</v>
      </c>
    </row>
    <row r="34" spans="1:22" ht="16.5" thickBot="1" x14ac:dyDescent="0.25">
      <c r="A34" s="104"/>
      <c r="B34" s="112"/>
      <c r="C34" s="112"/>
      <c r="D34" s="112"/>
      <c r="E34" s="112"/>
      <c r="F34" s="112"/>
      <c r="G34" s="112"/>
      <c r="H34" s="112"/>
      <c r="I34" s="112"/>
      <c r="J34" s="139"/>
      <c r="K34" s="140"/>
      <c r="L34" s="140"/>
      <c r="M34" s="140"/>
      <c r="N34" s="140"/>
      <c r="O34" s="140"/>
      <c r="P34" s="140"/>
      <c r="Q34" s="141"/>
      <c r="R34" s="142"/>
      <c r="S34" s="140"/>
      <c r="T34" s="140"/>
      <c r="U34" s="143"/>
      <c r="V34" s="144">
        <f>SUM(V30:V33)</f>
        <v>149507</v>
      </c>
    </row>
    <row r="35" spans="1:22" ht="15.75" x14ac:dyDescent="0.2">
      <c r="A35" s="343">
        <v>525</v>
      </c>
      <c r="B35" s="347" t="s">
        <v>33</v>
      </c>
      <c r="C35" s="347" t="s">
        <v>81</v>
      </c>
      <c r="D35" s="347">
        <v>15</v>
      </c>
      <c r="E35" s="347" t="s">
        <v>143</v>
      </c>
      <c r="F35" s="347" t="s">
        <v>34</v>
      </c>
      <c r="G35" s="347" t="s">
        <v>25</v>
      </c>
      <c r="H35" s="347" t="s">
        <v>34</v>
      </c>
      <c r="I35" s="151" t="s">
        <v>92</v>
      </c>
      <c r="J35" s="152">
        <v>80803</v>
      </c>
      <c r="K35" s="131">
        <v>92525</v>
      </c>
      <c r="L35" s="131">
        <v>117765</v>
      </c>
      <c r="M35" s="131">
        <v>0</v>
      </c>
      <c r="N35" s="131">
        <v>0</v>
      </c>
      <c r="O35" s="131">
        <v>0</v>
      </c>
      <c r="P35" s="131">
        <v>0</v>
      </c>
      <c r="Q35" s="132">
        <v>0</v>
      </c>
      <c r="R35" s="132">
        <v>0</v>
      </c>
      <c r="S35" s="131">
        <v>0</v>
      </c>
      <c r="T35" s="131">
        <v>0</v>
      </c>
      <c r="U35" s="133">
        <v>0</v>
      </c>
      <c r="V35" s="134">
        <f>SUM(J35:U35)</f>
        <v>291093</v>
      </c>
    </row>
    <row r="36" spans="1:22" ht="16.5" thickBot="1" x14ac:dyDescent="0.25">
      <c r="A36" s="344"/>
      <c r="B36" s="348"/>
      <c r="C36" s="348"/>
      <c r="D36" s="348"/>
      <c r="E36" s="348"/>
      <c r="F36" s="348"/>
      <c r="G36" s="348"/>
      <c r="H36" s="348"/>
      <c r="I36" s="129" t="s">
        <v>103</v>
      </c>
      <c r="J36" s="124">
        <v>0</v>
      </c>
      <c r="K36" s="122">
        <v>0</v>
      </c>
      <c r="L36" s="122">
        <v>0</v>
      </c>
      <c r="M36" s="122">
        <v>0</v>
      </c>
      <c r="N36" s="122">
        <v>0</v>
      </c>
      <c r="O36" s="122">
        <v>0</v>
      </c>
      <c r="P36" s="122">
        <v>0</v>
      </c>
      <c r="Q36" s="150">
        <v>0</v>
      </c>
      <c r="R36" s="124">
        <v>0</v>
      </c>
      <c r="S36" s="122">
        <v>0</v>
      </c>
      <c r="T36" s="122">
        <v>0</v>
      </c>
      <c r="U36" s="125">
        <v>0</v>
      </c>
      <c r="V36" s="126">
        <f>SUM(J36:U36)</f>
        <v>0</v>
      </c>
    </row>
    <row r="37" spans="1:22" ht="16.5" thickBot="1" x14ac:dyDescent="0.25">
      <c r="A37" s="104"/>
      <c r="B37" s="112"/>
      <c r="C37" s="112"/>
      <c r="D37" s="112"/>
      <c r="E37" s="112"/>
      <c r="F37" s="112"/>
      <c r="G37" s="112"/>
      <c r="H37" s="112"/>
      <c r="I37" s="112"/>
      <c r="J37" s="139"/>
      <c r="K37" s="140"/>
      <c r="L37" s="140"/>
      <c r="M37" s="140"/>
      <c r="N37" s="140"/>
      <c r="O37" s="140"/>
      <c r="P37" s="140"/>
      <c r="Q37" s="141"/>
      <c r="R37" s="142"/>
      <c r="S37" s="140"/>
      <c r="T37" s="140"/>
      <c r="U37" s="143"/>
      <c r="V37" s="144">
        <f>SUM(V35:V36)</f>
        <v>291093</v>
      </c>
    </row>
    <row r="38" spans="1:22" ht="16.5" thickBot="1" x14ac:dyDescent="0.25">
      <c r="A38" s="103">
        <v>526</v>
      </c>
      <c r="B38" s="113" t="s">
        <v>33</v>
      </c>
      <c r="C38" s="113" t="s">
        <v>82</v>
      </c>
      <c r="D38" s="113">
        <v>15</v>
      </c>
      <c r="E38" s="113" t="s">
        <v>143</v>
      </c>
      <c r="F38" s="113" t="s">
        <v>34</v>
      </c>
      <c r="G38" s="113" t="s">
        <v>25</v>
      </c>
      <c r="H38" s="113" t="s">
        <v>34</v>
      </c>
      <c r="I38" s="113" t="s">
        <v>91</v>
      </c>
      <c r="J38" s="122">
        <v>67055</v>
      </c>
      <c r="K38" s="122">
        <v>62960</v>
      </c>
      <c r="L38" s="122">
        <v>65070</v>
      </c>
      <c r="M38" s="122">
        <v>0</v>
      </c>
      <c r="N38" s="122">
        <v>0</v>
      </c>
      <c r="O38" s="122">
        <v>0</v>
      </c>
      <c r="P38" s="122">
        <v>0</v>
      </c>
      <c r="Q38" s="123">
        <v>0</v>
      </c>
      <c r="R38" s="124">
        <v>0</v>
      </c>
      <c r="S38" s="122">
        <v>0</v>
      </c>
      <c r="T38" s="122">
        <v>0</v>
      </c>
      <c r="U38" s="125">
        <v>0</v>
      </c>
      <c r="V38" s="126">
        <f>SUM(J38:U38)</f>
        <v>195085</v>
      </c>
    </row>
    <row r="39" spans="1:22" ht="16.5" thickBot="1" x14ac:dyDescent="0.25">
      <c r="A39" s="102"/>
      <c r="B39" s="112"/>
      <c r="C39" s="112"/>
      <c r="D39" s="112"/>
      <c r="E39" s="112"/>
      <c r="F39" s="112"/>
      <c r="G39" s="112"/>
      <c r="H39" s="112"/>
      <c r="I39" s="112"/>
      <c r="J39" s="139"/>
      <c r="K39" s="140"/>
      <c r="L39" s="140"/>
      <c r="M39" s="140"/>
      <c r="N39" s="140"/>
      <c r="O39" s="140"/>
      <c r="P39" s="140"/>
      <c r="Q39" s="141"/>
      <c r="R39" s="142"/>
      <c r="S39" s="140"/>
      <c r="T39" s="140"/>
      <c r="U39" s="143"/>
      <c r="V39" s="144">
        <f>SUM(V38)</f>
        <v>195085</v>
      </c>
    </row>
    <row r="40" spans="1:22" ht="15.75" x14ac:dyDescent="0.2">
      <c r="A40" s="343">
        <v>537</v>
      </c>
      <c r="B40" s="345" t="s">
        <v>187</v>
      </c>
      <c r="C40" s="347" t="s">
        <v>83</v>
      </c>
      <c r="D40" s="351">
        <v>363.9</v>
      </c>
      <c r="E40" s="347" t="s">
        <v>16</v>
      </c>
      <c r="F40" s="347" t="s">
        <v>36</v>
      </c>
      <c r="G40" s="345" t="s">
        <v>144</v>
      </c>
      <c r="H40" s="347" t="s">
        <v>37</v>
      </c>
      <c r="I40" s="145" t="s">
        <v>92</v>
      </c>
      <c r="J40" s="146">
        <v>0</v>
      </c>
      <c r="K40" s="146">
        <v>0</v>
      </c>
      <c r="L40" s="146">
        <v>18177</v>
      </c>
      <c r="M40" s="146">
        <v>37349</v>
      </c>
      <c r="N40" s="146">
        <v>8366</v>
      </c>
      <c r="O40" s="146">
        <v>1524</v>
      </c>
      <c r="P40" s="146">
        <v>7905</v>
      </c>
      <c r="Q40" s="135">
        <v>0</v>
      </c>
      <c r="R40" s="147">
        <v>11342</v>
      </c>
      <c r="S40" s="146">
        <v>0</v>
      </c>
      <c r="T40" s="146">
        <v>0</v>
      </c>
      <c r="U40" s="148">
        <v>45803</v>
      </c>
      <c r="V40" s="149">
        <f>SUM(J40:U40)</f>
        <v>130466</v>
      </c>
    </row>
    <row r="41" spans="1:22" ht="15.75" x14ac:dyDescent="0.2">
      <c r="A41" s="349"/>
      <c r="B41" s="354"/>
      <c r="C41" s="350"/>
      <c r="D41" s="352"/>
      <c r="E41" s="350"/>
      <c r="F41" s="350"/>
      <c r="G41" s="354"/>
      <c r="H41" s="350"/>
      <c r="I41" s="129" t="s">
        <v>98</v>
      </c>
      <c r="J41" s="146">
        <v>0</v>
      </c>
      <c r="K41" s="146">
        <v>0</v>
      </c>
      <c r="L41" s="146">
        <v>0</v>
      </c>
      <c r="M41" s="146">
        <v>0</v>
      </c>
      <c r="N41" s="146">
        <v>0</v>
      </c>
      <c r="O41" s="146">
        <v>0</v>
      </c>
      <c r="P41" s="146">
        <v>0</v>
      </c>
      <c r="Q41" s="135">
        <v>0</v>
      </c>
      <c r="R41" s="147">
        <v>0</v>
      </c>
      <c r="S41" s="146">
        <v>0</v>
      </c>
      <c r="T41" s="146">
        <v>0</v>
      </c>
      <c r="U41" s="148">
        <v>0</v>
      </c>
      <c r="V41" s="149">
        <f>SUM(J41:U41)</f>
        <v>0</v>
      </c>
    </row>
    <row r="42" spans="1:22" ht="15.75" x14ac:dyDescent="0.2">
      <c r="A42" s="349"/>
      <c r="B42" s="354"/>
      <c r="C42" s="350"/>
      <c r="D42" s="352"/>
      <c r="E42" s="350"/>
      <c r="F42" s="350"/>
      <c r="G42" s="354"/>
      <c r="H42" s="350"/>
      <c r="I42" s="145" t="s">
        <v>91</v>
      </c>
      <c r="J42" s="146">
        <v>0</v>
      </c>
      <c r="K42" s="146">
        <v>0</v>
      </c>
      <c r="L42" s="146">
        <v>3472</v>
      </c>
      <c r="M42" s="146">
        <v>0</v>
      </c>
      <c r="N42" s="146">
        <v>33196</v>
      </c>
      <c r="O42" s="146">
        <v>20682</v>
      </c>
      <c r="P42" s="146">
        <v>27019</v>
      </c>
      <c r="Q42" s="135">
        <v>31941</v>
      </c>
      <c r="R42" s="147">
        <v>55923</v>
      </c>
      <c r="S42" s="146">
        <v>57740</v>
      </c>
      <c r="T42" s="146">
        <v>45854</v>
      </c>
      <c r="U42" s="148">
        <v>19603</v>
      </c>
      <c r="V42" s="149">
        <f>SUM(J42:U42)</f>
        <v>295430</v>
      </c>
    </row>
    <row r="43" spans="1:22" ht="15.75" x14ac:dyDescent="0.2">
      <c r="A43" s="349"/>
      <c r="B43" s="354"/>
      <c r="C43" s="350"/>
      <c r="D43" s="352"/>
      <c r="E43" s="350"/>
      <c r="F43" s="350"/>
      <c r="G43" s="350"/>
      <c r="H43" s="350"/>
      <c r="I43" s="129" t="s">
        <v>69</v>
      </c>
      <c r="J43" s="130">
        <v>0</v>
      </c>
      <c r="K43" s="130">
        <v>0</v>
      </c>
      <c r="L43" s="130">
        <v>0</v>
      </c>
      <c r="M43" s="130">
        <v>0</v>
      </c>
      <c r="N43" s="130">
        <v>0</v>
      </c>
      <c r="O43" s="130">
        <v>0</v>
      </c>
      <c r="P43" s="130">
        <v>0</v>
      </c>
      <c r="Q43" s="135">
        <v>0</v>
      </c>
      <c r="R43" s="135">
        <v>0</v>
      </c>
      <c r="S43" s="130">
        <v>0</v>
      </c>
      <c r="T43" s="130">
        <v>0</v>
      </c>
      <c r="U43" s="136">
        <v>0</v>
      </c>
      <c r="V43" s="137">
        <f>SUM(J43:U43)</f>
        <v>0</v>
      </c>
    </row>
    <row r="44" spans="1:22" ht="16.5" thickBot="1" x14ac:dyDescent="0.25">
      <c r="A44" s="344"/>
      <c r="B44" s="346"/>
      <c r="C44" s="348"/>
      <c r="D44" s="353"/>
      <c r="E44" s="348"/>
      <c r="F44" s="348"/>
      <c r="G44" s="348"/>
      <c r="H44" s="348"/>
      <c r="I44" s="154" t="s">
        <v>93</v>
      </c>
      <c r="J44" s="155">
        <v>0</v>
      </c>
      <c r="K44" s="155">
        <v>0</v>
      </c>
      <c r="L44" s="155">
        <v>0</v>
      </c>
      <c r="M44" s="155">
        <v>0</v>
      </c>
      <c r="N44" s="155">
        <v>0</v>
      </c>
      <c r="O44" s="155">
        <v>0</v>
      </c>
      <c r="P44" s="155">
        <v>0</v>
      </c>
      <c r="Q44" s="123">
        <v>0</v>
      </c>
      <c r="R44" s="156">
        <v>0</v>
      </c>
      <c r="S44" s="155">
        <v>0</v>
      </c>
      <c r="T44" s="155">
        <v>0</v>
      </c>
      <c r="U44" s="157">
        <v>0</v>
      </c>
      <c r="V44" s="158">
        <f>SUM(J44:U44)</f>
        <v>0</v>
      </c>
    </row>
    <row r="45" spans="1:22" ht="16.5" thickBot="1" x14ac:dyDescent="0.25">
      <c r="A45" s="102"/>
      <c r="B45" s="112"/>
      <c r="C45" s="112"/>
      <c r="D45" s="112"/>
      <c r="E45" s="112"/>
      <c r="F45" s="112"/>
      <c r="G45" s="112"/>
      <c r="H45" s="112"/>
      <c r="I45" s="112"/>
      <c r="J45" s="139"/>
      <c r="K45" s="140"/>
      <c r="L45" s="140"/>
      <c r="M45" s="140"/>
      <c r="N45" s="140"/>
      <c r="O45" s="140"/>
      <c r="P45" s="140"/>
      <c r="Q45" s="141"/>
      <c r="R45" s="142"/>
      <c r="S45" s="140"/>
      <c r="T45" s="140"/>
      <c r="U45" s="143"/>
      <c r="V45" s="144">
        <f>SUM(V40:V44)</f>
        <v>425896</v>
      </c>
    </row>
    <row r="46" spans="1:22" ht="15.75" x14ac:dyDescent="0.2">
      <c r="A46" s="349">
        <v>541</v>
      </c>
      <c r="B46" s="354" t="s">
        <v>188</v>
      </c>
      <c r="C46" s="350" t="s">
        <v>81</v>
      </c>
      <c r="D46" s="350">
        <v>93</v>
      </c>
      <c r="E46" s="350" t="s">
        <v>7</v>
      </c>
      <c r="F46" s="350" t="s">
        <v>39</v>
      </c>
      <c r="G46" s="350" t="s">
        <v>145</v>
      </c>
      <c r="H46" s="350" t="s">
        <v>39</v>
      </c>
      <c r="I46" s="145" t="s">
        <v>94</v>
      </c>
      <c r="J46" s="146">
        <v>0</v>
      </c>
      <c r="K46" s="146">
        <v>0</v>
      </c>
      <c r="L46" s="146">
        <v>0</v>
      </c>
      <c r="M46" s="146">
        <v>0</v>
      </c>
      <c r="N46" s="146">
        <v>0</v>
      </c>
      <c r="O46" s="146">
        <v>0</v>
      </c>
      <c r="P46" s="146">
        <v>0</v>
      </c>
      <c r="Q46" s="135">
        <v>0</v>
      </c>
      <c r="R46" s="147">
        <v>0</v>
      </c>
      <c r="S46" s="146">
        <v>0</v>
      </c>
      <c r="T46" s="146">
        <v>0</v>
      </c>
      <c r="U46" s="148">
        <v>0</v>
      </c>
      <c r="V46" s="149">
        <f t="shared" ref="V46:V55" si="0">SUM(J46:U46)</f>
        <v>0</v>
      </c>
    </row>
    <row r="47" spans="1:22" ht="15.75" x14ac:dyDescent="0.2">
      <c r="A47" s="349"/>
      <c r="B47" s="354"/>
      <c r="C47" s="350"/>
      <c r="D47" s="350"/>
      <c r="E47" s="350"/>
      <c r="F47" s="350"/>
      <c r="G47" s="350"/>
      <c r="H47" s="350"/>
      <c r="I47" s="129" t="s">
        <v>92</v>
      </c>
      <c r="J47" s="130">
        <v>41664</v>
      </c>
      <c r="K47" s="130">
        <v>117178</v>
      </c>
      <c r="L47" s="122">
        <v>164529</v>
      </c>
      <c r="M47" s="130">
        <v>35555</v>
      </c>
      <c r="N47" s="130">
        <v>116682</v>
      </c>
      <c r="O47" s="130">
        <v>144219</v>
      </c>
      <c r="P47" s="130">
        <v>146232</v>
      </c>
      <c r="Q47" s="135">
        <v>113545</v>
      </c>
      <c r="R47" s="135">
        <v>142455</v>
      </c>
      <c r="S47" s="130">
        <v>84466</v>
      </c>
      <c r="T47" s="130">
        <v>86304</v>
      </c>
      <c r="U47" s="136">
        <v>61761</v>
      </c>
      <c r="V47" s="137">
        <f t="shared" si="0"/>
        <v>1254590</v>
      </c>
    </row>
    <row r="48" spans="1:22" ht="15.75" x14ac:dyDescent="0.2">
      <c r="A48" s="349"/>
      <c r="B48" s="354"/>
      <c r="C48" s="350"/>
      <c r="D48" s="350"/>
      <c r="E48" s="350"/>
      <c r="F48" s="350"/>
      <c r="G48" s="350"/>
      <c r="H48" s="350"/>
      <c r="I48" s="129" t="s">
        <v>98</v>
      </c>
      <c r="J48" s="130">
        <v>0</v>
      </c>
      <c r="K48" s="130">
        <v>0</v>
      </c>
      <c r="L48" s="130">
        <v>0</v>
      </c>
      <c r="M48" s="130">
        <v>0</v>
      </c>
      <c r="N48" s="130">
        <v>0</v>
      </c>
      <c r="O48" s="130">
        <v>0</v>
      </c>
      <c r="P48" s="130">
        <v>0</v>
      </c>
      <c r="Q48" s="135">
        <v>0</v>
      </c>
      <c r="R48" s="135">
        <v>0</v>
      </c>
      <c r="S48" s="130">
        <v>0</v>
      </c>
      <c r="T48" s="130">
        <v>0</v>
      </c>
      <c r="U48" s="136">
        <v>0</v>
      </c>
      <c r="V48" s="137">
        <f t="shared" si="0"/>
        <v>0</v>
      </c>
    </row>
    <row r="49" spans="1:22" ht="15.75" x14ac:dyDescent="0.2">
      <c r="A49" s="349"/>
      <c r="B49" s="354"/>
      <c r="C49" s="350"/>
      <c r="D49" s="350"/>
      <c r="E49" s="350"/>
      <c r="F49" s="350"/>
      <c r="G49" s="350"/>
      <c r="H49" s="350"/>
      <c r="I49" s="129" t="s">
        <v>103</v>
      </c>
      <c r="J49" s="130">
        <v>25942</v>
      </c>
      <c r="K49" s="130">
        <v>37898</v>
      </c>
      <c r="L49" s="130">
        <v>19728</v>
      </c>
      <c r="M49" s="130">
        <v>29985</v>
      </c>
      <c r="N49" s="130">
        <v>20467</v>
      </c>
      <c r="O49" s="130">
        <v>37385</v>
      </c>
      <c r="P49" s="130">
        <v>24837</v>
      </c>
      <c r="Q49" s="135">
        <v>18652</v>
      </c>
      <c r="R49" s="135">
        <v>6416</v>
      </c>
      <c r="S49" s="130">
        <v>31681</v>
      </c>
      <c r="T49" s="130">
        <v>16230</v>
      </c>
      <c r="U49" s="136">
        <v>30677</v>
      </c>
      <c r="V49" s="137">
        <f t="shared" si="0"/>
        <v>299898</v>
      </c>
    </row>
    <row r="50" spans="1:22" ht="15.75" x14ac:dyDescent="0.2">
      <c r="A50" s="349"/>
      <c r="B50" s="354"/>
      <c r="C50" s="350"/>
      <c r="D50" s="350"/>
      <c r="E50" s="350"/>
      <c r="F50" s="350"/>
      <c r="G50" s="350"/>
      <c r="H50" s="350"/>
      <c r="I50" s="129" t="s">
        <v>91</v>
      </c>
      <c r="J50" s="130">
        <v>28343</v>
      </c>
      <c r="K50" s="130">
        <v>31280</v>
      </c>
      <c r="L50" s="130">
        <v>0</v>
      </c>
      <c r="M50" s="130">
        <v>70907</v>
      </c>
      <c r="N50" s="130">
        <v>18062</v>
      </c>
      <c r="O50" s="130">
        <v>16976</v>
      </c>
      <c r="P50" s="130">
        <v>56789</v>
      </c>
      <c r="Q50" s="135">
        <v>28658</v>
      </c>
      <c r="R50" s="135">
        <v>25904</v>
      </c>
      <c r="S50" s="130">
        <v>27455</v>
      </c>
      <c r="T50" s="130">
        <v>26526</v>
      </c>
      <c r="U50" s="136">
        <v>84809</v>
      </c>
      <c r="V50" s="137">
        <f t="shared" si="0"/>
        <v>415709</v>
      </c>
    </row>
    <row r="51" spans="1:22" ht="15.75" x14ac:dyDescent="0.2">
      <c r="A51" s="349"/>
      <c r="B51" s="354"/>
      <c r="C51" s="350"/>
      <c r="D51" s="350"/>
      <c r="E51" s="350"/>
      <c r="F51" s="350"/>
      <c r="G51" s="350"/>
      <c r="H51" s="350"/>
      <c r="I51" s="129" t="s">
        <v>69</v>
      </c>
      <c r="J51" s="130">
        <v>0</v>
      </c>
      <c r="K51" s="130">
        <v>0</v>
      </c>
      <c r="L51" s="130">
        <v>0</v>
      </c>
      <c r="M51" s="130">
        <v>0</v>
      </c>
      <c r="N51" s="130">
        <v>0</v>
      </c>
      <c r="O51" s="130">
        <v>0</v>
      </c>
      <c r="P51" s="130">
        <v>0</v>
      </c>
      <c r="Q51" s="135">
        <v>0</v>
      </c>
      <c r="R51" s="135">
        <v>0</v>
      </c>
      <c r="S51" s="130">
        <v>0</v>
      </c>
      <c r="T51" s="130">
        <v>0</v>
      </c>
      <c r="U51" s="136">
        <v>0</v>
      </c>
      <c r="V51" s="137">
        <f t="shared" si="0"/>
        <v>0</v>
      </c>
    </row>
    <row r="52" spans="1:22" ht="15.75" x14ac:dyDescent="0.2">
      <c r="A52" s="349"/>
      <c r="B52" s="354"/>
      <c r="C52" s="350"/>
      <c r="D52" s="350"/>
      <c r="E52" s="350"/>
      <c r="F52" s="350"/>
      <c r="G52" s="350"/>
      <c r="H52" s="350"/>
      <c r="I52" s="129" t="s">
        <v>70</v>
      </c>
      <c r="J52" s="130">
        <v>0</v>
      </c>
      <c r="K52" s="130">
        <v>0</v>
      </c>
      <c r="L52" s="130">
        <v>0</v>
      </c>
      <c r="M52" s="130">
        <v>0</v>
      </c>
      <c r="N52" s="130">
        <v>0</v>
      </c>
      <c r="O52" s="130">
        <v>0</v>
      </c>
      <c r="P52" s="130">
        <v>0</v>
      </c>
      <c r="Q52" s="135">
        <v>0</v>
      </c>
      <c r="R52" s="135">
        <v>0</v>
      </c>
      <c r="S52" s="130">
        <v>0</v>
      </c>
      <c r="T52" s="130">
        <v>0</v>
      </c>
      <c r="U52" s="136">
        <v>0</v>
      </c>
      <c r="V52" s="137">
        <f t="shared" si="0"/>
        <v>0</v>
      </c>
    </row>
    <row r="53" spans="1:22" ht="15.75" x14ac:dyDescent="0.2">
      <c r="A53" s="349"/>
      <c r="B53" s="354"/>
      <c r="C53" s="350"/>
      <c r="D53" s="350"/>
      <c r="E53" s="350"/>
      <c r="F53" s="350"/>
      <c r="G53" s="350"/>
      <c r="H53" s="350"/>
      <c r="I53" s="129" t="s">
        <v>93</v>
      </c>
      <c r="J53" s="130">
        <v>0</v>
      </c>
      <c r="K53" s="130">
        <v>3023</v>
      </c>
      <c r="L53" s="130">
        <v>21161</v>
      </c>
      <c r="M53" s="130">
        <v>1587</v>
      </c>
      <c r="N53" s="130">
        <v>0</v>
      </c>
      <c r="O53" s="130">
        <v>0</v>
      </c>
      <c r="P53" s="130">
        <v>0</v>
      </c>
      <c r="Q53" s="135">
        <v>0</v>
      </c>
      <c r="R53" s="135">
        <v>0</v>
      </c>
      <c r="S53" s="130">
        <v>0</v>
      </c>
      <c r="T53" s="130">
        <v>0</v>
      </c>
      <c r="U53" s="136">
        <v>0</v>
      </c>
      <c r="V53" s="137">
        <f t="shared" si="0"/>
        <v>25771</v>
      </c>
    </row>
    <row r="54" spans="1:22" ht="15.75" x14ac:dyDescent="0.2">
      <c r="A54" s="349"/>
      <c r="B54" s="354"/>
      <c r="C54" s="350"/>
      <c r="D54" s="350"/>
      <c r="E54" s="350"/>
      <c r="F54" s="350"/>
      <c r="G54" s="350"/>
      <c r="H54" s="350"/>
      <c r="I54" s="154" t="s">
        <v>180</v>
      </c>
      <c r="J54" s="155">
        <v>0</v>
      </c>
      <c r="K54" s="155">
        <v>0</v>
      </c>
      <c r="L54" s="155">
        <v>0</v>
      </c>
      <c r="M54" s="155">
        <v>0</v>
      </c>
      <c r="N54" s="155">
        <v>0</v>
      </c>
      <c r="O54" s="155">
        <v>0</v>
      </c>
      <c r="P54" s="155">
        <v>0</v>
      </c>
      <c r="Q54" s="156">
        <v>0</v>
      </c>
      <c r="R54" s="156">
        <v>0</v>
      </c>
      <c r="S54" s="155">
        <v>0</v>
      </c>
      <c r="T54" s="155">
        <v>0</v>
      </c>
      <c r="U54" s="157">
        <v>0</v>
      </c>
      <c r="V54" s="158">
        <f t="shared" si="0"/>
        <v>0</v>
      </c>
    </row>
    <row r="55" spans="1:22" ht="16.5" thickBot="1" x14ac:dyDescent="0.25">
      <c r="A55" s="349"/>
      <c r="B55" s="354"/>
      <c r="C55" s="350"/>
      <c r="D55" s="350"/>
      <c r="E55" s="350"/>
      <c r="F55" s="350"/>
      <c r="G55" s="350"/>
      <c r="H55" s="350"/>
      <c r="I55" s="154" t="s">
        <v>95</v>
      </c>
      <c r="J55" s="155">
        <v>0</v>
      </c>
      <c r="K55" s="155">
        <v>0</v>
      </c>
      <c r="L55" s="155">
        <v>0</v>
      </c>
      <c r="M55" s="155">
        <v>0</v>
      </c>
      <c r="N55" s="155">
        <v>0</v>
      </c>
      <c r="O55" s="155">
        <v>0</v>
      </c>
      <c r="P55" s="155">
        <v>0</v>
      </c>
      <c r="Q55" s="123">
        <v>0</v>
      </c>
      <c r="R55" s="156">
        <v>0</v>
      </c>
      <c r="S55" s="155">
        <v>0</v>
      </c>
      <c r="T55" s="155">
        <v>0</v>
      </c>
      <c r="U55" s="157">
        <v>0</v>
      </c>
      <c r="V55" s="158">
        <f t="shared" si="0"/>
        <v>0</v>
      </c>
    </row>
    <row r="56" spans="1:22" ht="16.5" thickBot="1" x14ac:dyDescent="0.25">
      <c r="A56" s="102"/>
      <c r="B56" s="112"/>
      <c r="C56" s="112"/>
      <c r="D56" s="112"/>
      <c r="E56" s="112"/>
      <c r="F56" s="112"/>
      <c r="G56" s="112"/>
      <c r="H56" s="112"/>
      <c r="I56" s="112"/>
      <c r="J56" s="139"/>
      <c r="K56" s="140"/>
      <c r="L56" s="140"/>
      <c r="M56" s="140"/>
      <c r="N56" s="140"/>
      <c r="O56" s="140"/>
      <c r="P56" s="140"/>
      <c r="Q56" s="141"/>
      <c r="R56" s="142"/>
      <c r="S56" s="140"/>
      <c r="T56" s="140"/>
      <c r="U56" s="143"/>
      <c r="V56" s="144">
        <f>SUM(V46:V55)</f>
        <v>1995968</v>
      </c>
    </row>
    <row r="57" spans="1:22" ht="15.75" x14ac:dyDescent="0.2">
      <c r="A57" s="349">
        <v>542</v>
      </c>
      <c r="B57" s="354" t="s">
        <v>189</v>
      </c>
      <c r="C57" s="350" t="s">
        <v>79</v>
      </c>
      <c r="D57" s="350">
        <v>200</v>
      </c>
      <c r="E57" s="350" t="s">
        <v>7</v>
      </c>
      <c r="F57" s="350" t="s">
        <v>39</v>
      </c>
      <c r="G57" s="350" t="s">
        <v>146</v>
      </c>
      <c r="H57" s="350" t="s">
        <v>40</v>
      </c>
      <c r="I57" s="145" t="s">
        <v>94</v>
      </c>
      <c r="J57" s="146">
        <v>21832</v>
      </c>
      <c r="K57" s="146">
        <v>21997</v>
      </c>
      <c r="L57" s="146">
        <v>27788</v>
      </c>
      <c r="M57" s="146">
        <v>22792</v>
      </c>
      <c r="N57" s="146">
        <v>16888</v>
      </c>
      <c r="O57" s="146">
        <v>23716</v>
      </c>
      <c r="P57" s="146">
        <v>25270</v>
      </c>
      <c r="Q57" s="135">
        <v>22355</v>
      </c>
      <c r="R57" s="147">
        <v>29649</v>
      </c>
      <c r="S57" s="146">
        <v>23598</v>
      </c>
      <c r="T57" s="146">
        <v>21823</v>
      </c>
      <c r="U57" s="148">
        <v>33654</v>
      </c>
      <c r="V57" s="149">
        <f>SUM(J57:U57)</f>
        <v>291362</v>
      </c>
    </row>
    <row r="58" spans="1:22" ht="15.75" x14ac:dyDescent="0.2">
      <c r="A58" s="349"/>
      <c r="B58" s="354"/>
      <c r="C58" s="350"/>
      <c r="D58" s="350"/>
      <c r="E58" s="350"/>
      <c r="F58" s="350"/>
      <c r="G58" s="350"/>
      <c r="H58" s="350"/>
      <c r="I58" s="129" t="s">
        <v>92</v>
      </c>
      <c r="J58" s="130">
        <v>32084</v>
      </c>
      <c r="K58" s="130">
        <v>32615</v>
      </c>
      <c r="L58" s="130">
        <v>65991</v>
      </c>
      <c r="M58" s="130">
        <v>55195</v>
      </c>
      <c r="N58" s="130">
        <v>51985</v>
      </c>
      <c r="O58" s="130">
        <v>62366</v>
      </c>
      <c r="P58" s="130">
        <v>61187</v>
      </c>
      <c r="Q58" s="135">
        <v>56429</v>
      </c>
      <c r="R58" s="135">
        <v>53215</v>
      </c>
      <c r="S58" s="130">
        <v>50386</v>
      </c>
      <c r="T58" s="130">
        <v>50310</v>
      </c>
      <c r="U58" s="136">
        <v>43705</v>
      </c>
      <c r="V58" s="137">
        <f>SUM(J58:U58)</f>
        <v>615468</v>
      </c>
    </row>
    <row r="59" spans="1:22" ht="15.75" x14ac:dyDescent="0.2">
      <c r="A59" s="349"/>
      <c r="B59" s="354"/>
      <c r="C59" s="350"/>
      <c r="D59" s="350"/>
      <c r="E59" s="350"/>
      <c r="F59" s="350"/>
      <c r="G59" s="350"/>
      <c r="H59" s="350"/>
      <c r="I59" s="129" t="s">
        <v>103</v>
      </c>
      <c r="J59" s="130">
        <v>6358</v>
      </c>
      <c r="K59" s="130">
        <v>6266</v>
      </c>
      <c r="L59" s="130">
        <v>6312</v>
      </c>
      <c r="M59" s="130">
        <v>4964</v>
      </c>
      <c r="N59" s="130">
        <v>7064</v>
      </c>
      <c r="O59" s="130">
        <v>6388</v>
      </c>
      <c r="P59" s="130">
        <v>3802</v>
      </c>
      <c r="Q59" s="135">
        <v>5088</v>
      </c>
      <c r="R59" s="135">
        <v>6284</v>
      </c>
      <c r="S59" s="130">
        <v>6425</v>
      </c>
      <c r="T59" s="130">
        <v>4628</v>
      </c>
      <c r="U59" s="136">
        <v>4927</v>
      </c>
      <c r="V59" s="137">
        <f>SUM(J59:U59)</f>
        <v>68506</v>
      </c>
    </row>
    <row r="60" spans="1:22" ht="16.5" thickBot="1" x14ac:dyDescent="0.25">
      <c r="A60" s="349"/>
      <c r="B60" s="354"/>
      <c r="C60" s="350"/>
      <c r="D60" s="350"/>
      <c r="E60" s="350"/>
      <c r="F60" s="350"/>
      <c r="G60" s="350"/>
      <c r="H60" s="350"/>
      <c r="I60" s="154" t="s">
        <v>91</v>
      </c>
      <c r="J60" s="155">
        <v>112189</v>
      </c>
      <c r="K60" s="155">
        <v>95491</v>
      </c>
      <c r="L60" s="155">
        <v>102437</v>
      </c>
      <c r="M60" s="155">
        <v>115082</v>
      </c>
      <c r="N60" s="155">
        <v>98504</v>
      </c>
      <c r="O60" s="155">
        <v>104310</v>
      </c>
      <c r="P60" s="155">
        <v>112095</v>
      </c>
      <c r="Q60" s="123">
        <v>105192</v>
      </c>
      <c r="R60" s="156">
        <v>114966</v>
      </c>
      <c r="S60" s="155">
        <v>114696</v>
      </c>
      <c r="T60" s="155">
        <v>101497</v>
      </c>
      <c r="U60" s="157">
        <v>143007</v>
      </c>
      <c r="V60" s="158">
        <f>SUM(J60:U60)</f>
        <v>1319466</v>
      </c>
    </row>
    <row r="61" spans="1:22" ht="16.5" thickBot="1" x14ac:dyDescent="0.25">
      <c r="A61" s="102"/>
      <c r="B61" s="112"/>
      <c r="C61" s="112"/>
      <c r="D61" s="112"/>
      <c r="E61" s="112"/>
      <c r="F61" s="112"/>
      <c r="G61" s="112"/>
      <c r="H61" s="112"/>
      <c r="I61" s="112"/>
      <c r="J61" s="139"/>
      <c r="K61" s="140"/>
      <c r="L61" s="140"/>
      <c r="M61" s="140"/>
      <c r="N61" s="140"/>
      <c r="O61" s="140"/>
      <c r="P61" s="140"/>
      <c r="Q61" s="141"/>
      <c r="R61" s="142"/>
      <c r="S61" s="140"/>
      <c r="T61" s="140"/>
      <c r="U61" s="143"/>
      <c r="V61" s="144">
        <f>SUM(V57:V60)</f>
        <v>2294802</v>
      </c>
    </row>
    <row r="62" spans="1:22" ht="15.75" x14ac:dyDescent="0.2">
      <c r="A62" s="343">
        <v>554</v>
      </c>
      <c r="B62" s="347" t="s">
        <v>43</v>
      </c>
      <c r="C62" s="347" t="s">
        <v>79</v>
      </c>
      <c r="D62" s="347">
        <v>58</v>
      </c>
      <c r="E62" s="347" t="s">
        <v>147</v>
      </c>
      <c r="F62" s="347" t="s">
        <v>37</v>
      </c>
      <c r="G62" s="345" t="s">
        <v>148</v>
      </c>
      <c r="H62" s="347" t="s">
        <v>37</v>
      </c>
      <c r="I62" s="129" t="s">
        <v>94</v>
      </c>
      <c r="J62" s="130">
        <v>489</v>
      </c>
      <c r="K62" s="130">
        <v>492</v>
      </c>
      <c r="L62" s="130">
        <v>496</v>
      </c>
      <c r="M62" s="130">
        <v>488</v>
      </c>
      <c r="N62" s="130">
        <v>497</v>
      </c>
      <c r="O62" s="130">
        <v>144</v>
      </c>
      <c r="P62" s="130">
        <v>283</v>
      </c>
      <c r="Q62" s="135">
        <v>1471</v>
      </c>
      <c r="R62" s="135">
        <v>700</v>
      </c>
      <c r="S62" s="130">
        <v>784</v>
      </c>
      <c r="T62" s="130">
        <v>0</v>
      </c>
      <c r="U62" s="136">
        <v>0</v>
      </c>
      <c r="V62" s="137">
        <f>SUM(J62:U62)</f>
        <v>5844</v>
      </c>
    </row>
    <row r="63" spans="1:22" ht="15.75" x14ac:dyDescent="0.2">
      <c r="A63" s="349"/>
      <c r="B63" s="350"/>
      <c r="C63" s="350"/>
      <c r="D63" s="350"/>
      <c r="E63" s="350"/>
      <c r="F63" s="350"/>
      <c r="G63" s="354"/>
      <c r="H63" s="350"/>
      <c r="I63" s="154" t="s">
        <v>92</v>
      </c>
      <c r="J63" s="155">
        <v>3127</v>
      </c>
      <c r="K63" s="155">
        <v>285</v>
      </c>
      <c r="L63" s="155">
        <v>0</v>
      </c>
      <c r="M63" s="155">
        <v>0</v>
      </c>
      <c r="N63" s="155">
        <v>6288</v>
      </c>
      <c r="O63" s="155">
        <v>0</v>
      </c>
      <c r="P63" s="155">
        <v>14672</v>
      </c>
      <c r="Q63" s="156">
        <v>0</v>
      </c>
      <c r="R63" s="156">
        <v>0</v>
      </c>
      <c r="S63" s="155">
        <v>15363</v>
      </c>
      <c r="T63" s="155">
        <v>0</v>
      </c>
      <c r="U63" s="157">
        <v>1984</v>
      </c>
      <c r="V63" s="158">
        <f>SUM(J63:U63)</f>
        <v>41719</v>
      </c>
    </row>
    <row r="64" spans="1:22" ht="16.5" thickBot="1" x14ac:dyDescent="0.25">
      <c r="A64" s="344"/>
      <c r="B64" s="348"/>
      <c r="C64" s="348"/>
      <c r="D64" s="348"/>
      <c r="E64" s="348"/>
      <c r="F64" s="348"/>
      <c r="G64" s="348"/>
      <c r="H64" s="348"/>
      <c r="I64" s="154" t="s">
        <v>91</v>
      </c>
      <c r="J64" s="155">
        <v>3407</v>
      </c>
      <c r="K64" s="155">
        <v>8774</v>
      </c>
      <c r="L64" s="155">
        <v>1824</v>
      </c>
      <c r="M64" s="155">
        <v>604</v>
      </c>
      <c r="N64" s="155">
        <v>7703</v>
      </c>
      <c r="O64" s="155">
        <v>3741</v>
      </c>
      <c r="P64" s="155">
        <v>3146</v>
      </c>
      <c r="Q64" s="123">
        <v>2463</v>
      </c>
      <c r="R64" s="156">
        <v>4198</v>
      </c>
      <c r="S64" s="155">
        <v>1660</v>
      </c>
      <c r="T64" s="155">
        <v>2371</v>
      </c>
      <c r="U64" s="157">
        <v>2941</v>
      </c>
      <c r="V64" s="158">
        <f>SUM(J64:U64)</f>
        <v>42832</v>
      </c>
    </row>
    <row r="65" spans="1:22" ht="16.5" thickBot="1" x14ac:dyDescent="0.25">
      <c r="A65" s="102"/>
      <c r="B65" s="112"/>
      <c r="C65" s="112"/>
      <c r="D65" s="112"/>
      <c r="E65" s="112"/>
      <c r="F65" s="112"/>
      <c r="G65" s="112"/>
      <c r="H65" s="112"/>
      <c r="I65" s="112"/>
      <c r="J65" s="139"/>
      <c r="K65" s="140"/>
      <c r="L65" s="140"/>
      <c r="M65" s="140"/>
      <c r="N65" s="140"/>
      <c r="O65" s="140"/>
      <c r="P65" s="140"/>
      <c r="Q65" s="141"/>
      <c r="R65" s="142"/>
      <c r="S65" s="140"/>
      <c r="T65" s="140"/>
      <c r="U65" s="143"/>
      <c r="V65" s="144">
        <f>SUM(V62:V64)</f>
        <v>90395</v>
      </c>
    </row>
    <row r="66" spans="1:22" ht="15.75" x14ac:dyDescent="0.2">
      <c r="A66" s="343">
        <v>560</v>
      </c>
      <c r="B66" s="345" t="s">
        <v>190</v>
      </c>
      <c r="C66" s="347" t="s">
        <v>77</v>
      </c>
      <c r="D66" s="351">
        <v>17.899999999999999</v>
      </c>
      <c r="E66" s="347" t="s">
        <v>149</v>
      </c>
      <c r="F66" s="347" t="s">
        <v>37</v>
      </c>
      <c r="G66" s="347" t="s">
        <v>9</v>
      </c>
      <c r="H66" s="347" t="s">
        <v>37</v>
      </c>
      <c r="I66" s="145" t="s">
        <v>163</v>
      </c>
      <c r="J66" s="146">
        <v>0</v>
      </c>
      <c r="K66" s="146">
        <v>0</v>
      </c>
      <c r="L66" s="146">
        <v>0</v>
      </c>
      <c r="M66" s="146">
        <v>0</v>
      </c>
      <c r="N66" s="146">
        <v>0</v>
      </c>
      <c r="O66" s="146">
        <v>0</v>
      </c>
      <c r="P66" s="146">
        <v>0</v>
      </c>
      <c r="Q66" s="135">
        <v>0</v>
      </c>
      <c r="R66" s="147">
        <v>0</v>
      </c>
      <c r="S66" s="146">
        <v>0</v>
      </c>
      <c r="T66" s="146">
        <v>0</v>
      </c>
      <c r="U66" s="148">
        <v>0</v>
      </c>
      <c r="V66" s="149">
        <f>SUM(J66:U66)</f>
        <v>0</v>
      </c>
    </row>
    <row r="67" spans="1:22" ht="15.75" x14ac:dyDescent="0.2">
      <c r="A67" s="349"/>
      <c r="B67" s="354"/>
      <c r="C67" s="350"/>
      <c r="D67" s="352"/>
      <c r="E67" s="350"/>
      <c r="F67" s="350"/>
      <c r="G67" s="350"/>
      <c r="H67" s="350"/>
      <c r="I67" s="129" t="s">
        <v>103</v>
      </c>
      <c r="J67" s="135">
        <v>0</v>
      </c>
      <c r="K67" s="130">
        <v>0</v>
      </c>
      <c r="L67" s="130">
        <v>0</v>
      </c>
      <c r="M67" s="130">
        <v>0</v>
      </c>
      <c r="N67" s="130">
        <v>0</v>
      </c>
      <c r="O67" s="130">
        <v>0</v>
      </c>
      <c r="P67" s="130">
        <v>0</v>
      </c>
      <c r="Q67" s="135">
        <v>0</v>
      </c>
      <c r="R67" s="135">
        <v>0</v>
      </c>
      <c r="S67" s="130">
        <v>0</v>
      </c>
      <c r="T67" s="130">
        <v>0</v>
      </c>
      <c r="U67" s="136">
        <v>0</v>
      </c>
      <c r="V67" s="137">
        <f>SUM(J67:U67)</f>
        <v>0</v>
      </c>
    </row>
    <row r="68" spans="1:22" ht="15.75" x14ac:dyDescent="0.2">
      <c r="A68" s="349"/>
      <c r="B68" s="354"/>
      <c r="C68" s="350"/>
      <c r="D68" s="352"/>
      <c r="E68" s="350"/>
      <c r="F68" s="350"/>
      <c r="G68" s="350"/>
      <c r="H68" s="350"/>
      <c r="I68" s="129" t="s">
        <v>172</v>
      </c>
      <c r="J68" s="135">
        <v>0</v>
      </c>
      <c r="K68" s="130">
        <v>0</v>
      </c>
      <c r="L68" s="130">
        <v>0</v>
      </c>
      <c r="M68" s="130">
        <v>0</v>
      </c>
      <c r="N68" s="130">
        <v>0</v>
      </c>
      <c r="O68" s="130">
        <v>0</v>
      </c>
      <c r="P68" s="130">
        <v>0</v>
      </c>
      <c r="Q68" s="135">
        <v>0</v>
      </c>
      <c r="R68" s="135">
        <v>0</v>
      </c>
      <c r="S68" s="130">
        <v>0</v>
      </c>
      <c r="T68" s="130">
        <v>0</v>
      </c>
      <c r="U68" s="136">
        <v>0</v>
      </c>
      <c r="V68" s="137">
        <f>SUM(J68:U68)</f>
        <v>0</v>
      </c>
    </row>
    <row r="69" spans="1:22" ht="16.5" thickBot="1" x14ac:dyDescent="0.25">
      <c r="A69" s="344"/>
      <c r="B69" s="346"/>
      <c r="C69" s="348"/>
      <c r="D69" s="353"/>
      <c r="E69" s="348"/>
      <c r="F69" s="348"/>
      <c r="G69" s="348"/>
      <c r="H69" s="348"/>
      <c r="I69" s="113" t="s">
        <v>164</v>
      </c>
      <c r="J69" s="124">
        <v>0</v>
      </c>
      <c r="K69" s="122">
        <v>0</v>
      </c>
      <c r="L69" s="122">
        <v>0</v>
      </c>
      <c r="M69" s="122">
        <v>0</v>
      </c>
      <c r="N69" s="122">
        <v>0</v>
      </c>
      <c r="O69" s="122">
        <v>0</v>
      </c>
      <c r="P69" s="122">
        <v>0</v>
      </c>
      <c r="Q69" s="124">
        <v>0</v>
      </c>
      <c r="R69" s="124">
        <v>0</v>
      </c>
      <c r="S69" s="122">
        <v>0</v>
      </c>
      <c r="T69" s="122">
        <v>0</v>
      </c>
      <c r="U69" s="125">
        <v>0</v>
      </c>
      <c r="V69" s="126">
        <f>SUM(J69:U69)</f>
        <v>0</v>
      </c>
    </row>
    <row r="70" spans="1:22" ht="16.5" thickBot="1" x14ac:dyDescent="0.25">
      <c r="A70" s="102"/>
      <c r="B70" s="112"/>
      <c r="C70" s="112"/>
      <c r="D70" s="112"/>
      <c r="E70" s="112"/>
      <c r="F70" s="112"/>
      <c r="G70" s="112"/>
      <c r="H70" s="112"/>
      <c r="I70" s="112"/>
      <c r="J70" s="139"/>
      <c r="K70" s="140"/>
      <c r="L70" s="140"/>
      <c r="M70" s="140"/>
      <c r="N70" s="140"/>
      <c r="O70" s="140"/>
      <c r="P70" s="140"/>
      <c r="Q70" s="141"/>
      <c r="R70" s="142"/>
      <c r="S70" s="140"/>
      <c r="T70" s="140"/>
      <c r="U70" s="143"/>
      <c r="V70" s="144">
        <f>SUM(V66:V69)</f>
        <v>0</v>
      </c>
    </row>
    <row r="71" spans="1:22" ht="16.5" thickBot="1" x14ac:dyDescent="0.25">
      <c r="A71" s="105">
        <v>596</v>
      </c>
      <c r="B71" s="185" t="s">
        <v>217</v>
      </c>
      <c r="C71" s="114" t="s">
        <v>84</v>
      </c>
      <c r="D71" s="114">
        <v>26</v>
      </c>
      <c r="E71" s="114" t="s">
        <v>216</v>
      </c>
      <c r="F71" s="114" t="s">
        <v>45</v>
      </c>
      <c r="G71" s="114" t="s">
        <v>18</v>
      </c>
      <c r="H71" s="113" t="s">
        <v>45</v>
      </c>
      <c r="I71" s="113" t="s">
        <v>93</v>
      </c>
      <c r="J71" s="155">
        <v>0</v>
      </c>
      <c r="K71" s="155">
        <v>0</v>
      </c>
      <c r="L71" s="155">
        <v>0</v>
      </c>
      <c r="M71" s="155">
        <v>0</v>
      </c>
      <c r="N71" s="155">
        <v>0</v>
      </c>
      <c r="O71" s="155">
        <v>0</v>
      </c>
      <c r="P71" s="155">
        <v>0</v>
      </c>
      <c r="Q71" s="123">
        <v>0</v>
      </c>
      <c r="R71" s="123">
        <v>0</v>
      </c>
      <c r="S71" s="123">
        <v>0</v>
      </c>
      <c r="T71" s="123">
        <v>0</v>
      </c>
      <c r="U71" s="157">
        <v>0</v>
      </c>
      <c r="V71" s="158">
        <f>SUM(J71:U71)</f>
        <v>0</v>
      </c>
    </row>
    <row r="72" spans="1:22" ht="16.5" thickBot="1" x14ac:dyDescent="0.25">
      <c r="A72" s="102"/>
      <c r="B72" s="112"/>
      <c r="C72" s="112"/>
      <c r="D72" s="112"/>
      <c r="E72" s="112"/>
      <c r="F72" s="112"/>
      <c r="G72" s="112"/>
      <c r="H72" s="112"/>
      <c r="I72" s="112"/>
      <c r="J72" s="139"/>
      <c r="K72" s="140"/>
      <c r="L72" s="140"/>
      <c r="M72" s="140"/>
      <c r="N72" s="140"/>
      <c r="O72" s="140"/>
      <c r="P72" s="140"/>
      <c r="Q72" s="141"/>
      <c r="R72" s="142"/>
      <c r="S72" s="140"/>
      <c r="T72" s="140"/>
      <c r="U72" s="143"/>
      <c r="V72" s="144">
        <f>SUM(V71)</f>
        <v>0</v>
      </c>
    </row>
    <row r="73" spans="1:22" ht="15.75" x14ac:dyDescent="0.2">
      <c r="A73" s="343">
        <v>597</v>
      </c>
      <c r="B73" s="345" t="s">
        <v>218</v>
      </c>
      <c r="C73" s="347" t="s">
        <v>79</v>
      </c>
      <c r="D73" s="347">
        <v>26</v>
      </c>
      <c r="E73" s="347" t="s">
        <v>18</v>
      </c>
      <c r="F73" s="347" t="s">
        <v>45</v>
      </c>
      <c r="G73" s="347" t="s">
        <v>216</v>
      </c>
      <c r="H73" s="347" t="s">
        <v>45</v>
      </c>
      <c r="I73" s="151" t="s">
        <v>164</v>
      </c>
      <c r="J73" s="159">
        <v>8064</v>
      </c>
      <c r="K73" s="160">
        <v>16111</v>
      </c>
      <c r="L73" s="160">
        <v>9640</v>
      </c>
      <c r="M73" s="160">
        <v>14402</v>
      </c>
      <c r="N73" s="160">
        <v>12721</v>
      </c>
      <c r="O73" s="160">
        <v>17574</v>
      </c>
      <c r="P73" s="160">
        <v>19031</v>
      </c>
      <c r="Q73" s="182">
        <v>21167</v>
      </c>
      <c r="R73" s="159">
        <v>18971</v>
      </c>
      <c r="S73" s="160">
        <v>7727</v>
      </c>
      <c r="T73" s="160">
        <v>7825</v>
      </c>
      <c r="U73" s="161">
        <v>19667</v>
      </c>
      <c r="V73" s="181">
        <f>SUM(J73:U73)</f>
        <v>172900</v>
      </c>
    </row>
    <row r="74" spans="1:22" ht="16.5" thickBot="1" x14ac:dyDescent="0.25">
      <c r="A74" s="344"/>
      <c r="B74" s="346"/>
      <c r="C74" s="348"/>
      <c r="D74" s="348"/>
      <c r="E74" s="348"/>
      <c r="F74" s="348"/>
      <c r="G74" s="348"/>
      <c r="H74" s="348"/>
      <c r="I74" s="113" t="s">
        <v>93</v>
      </c>
      <c r="J74" s="122">
        <v>0</v>
      </c>
      <c r="K74" s="122">
        <v>0</v>
      </c>
      <c r="L74" s="122">
        <v>0</v>
      </c>
      <c r="M74" s="122">
        <v>0</v>
      </c>
      <c r="N74" s="122">
        <v>0</v>
      </c>
      <c r="O74" s="122">
        <v>0</v>
      </c>
      <c r="P74" s="122">
        <v>0</v>
      </c>
      <c r="Q74" s="150">
        <v>0</v>
      </c>
      <c r="R74" s="124">
        <v>0</v>
      </c>
      <c r="S74" s="122">
        <v>0</v>
      </c>
      <c r="T74" s="122">
        <v>0</v>
      </c>
      <c r="U74" s="125">
        <v>0</v>
      </c>
      <c r="V74" s="126">
        <f>SUM(J74:U74)</f>
        <v>0</v>
      </c>
    </row>
    <row r="75" spans="1:22" ht="16.5" thickBot="1" x14ac:dyDescent="0.25">
      <c r="A75" s="102"/>
      <c r="B75" s="112"/>
      <c r="C75" s="112"/>
      <c r="D75" s="112"/>
      <c r="E75" s="112"/>
      <c r="F75" s="112"/>
      <c r="G75" s="112"/>
      <c r="H75" s="112"/>
      <c r="I75" s="112"/>
      <c r="J75" s="139"/>
      <c r="K75" s="140"/>
      <c r="L75" s="140"/>
      <c r="M75" s="140"/>
      <c r="N75" s="140"/>
      <c r="O75" s="140"/>
      <c r="P75" s="140"/>
      <c r="Q75" s="141"/>
      <c r="R75" s="142"/>
      <c r="S75" s="140"/>
      <c r="T75" s="140"/>
      <c r="U75" s="143"/>
      <c r="V75" s="144">
        <f>SUM(V73:V74)</f>
        <v>172900</v>
      </c>
    </row>
    <row r="76" spans="1:22" ht="15.75" x14ac:dyDescent="0.2">
      <c r="A76" s="349">
        <v>598</v>
      </c>
      <c r="B76" s="350">
        <v>77</v>
      </c>
      <c r="C76" s="350" t="s">
        <v>84</v>
      </c>
      <c r="D76" s="350">
        <v>16</v>
      </c>
      <c r="E76" s="350" t="s">
        <v>18</v>
      </c>
      <c r="F76" s="350" t="s">
        <v>45</v>
      </c>
      <c r="G76" s="350" t="s">
        <v>150</v>
      </c>
      <c r="H76" s="350" t="s">
        <v>45</v>
      </c>
      <c r="I76" s="145" t="s">
        <v>92</v>
      </c>
      <c r="J76" s="146">
        <v>0</v>
      </c>
      <c r="K76" s="146">
        <v>0</v>
      </c>
      <c r="L76" s="146">
        <v>4649</v>
      </c>
      <c r="M76" s="146">
        <v>55</v>
      </c>
      <c r="N76" s="146">
        <v>0</v>
      </c>
      <c r="O76" s="146">
        <v>8379</v>
      </c>
      <c r="P76" s="146">
        <v>6644</v>
      </c>
      <c r="Q76" s="135">
        <v>8393</v>
      </c>
      <c r="R76" s="147">
        <v>0</v>
      </c>
      <c r="S76" s="146">
        <v>817</v>
      </c>
      <c r="T76" s="146">
        <v>0</v>
      </c>
      <c r="U76" s="148">
        <v>3437</v>
      </c>
      <c r="V76" s="149">
        <f>SUM(J76:U76)</f>
        <v>32374</v>
      </c>
    </row>
    <row r="77" spans="1:22" ht="16.5" thickBot="1" x14ac:dyDescent="0.25">
      <c r="A77" s="349"/>
      <c r="B77" s="350"/>
      <c r="C77" s="350"/>
      <c r="D77" s="350"/>
      <c r="E77" s="350"/>
      <c r="F77" s="350"/>
      <c r="G77" s="350"/>
      <c r="H77" s="350"/>
      <c r="I77" s="154" t="s">
        <v>98</v>
      </c>
      <c r="J77" s="155">
        <v>0</v>
      </c>
      <c r="K77" s="155">
        <v>0</v>
      </c>
      <c r="L77" s="155">
        <v>0</v>
      </c>
      <c r="M77" s="155">
        <v>0</v>
      </c>
      <c r="N77" s="155">
        <v>0</v>
      </c>
      <c r="O77" s="155">
        <v>0</v>
      </c>
      <c r="P77" s="155">
        <v>0</v>
      </c>
      <c r="Q77" s="123">
        <v>0</v>
      </c>
      <c r="R77" s="156">
        <v>0</v>
      </c>
      <c r="S77" s="155">
        <v>0</v>
      </c>
      <c r="T77" s="155">
        <v>0</v>
      </c>
      <c r="U77" s="157">
        <v>0</v>
      </c>
      <c r="V77" s="158">
        <f>SUM(J77:U77)</f>
        <v>0</v>
      </c>
    </row>
    <row r="78" spans="1:22" ht="16.5" thickBot="1" x14ac:dyDescent="0.25">
      <c r="A78" s="102"/>
      <c r="B78" s="112"/>
      <c r="C78" s="112"/>
      <c r="D78" s="112"/>
      <c r="E78" s="112"/>
      <c r="F78" s="112"/>
      <c r="G78" s="112"/>
      <c r="H78" s="112"/>
      <c r="I78" s="112"/>
      <c r="J78" s="139"/>
      <c r="K78" s="140"/>
      <c r="L78" s="140"/>
      <c r="M78" s="140"/>
      <c r="N78" s="140"/>
      <c r="O78" s="140"/>
      <c r="P78" s="140"/>
      <c r="Q78" s="141"/>
      <c r="R78" s="142"/>
      <c r="S78" s="140"/>
      <c r="T78" s="140"/>
      <c r="U78" s="143"/>
      <c r="V78" s="144">
        <f>SUM(V76:V77)</f>
        <v>32374</v>
      </c>
    </row>
    <row r="79" spans="1:22" ht="15.75" x14ac:dyDescent="0.2">
      <c r="A79" s="349">
        <v>608</v>
      </c>
      <c r="B79" s="354" t="s">
        <v>191</v>
      </c>
      <c r="C79" s="350" t="s">
        <v>85</v>
      </c>
      <c r="D79" s="350">
        <v>98</v>
      </c>
      <c r="E79" s="350" t="s">
        <v>151</v>
      </c>
      <c r="F79" s="350" t="s">
        <v>45</v>
      </c>
      <c r="G79" s="350" t="s">
        <v>18</v>
      </c>
      <c r="H79" s="350" t="s">
        <v>45</v>
      </c>
      <c r="I79" s="145" t="s">
        <v>94</v>
      </c>
      <c r="J79" s="146">
        <v>0</v>
      </c>
      <c r="K79" s="146">
        <v>0</v>
      </c>
      <c r="L79" s="146">
        <v>0</v>
      </c>
      <c r="M79" s="146">
        <v>0</v>
      </c>
      <c r="N79" s="146">
        <v>0</v>
      </c>
      <c r="O79" s="146">
        <v>0</v>
      </c>
      <c r="P79" s="146">
        <v>0</v>
      </c>
      <c r="Q79" s="135">
        <v>0</v>
      </c>
      <c r="R79" s="131">
        <v>0</v>
      </c>
      <c r="S79" s="131">
        <v>0</v>
      </c>
      <c r="T79" s="131">
        <v>0</v>
      </c>
      <c r="U79" s="148">
        <v>0</v>
      </c>
      <c r="V79" s="149">
        <f t="shared" ref="V79:V84" si="1">SUM(J79:U79)</f>
        <v>0</v>
      </c>
    </row>
    <row r="80" spans="1:22" ht="15.75" x14ac:dyDescent="0.2">
      <c r="A80" s="349"/>
      <c r="B80" s="354"/>
      <c r="C80" s="350"/>
      <c r="D80" s="350"/>
      <c r="E80" s="350"/>
      <c r="F80" s="350"/>
      <c r="G80" s="350"/>
      <c r="H80" s="350"/>
      <c r="I80" s="145" t="s">
        <v>92</v>
      </c>
      <c r="J80" s="146">
        <v>52194</v>
      </c>
      <c r="K80" s="146">
        <v>17761</v>
      </c>
      <c r="L80" s="146">
        <v>0</v>
      </c>
      <c r="M80" s="146">
        <v>0</v>
      </c>
      <c r="N80" s="146">
        <v>9492</v>
      </c>
      <c r="O80" s="146">
        <v>92916</v>
      </c>
      <c r="P80" s="146">
        <v>50158</v>
      </c>
      <c r="Q80" s="135">
        <v>95815</v>
      </c>
      <c r="R80" s="146">
        <v>38285</v>
      </c>
      <c r="S80" s="146">
        <v>50482</v>
      </c>
      <c r="T80" s="146">
        <v>29863</v>
      </c>
      <c r="U80" s="148">
        <v>60308</v>
      </c>
      <c r="V80" s="149">
        <f t="shared" si="1"/>
        <v>497274</v>
      </c>
    </row>
    <row r="81" spans="1:22" ht="15.75" x14ac:dyDescent="0.2">
      <c r="A81" s="349"/>
      <c r="B81" s="354"/>
      <c r="C81" s="350"/>
      <c r="D81" s="350"/>
      <c r="E81" s="350"/>
      <c r="F81" s="350"/>
      <c r="G81" s="350"/>
      <c r="H81" s="350"/>
      <c r="I81" s="129" t="s">
        <v>91</v>
      </c>
      <c r="J81" s="130">
        <v>0</v>
      </c>
      <c r="K81" s="130">
        <v>0</v>
      </c>
      <c r="L81" s="130">
        <v>0</v>
      </c>
      <c r="M81" s="130">
        <v>0</v>
      </c>
      <c r="N81" s="130">
        <v>0</v>
      </c>
      <c r="O81" s="130">
        <v>0</v>
      </c>
      <c r="P81" s="130">
        <v>0</v>
      </c>
      <c r="Q81" s="135">
        <v>0</v>
      </c>
      <c r="R81" s="130">
        <v>0</v>
      </c>
      <c r="S81" s="130">
        <v>0</v>
      </c>
      <c r="T81" s="130">
        <v>0</v>
      </c>
      <c r="U81" s="136">
        <v>0</v>
      </c>
      <c r="V81" s="137">
        <f t="shared" si="1"/>
        <v>0</v>
      </c>
    </row>
    <row r="82" spans="1:22" ht="15.75" x14ac:dyDescent="0.2">
      <c r="A82" s="349"/>
      <c r="B82" s="354"/>
      <c r="C82" s="350"/>
      <c r="D82" s="350"/>
      <c r="E82" s="350"/>
      <c r="F82" s="350"/>
      <c r="G82" s="350"/>
      <c r="H82" s="350"/>
      <c r="I82" s="129" t="s">
        <v>93</v>
      </c>
      <c r="J82" s="130">
        <v>0</v>
      </c>
      <c r="K82" s="130">
        <v>0</v>
      </c>
      <c r="L82" s="130">
        <v>0</v>
      </c>
      <c r="M82" s="130">
        <v>0</v>
      </c>
      <c r="N82" s="130">
        <v>0</v>
      </c>
      <c r="O82" s="130">
        <v>0</v>
      </c>
      <c r="P82" s="130">
        <v>0</v>
      </c>
      <c r="Q82" s="135">
        <v>0</v>
      </c>
      <c r="R82" s="130">
        <v>0</v>
      </c>
      <c r="S82" s="130">
        <v>0</v>
      </c>
      <c r="T82" s="130">
        <v>0</v>
      </c>
      <c r="U82" s="136">
        <v>0</v>
      </c>
      <c r="V82" s="137">
        <f t="shared" si="1"/>
        <v>0</v>
      </c>
    </row>
    <row r="83" spans="1:22" ht="15.75" x14ac:dyDescent="0.2">
      <c r="A83" s="349"/>
      <c r="B83" s="354"/>
      <c r="C83" s="350"/>
      <c r="D83" s="350"/>
      <c r="E83" s="350"/>
      <c r="F83" s="350"/>
      <c r="G83" s="350"/>
      <c r="H83" s="350"/>
      <c r="I83" s="154" t="s">
        <v>97</v>
      </c>
      <c r="J83" s="155">
        <v>17245</v>
      </c>
      <c r="K83" s="155">
        <v>0</v>
      </c>
      <c r="L83" s="155">
        <v>0</v>
      </c>
      <c r="M83" s="155">
        <v>0</v>
      </c>
      <c r="N83" s="155">
        <v>0</v>
      </c>
      <c r="O83" s="155">
        <v>0</v>
      </c>
      <c r="P83" s="155">
        <v>0</v>
      </c>
      <c r="Q83" s="156">
        <v>0</v>
      </c>
      <c r="R83" s="155">
        <v>0</v>
      </c>
      <c r="S83" s="155">
        <v>0</v>
      </c>
      <c r="T83" s="155">
        <v>0</v>
      </c>
      <c r="U83" s="157">
        <v>0</v>
      </c>
      <c r="V83" s="137">
        <f t="shared" si="1"/>
        <v>17245</v>
      </c>
    </row>
    <row r="84" spans="1:22" ht="16.5" thickBot="1" x14ac:dyDescent="0.25">
      <c r="A84" s="349"/>
      <c r="B84" s="354"/>
      <c r="C84" s="350"/>
      <c r="D84" s="350"/>
      <c r="E84" s="350"/>
      <c r="F84" s="350"/>
      <c r="G84" s="350"/>
      <c r="H84" s="350"/>
      <c r="I84" s="154" t="s">
        <v>96</v>
      </c>
      <c r="J84" s="155">
        <v>0</v>
      </c>
      <c r="K84" s="155">
        <v>17802</v>
      </c>
      <c r="L84" s="155">
        <v>0</v>
      </c>
      <c r="M84" s="155">
        <v>0</v>
      </c>
      <c r="N84" s="155">
        <v>0</v>
      </c>
      <c r="O84" s="155">
        <v>0</v>
      </c>
      <c r="P84" s="155">
        <v>0</v>
      </c>
      <c r="Q84" s="123">
        <v>0</v>
      </c>
      <c r="R84" s="162">
        <v>0</v>
      </c>
      <c r="S84" s="162">
        <v>0</v>
      </c>
      <c r="T84" s="162">
        <v>0</v>
      </c>
      <c r="U84" s="157">
        <v>0</v>
      </c>
      <c r="V84" s="158">
        <f t="shared" si="1"/>
        <v>17802</v>
      </c>
    </row>
    <row r="85" spans="1:22" ht="16.5" thickBot="1" x14ac:dyDescent="0.25">
      <c r="A85" s="102"/>
      <c r="B85" s="112"/>
      <c r="C85" s="112"/>
      <c r="D85" s="112"/>
      <c r="E85" s="112"/>
      <c r="F85" s="112"/>
      <c r="G85" s="112"/>
      <c r="H85" s="112"/>
      <c r="I85" s="112"/>
      <c r="J85" s="139"/>
      <c r="K85" s="140"/>
      <c r="L85" s="140"/>
      <c r="M85" s="140"/>
      <c r="N85" s="140"/>
      <c r="O85" s="140"/>
      <c r="P85" s="140"/>
      <c r="Q85" s="141"/>
      <c r="R85" s="142"/>
      <c r="S85" s="140"/>
      <c r="T85" s="140"/>
      <c r="U85" s="143"/>
      <c r="V85" s="144">
        <f>SUM(V79:V84)</f>
        <v>532321</v>
      </c>
    </row>
    <row r="86" spans="1:22" ht="15.75" x14ac:dyDescent="0.2">
      <c r="A86" s="343">
        <v>611</v>
      </c>
      <c r="B86" s="345" t="s">
        <v>192</v>
      </c>
      <c r="C86" s="347" t="s">
        <v>77</v>
      </c>
      <c r="D86" s="347">
        <v>66</v>
      </c>
      <c r="E86" s="347" t="s">
        <v>146</v>
      </c>
      <c r="F86" s="347" t="s">
        <v>40</v>
      </c>
      <c r="G86" s="345" t="s">
        <v>152</v>
      </c>
      <c r="H86" s="347" t="s">
        <v>40</v>
      </c>
      <c r="I86" s="145" t="s">
        <v>94</v>
      </c>
      <c r="J86" s="146">
        <v>6921</v>
      </c>
      <c r="K86" s="146">
        <v>5194</v>
      </c>
      <c r="L86" s="146">
        <v>10089</v>
      </c>
      <c r="M86" s="146">
        <v>6182</v>
      </c>
      <c r="N86" s="146">
        <v>5297</v>
      </c>
      <c r="O86" s="146">
        <v>5108</v>
      </c>
      <c r="P86" s="146">
        <v>7444</v>
      </c>
      <c r="Q86" s="135">
        <v>4818</v>
      </c>
      <c r="R86" s="147">
        <v>7543</v>
      </c>
      <c r="S86" s="146">
        <v>5159</v>
      </c>
      <c r="T86" s="146">
        <v>4727</v>
      </c>
      <c r="U86" s="148">
        <v>8047</v>
      </c>
      <c r="V86" s="149">
        <f>SUM(J86:U86)</f>
        <v>76529</v>
      </c>
    </row>
    <row r="87" spans="1:22" ht="15.75" x14ac:dyDescent="0.2">
      <c r="A87" s="349"/>
      <c r="B87" s="354"/>
      <c r="C87" s="350"/>
      <c r="D87" s="350"/>
      <c r="E87" s="350"/>
      <c r="F87" s="350"/>
      <c r="G87" s="354"/>
      <c r="H87" s="350"/>
      <c r="I87" s="129" t="s">
        <v>92</v>
      </c>
      <c r="J87" s="130">
        <v>5735</v>
      </c>
      <c r="K87" s="130">
        <v>2005</v>
      </c>
      <c r="L87" s="130">
        <v>3959</v>
      </c>
      <c r="M87" s="130">
        <v>8186</v>
      </c>
      <c r="N87" s="130">
        <v>3540</v>
      </c>
      <c r="O87" s="130">
        <v>9538</v>
      </c>
      <c r="P87" s="130">
        <v>6925</v>
      </c>
      <c r="Q87" s="135">
        <v>4438</v>
      </c>
      <c r="R87" s="135">
        <v>8688</v>
      </c>
      <c r="S87" s="130">
        <v>6495</v>
      </c>
      <c r="T87" s="130">
        <v>6116</v>
      </c>
      <c r="U87" s="136">
        <v>5222</v>
      </c>
      <c r="V87" s="137">
        <f>SUM(J87:U87)</f>
        <v>70847</v>
      </c>
    </row>
    <row r="88" spans="1:22" ht="15.75" x14ac:dyDescent="0.2">
      <c r="A88" s="349"/>
      <c r="B88" s="354"/>
      <c r="C88" s="350"/>
      <c r="D88" s="350"/>
      <c r="E88" s="350"/>
      <c r="F88" s="350"/>
      <c r="G88" s="354"/>
      <c r="H88" s="350"/>
      <c r="I88" s="129" t="s">
        <v>91</v>
      </c>
      <c r="J88" s="130">
        <v>21392</v>
      </c>
      <c r="K88" s="130">
        <v>14857</v>
      </c>
      <c r="L88" s="130">
        <v>22114</v>
      </c>
      <c r="M88" s="130">
        <v>17119</v>
      </c>
      <c r="N88" s="130">
        <v>18907</v>
      </c>
      <c r="O88" s="130">
        <v>14548</v>
      </c>
      <c r="P88" s="130">
        <v>19223</v>
      </c>
      <c r="Q88" s="135">
        <v>15682</v>
      </c>
      <c r="R88" s="135">
        <v>17233</v>
      </c>
      <c r="S88" s="130">
        <v>14309</v>
      </c>
      <c r="T88" s="130">
        <v>14319</v>
      </c>
      <c r="U88" s="136">
        <v>22352</v>
      </c>
      <c r="V88" s="137">
        <f>SUM(J88:U88)</f>
        <v>212055</v>
      </c>
    </row>
    <row r="89" spans="1:22" ht="16.5" thickBot="1" x14ac:dyDescent="0.25">
      <c r="A89" s="344"/>
      <c r="B89" s="346"/>
      <c r="C89" s="348"/>
      <c r="D89" s="348"/>
      <c r="E89" s="348"/>
      <c r="F89" s="348"/>
      <c r="G89" s="346"/>
      <c r="H89" s="348"/>
      <c r="I89" s="113" t="s">
        <v>95</v>
      </c>
      <c r="J89" s="124">
        <v>0</v>
      </c>
      <c r="K89" s="122">
        <v>0</v>
      </c>
      <c r="L89" s="122">
        <v>0</v>
      </c>
      <c r="M89" s="122">
        <v>0</v>
      </c>
      <c r="N89" s="122">
        <v>0</v>
      </c>
      <c r="O89" s="122">
        <v>0</v>
      </c>
      <c r="P89" s="122">
        <v>0</v>
      </c>
      <c r="Q89" s="150">
        <v>0</v>
      </c>
      <c r="R89" s="124">
        <v>0</v>
      </c>
      <c r="S89" s="122">
        <v>0</v>
      </c>
      <c r="T89" s="122">
        <v>0</v>
      </c>
      <c r="U89" s="125">
        <v>0</v>
      </c>
      <c r="V89" s="126">
        <f>SUM(J89:U89)</f>
        <v>0</v>
      </c>
    </row>
    <row r="90" spans="1:22" ht="16.5" thickBot="1" x14ac:dyDescent="0.25">
      <c r="A90" s="106"/>
      <c r="B90" s="112"/>
      <c r="C90" s="112"/>
      <c r="D90" s="112"/>
      <c r="E90" s="112"/>
      <c r="F90" s="112"/>
      <c r="G90" s="112"/>
      <c r="H90" s="112"/>
      <c r="I90" s="112"/>
      <c r="J90" s="139"/>
      <c r="K90" s="140"/>
      <c r="L90" s="140"/>
      <c r="M90" s="140"/>
      <c r="N90" s="140"/>
      <c r="O90" s="140"/>
      <c r="P90" s="140"/>
      <c r="Q90" s="141"/>
      <c r="R90" s="142"/>
      <c r="S90" s="140"/>
      <c r="T90" s="140"/>
      <c r="U90" s="143"/>
      <c r="V90" s="144">
        <f>SUM(V86:V89)</f>
        <v>359431</v>
      </c>
    </row>
    <row r="91" spans="1:22" ht="15.75" x14ac:dyDescent="0.2">
      <c r="A91" s="349">
        <v>624</v>
      </c>
      <c r="B91" s="354" t="s">
        <v>193</v>
      </c>
      <c r="C91" s="355" t="s">
        <v>88</v>
      </c>
      <c r="D91" s="357" t="s">
        <v>89</v>
      </c>
      <c r="E91" s="350" t="s">
        <v>100</v>
      </c>
      <c r="F91" s="350" t="s">
        <v>42</v>
      </c>
      <c r="G91" s="350" t="s">
        <v>153</v>
      </c>
      <c r="H91" s="350" t="s">
        <v>57</v>
      </c>
      <c r="I91" s="145" t="s">
        <v>92</v>
      </c>
      <c r="J91" s="146">
        <v>220326</v>
      </c>
      <c r="K91" s="146">
        <v>191482</v>
      </c>
      <c r="L91" s="146">
        <v>282145</v>
      </c>
      <c r="M91" s="146">
        <v>267499</v>
      </c>
      <c r="N91" s="146">
        <v>277617</v>
      </c>
      <c r="O91" s="146">
        <v>270415</v>
      </c>
      <c r="P91" s="146">
        <v>309563</v>
      </c>
      <c r="Q91" s="135">
        <v>331644</v>
      </c>
      <c r="R91" s="147">
        <v>280011</v>
      </c>
      <c r="S91" s="146">
        <v>350311</v>
      </c>
      <c r="T91" s="146">
        <v>280109</v>
      </c>
      <c r="U91" s="148">
        <v>247093</v>
      </c>
      <c r="V91" s="149">
        <f>SUM(J91:U91)</f>
        <v>3308215</v>
      </c>
    </row>
    <row r="92" spans="1:22" ht="15.75" x14ac:dyDescent="0.2">
      <c r="A92" s="349"/>
      <c r="B92" s="354"/>
      <c r="C92" s="356"/>
      <c r="D92" s="352"/>
      <c r="E92" s="350"/>
      <c r="F92" s="350"/>
      <c r="G92" s="350"/>
      <c r="H92" s="350"/>
      <c r="I92" s="129" t="s">
        <v>103</v>
      </c>
      <c r="J92" s="130">
        <v>0</v>
      </c>
      <c r="K92" s="130">
        <v>0</v>
      </c>
      <c r="L92" s="130">
        <v>0</v>
      </c>
      <c r="M92" s="130">
        <v>0</v>
      </c>
      <c r="N92" s="130">
        <v>0</v>
      </c>
      <c r="O92" s="130">
        <v>0</v>
      </c>
      <c r="P92" s="130">
        <v>0</v>
      </c>
      <c r="Q92" s="135">
        <v>0</v>
      </c>
      <c r="R92" s="135">
        <v>0</v>
      </c>
      <c r="S92" s="130">
        <v>0</v>
      </c>
      <c r="T92" s="130">
        <v>0</v>
      </c>
      <c r="U92" s="136">
        <v>0</v>
      </c>
      <c r="V92" s="137">
        <f>SUM(J92:U92)</f>
        <v>0</v>
      </c>
    </row>
    <row r="93" spans="1:22" ht="15.75" x14ac:dyDescent="0.2">
      <c r="A93" s="349"/>
      <c r="B93" s="354"/>
      <c r="C93" s="356"/>
      <c r="D93" s="352"/>
      <c r="E93" s="350"/>
      <c r="F93" s="350"/>
      <c r="G93" s="350"/>
      <c r="H93" s="350"/>
      <c r="I93" s="154" t="s">
        <v>91</v>
      </c>
      <c r="J93" s="155">
        <v>199508</v>
      </c>
      <c r="K93" s="155">
        <v>218582</v>
      </c>
      <c r="L93" s="155">
        <v>207026</v>
      </c>
      <c r="M93" s="155">
        <v>218097</v>
      </c>
      <c r="N93" s="155">
        <v>209687</v>
      </c>
      <c r="O93" s="155">
        <v>204032</v>
      </c>
      <c r="P93" s="155">
        <v>154511</v>
      </c>
      <c r="Q93" s="156">
        <v>183196</v>
      </c>
      <c r="R93" s="156">
        <v>163204</v>
      </c>
      <c r="S93" s="155">
        <v>156924</v>
      </c>
      <c r="T93" s="155">
        <v>163890</v>
      </c>
      <c r="U93" s="157">
        <v>208875</v>
      </c>
      <c r="V93" s="158">
        <f>SUM(J93:U93)</f>
        <v>2287532</v>
      </c>
    </row>
    <row r="94" spans="1:22" ht="16.5" thickBot="1" x14ac:dyDescent="0.25">
      <c r="A94" s="349"/>
      <c r="B94" s="354"/>
      <c r="C94" s="356"/>
      <c r="D94" s="352"/>
      <c r="E94" s="350"/>
      <c r="F94" s="350"/>
      <c r="G94" s="350"/>
      <c r="H94" s="350"/>
      <c r="I94" s="154" t="s">
        <v>90</v>
      </c>
      <c r="J94" s="155">
        <v>0</v>
      </c>
      <c r="K94" s="155">
        <v>0</v>
      </c>
      <c r="L94" s="155">
        <v>0</v>
      </c>
      <c r="M94" s="155">
        <v>0</v>
      </c>
      <c r="N94" s="155">
        <v>0</v>
      </c>
      <c r="O94" s="155">
        <v>0</v>
      </c>
      <c r="P94" s="155">
        <v>0</v>
      </c>
      <c r="Q94" s="123">
        <v>0</v>
      </c>
      <c r="R94" s="156">
        <v>0</v>
      </c>
      <c r="S94" s="155">
        <v>0</v>
      </c>
      <c r="T94" s="155">
        <v>0</v>
      </c>
      <c r="U94" s="157">
        <v>0</v>
      </c>
      <c r="V94" s="158">
        <f>SUM(J94:U94)</f>
        <v>0</v>
      </c>
    </row>
    <row r="95" spans="1:22" ht="16.5" thickBot="1" x14ac:dyDescent="0.25">
      <c r="A95" s="102"/>
      <c r="B95" s="112"/>
      <c r="C95" s="112"/>
      <c r="D95" s="112"/>
      <c r="E95" s="112"/>
      <c r="F95" s="112"/>
      <c r="G95" s="112"/>
      <c r="H95" s="112"/>
      <c r="I95" s="112"/>
      <c r="J95" s="139"/>
      <c r="K95" s="140"/>
      <c r="L95" s="140"/>
      <c r="M95" s="140"/>
      <c r="N95" s="140"/>
      <c r="O95" s="140"/>
      <c r="P95" s="140"/>
      <c r="Q95" s="141"/>
      <c r="R95" s="142"/>
      <c r="S95" s="140"/>
      <c r="T95" s="140"/>
      <c r="U95" s="143"/>
      <c r="V95" s="144">
        <f>SUM(V91:V94)</f>
        <v>5595747</v>
      </c>
    </row>
    <row r="96" spans="1:22" ht="15.75" x14ac:dyDescent="0.2">
      <c r="A96" s="343">
        <v>625</v>
      </c>
      <c r="B96" s="345" t="s">
        <v>194</v>
      </c>
      <c r="C96" s="347" t="s">
        <v>85</v>
      </c>
      <c r="D96" s="347">
        <v>372</v>
      </c>
      <c r="E96" s="347" t="s">
        <v>154</v>
      </c>
      <c r="F96" s="347" t="s">
        <v>42</v>
      </c>
      <c r="G96" s="347" t="s">
        <v>9</v>
      </c>
      <c r="H96" s="347" t="s">
        <v>37</v>
      </c>
      <c r="I96" s="145" t="s">
        <v>94</v>
      </c>
      <c r="J96" s="146">
        <v>65533</v>
      </c>
      <c r="K96" s="146">
        <v>81405</v>
      </c>
      <c r="L96" s="146">
        <v>73611</v>
      </c>
      <c r="M96" s="146">
        <v>75308</v>
      </c>
      <c r="N96" s="146">
        <v>27949</v>
      </c>
      <c r="O96" s="146">
        <v>91939</v>
      </c>
      <c r="P96" s="146">
        <v>90755</v>
      </c>
      <c r="Q96" s="135">
        <v>100690</v>
      </c>
      <c r="R96" s="147">
        <v>93196</v>
      </c>
      <c r="S96" s="146">
        <v>83632</v>
      </c>
      <c r="T96" s="146">
        <v>70977</v>
      </c>
      <c r="U96" s="148">
        <v>103357</v>
      </c>
      <c r="V96" s="149">
        <f t="shared" ref="V96:V106" si="2">SUM(J96:U96)</f>
        <v>958352</v>
      </c>
    </row>
    <row r="97" spans="1:22" ht="15.75" x14ac:dyDescent="0.2">
      <c r="A97" s="349"/>
      <c r="B97" s="354"/>
      <c r="C97" s="350"/>
      <c r="D97" s="350"/>
      <c r="E97" s="350"/>
      <c r="F97" s="350"/>
      <c r="G97" s="350"/>
      <c r="H97" s="350"/>
      <c r="I97" s="129" t="s">
        <v>92</v>
      </c>
      <c r="J97" s="130">
        <v>78353</v>
      </c>
      <c r="K97" s="130">
        <v>34395</v>
      </c>
      <c r="L97" s="130">
        <v>8055</v>
      </c>
      <c r="M97" s="130">
        <v>6200</v>
      </c>
      <c r="N97" s="130">
        <v>34397</v>
      </c>
      <c r="O97" s="130">
        <v>37657</v>
      </c>
      <c r="P97" s="130">
        <v>35444</v>
      </c>
      <c r="Q97" s="135">
        <v>6436</v>
      </c>
      <c r="R97" s="135">
        <v>0</v>
      </c>
      <c r="S97" s="130">
        <v>27416</v>
      </c>
      <c r="T97" s="130">
        <v>17164</v>
      </c>
      <c r="U97" s="136">
        <v>49567</v>
      </c>
      <c r="V97" s="137">
        <f t="shared" si="2"/>
        <v>335084</v>
      </c>
    </row>
    <row r="98" spans="1:22" ht="15.75" x14ac:dyDescent="0.2">
      <c r="A98" s="349"/>
      <c r="B98" s="354"/>
      <c r="C98" s="350"/>
      <c r="D98" s="350"/>
      <c r="E98" s="350"/>
      <c r="F98" s="350"/>
      <c r="G98" s="350"/>
      <c r="H98" s="350"/>
      <c r="I98" s="129" t="s">
        <v>98</v>
      </c>
      <c r="J98" s="130">
        <v>0</v>
      </c>
      <c r="K98" s="130">
        <v>0</v>
      </c>
      <c r="L98" s="130">
        <v>0</v>
      </c>
      <c r="M98" s="130">
        <v>0</v>
      </c>
      <c r="N98" s="130">
        <v>0</v>
      </c>
      <c r="O98" s="130">
        <v>0</v>
      </c>
      <c r="P98" s="130">
        <v>0</v>
      </c>
      <c r="Q98" s="135">
        <v>0</v>
      </c>
      <c r="R98" s="135">
        <v>0</v>
      </c>
      <c r="S98" s="130">
        <v>0</v>
      </c>
      <c r="T98" s="130">
        <v>0</v>
      </c>
      <c r="U98" s="136">
        <v>0</v>
      </c>
      <c r="V98" s="137">
        <f t="shared" si="2"/>
        <v>0</v>
      </c>
    </row>
    <row r="99" spans="1:22" ht="15.75" x14ac:dyDescent="0.2">
      <c r="A99" s="349"/>
      <c r="B99" s="354"/>
      <c r="C99" s="350"/>
      <c r="D99" s="350"/>
      <c r="E99" s="350"/>
      <c r="F99" s="350"/>
      <c r="G99" s="350"/>
      <c r="H99" s="350"/>
      <c r="I99" s="129" t="s">
        <v>103</v>
      </c>
      <c r="J99" s="130">
        <v>0</v>
      </c>
      <c r="K99" s="130">
        <v>0</v>
      </c>
      <c r="L99" s="130">
        <v>0</v>
      </c>
      <c r="M99" s="130">
        <v>0</v>
      </c>
      <c r="N99" s="130">
        <v>0</v>
      </c>
      <c r="O99" s="130">
        <v>0</v>
      </c>
      <c r="P99" s="130">
        <v>0</v>
      </c>
      <c r="Q99" s="135">
        <v>0</v>
      </c>
      <c r="R99" s="135">
        <v>0</v>
      </c>
      <c r="S99" s="130">
        <v>0</v>
      </c>
      <c r="T99" s="130">
        <v>0</v>
      </c>
      <c r="U99" s="136">
        <v>0</v>
      </c>
      <c r="V99" s="137">
        <f t="shared" si="2"/>
        <v>0</v>
      </c>
    </row>
    <row r="100" spans="1:22" ht="15.75" x14ac:dyDescent="0.2">
      <c r="A100" s="349"/>
      <c r="B100" s="354"/>
      <c r="C100" s="350"/>
      <c r="D100" s="350"/>
      <c r="E100" s="350"/>
      <c r="F100" s="350"/>
      <c r="G100" s="350"/>
      <c r="H100" s="350"/>
      <c r="I100" s="129" t="s">
        <v>91</v>
      </c>
      <c r="J100" s="130">
        <v>42902</v>
      </c>
      <c r="K100" s="130">
        <v>33822</v>
      </c>
      <c r="L100" s="130">
        <v>67684</v>
      </c>
      <c r="M100" s="130">
        <v>52271</v>
      </c>
      <c r="N100" s="130">
        <v>57000</v>
      </c>
      <c r="O100" s="130">
        <v>41894</v>
      </c>
      <c r="P100" s="130">
        <v>43834</v>
      </c>
      <c r="Q100" s="135">
        <v>79714</v>
      </c>
      <c r="R100" s="135">
        <v>76036</v>
      </c>
      <c r="S100" s="130">
        <v>69071</v>
      </c>
      <c r="T100" s="130">
        <v>79643</v>
      </c>
      <c r="U100" s="136">
        <v>63226</v>
      </c>
      <c r="V100" s="137">
        <f t="shared" si="2"/>
        <v>707097</v>
      </c>
    </row>
    <row r="101" spans="1:22" ht="15.75" x14ac:dyDescent="0.2">
      <c r="A101" s="349"/>
      <c r="B101" s="354"/>
      <c r="C101" s="350"/>
      <c r="D101" s="350"/>
      <c r="E101" s="350"/>
      <c r="F101" s="350"/>
      <c r="G101" s="350"/>
      <c r="H101" s="350"/>
      <c r="I101" s="113" t="s">
        <v>69</v>
      </c>
      <c r="J101" s="122">
        <v>0</v>
      </c>
      <c r="K101" s="122">
        <v>0</v>
      </c>
      <c r="L101" s="122">
        <v>0</v>
      </c>
      <c r="M101" s="122">
        <v>0</v>
      </c>
      <c r="N101" s="122">
        <v>0</v>
      </c>
      <c r="O101" s="122">
        <v>0</v>
      </c>
      <c r="P101" s="122">
        <v>0</v>
      </c>
      <c r="Q101" s="124">
        <v>0</v>
      </c>
      <c r="R101" s="124">
        <v>0</v>
      </c>
      <c r="S101" s="122">
        <v>0</v>
      </c>
      <c r="T101" s="122">
        <v>0</v>
      </c>
      <c r="U101" s="125">
        <v>0</v>
      </c>
      <c r="V101" s="126">
        <f t="shared" si="2"/>
        <v>0</v>
      </c>
    </row>
    <row r="102" spans="1:22" ht="15.75" x14ac:dyDescent="0.2">
      <c r="A102" s="349"/>
      <c r="B102" s="354"/>
      <c r="C102" s="350"/>
      <c r="D102" s="350"/>
      <c r="E102" s="350"/>
      <c r="F102" s="350"/>
      <c r="G102" s="350"/>
      <c r="H102" s="350"/>
      <c r="I102" s="129" t="s">
        <v>70</v>
      </c>
      <c r="J102" s="135">
        <v>0</v>
      </c>
      <c r="K102" s="135">
        <v>0</v>
      </c>
      <c r="L102" s="130">
        <v>0</v>
      </c>
      <c r="M102" s="130">
        <v>0</v>
      </c>
      <c r="N102" s="130">
        <v>0</v>
      </c>
      <c r="O102" s="130">
        <v>0</v>
      </c>
      <c r="P102" s="130">
        <v>0</v>
      </c>
      <c r="Q102" s="135">
        <v>0</v>
      </c>
      <c r="R102" s="135">
        <v>0</v>
      </c>
      <c r="S102" s="130">
        <v>0</v>
      </c>
      <c r="T102" s="130">
        <v>0</v>
      </c>
      <c r="U102" s="136">
        <v>0</v>
      </c>
      <c r="V102" s="137">
        <f t="shared" si="2"/>
        <v>0</v>
      </c>
    </row>
    <row r="103" spans="1:22" ht="15.75" x14ac:dyDescent="0.2">
      <c r="A103" s="349"/>
      <c r="B103" s="354"/>
      <c r="C103" s="350"/>
      <c r="D103" s="350"/>
      <c r="E103" s="350"/>
      <c r="F103" s="350"/>
      <c r="G103" s="350"/>
      <c r="H103" s="350"/>
      <c r="I103" s="129" t="s">
        <v>123</v>
      </c>
      <c r="J103" s="135">
        <v>0</v>
      </c>
      <c r="K103" s="135">
        <v>0</v>
      </c>
      <c r="L103" s="130">
        <v>0</v>
      </c>
      <c r="M103" s="130">
        <v>0</v>
      </c>
      <c r="N103" s="130">
        <v>0</v>
      </c>
      <c r="O103" s="130">
        <v>0</v>
      </c>
      <c r="P103" s="130">
        <v>0</v>
      </c>
      <c r="Q103" s="135">
        <v>0</v>
      </c>
      <c r="R103" s="135">
        <v>0</v>
      </c>
      <c r="S103" s="130">
        <v>0</v>
      </c>
      <c r="T103" s="130">
        <v>0</v>
      </c>
      <c r="U103" s="136">
        <v>0</v>
      </c>
      <c r="V103" s="137">
        <f t="shared" si="2"/>
        <v>0</v>
      </c>
    </row>
    <row r="104" spans="1:22" ht="15.75" x14ac:dyDescent="0.2">
      <c r="A104" s="349"/>
      <c r="B104" s="354"/>
      <c r="C104" s="350"/>
      <c r="D104" s="350"/>
      <c r="E104" s="350"/>
      <c r="F104" s="350"/>
      <c r="G104" s="350"/>
      <c r="H104" s="350"/>
      <c r="I104" s="129" t="s">
        <v>93</v>
      </c>
      <c r="J104" s="138">
        <v>0</v>
      </c>
      <c r="K104" s="135">
        <v>0</v>
      </c>
      <c r="L104" s="130">
        <v>0</v>
      </c>
      <c r="M104" s="130">
        <v>0</v>
      </c>
      <c r="N104" s="130">
        <v>0</v>
      </c>
      <c r="O104" s="130">
        <v>0</v>
      </c>
      <c r="P104" s="130">
        <v>0</v>
      </c>
      <c r="Q104" s="135">
        <v>0</v>
      </c>
      <c r="R104" s="135">
        <v>0</v>
      </c>
      <c r="S104" s="130">
        <v>0</v>
      </c>
      <c r="T104" s="130">
        <v>0</v>
      </c>
      <c r="U104" s="136">
        <v>0</v>
      </c>
      <c r="V104" s="137">
        <f t="shared" si="2"/>
        <v>0</v>
      </c>
    </row>
    <row r="105" spans="1:22" ht="15.75" x14ac:dyDescent="0.2">
      <c r="A105" s="349"/>
      <c r="B105" s="354"/>
      <c r="C105" s="350"/>
      <c r="D105" s="350"/>
      <c r="E105" s="350"/>
      <c r="F105" s="350"/>
      <c r="G105" s="350"/>
      <c r="H105" s="350"/>
      <c r="I105" s="129" t="s">
        <v>96</v>
      </c>
      <c r="J105" s="135">
        <v>0</v>
      </c>
      <c r="K105" s="135">
        <v>0</v>
      </c>
      <c r="L105" s="130">
        <v>0</v>
      </c>
      <c r="M105" s="130">
        <v>0</v>
      </c>
      <c r="N105" s="130">
        <v>0</v>
      </c>
      <c r="O105" s="130">
        <v>0</v>
      </c>
      <c r="P105" s="130">
        <v>0</v>
      </c>
      <c r="Q105" s="135">
        <v>0</v>
      </c>
      <c r="R105" s="135">
        <v>0</v>
      </c>
      <c r="S105" s="130">
        <v>0</v>
      </c>
      <c r="T105" s="130">
        <v>0</v>
      </c>
      <c r="U105" s="136">
        <v>0</v>
      </c>
      <c r="V105" s="137">
        <f t="shared" si="2"/>
        <v>0</v>
      </c>
    </row>
    <row r="106" spans="1:22" ht="16.5" thickBot="1" x14ac:dyDescent="0.25">
      <c r="A106" s="344"/>
      <c r="B106" s="346"/>
      <c r="C106" s="348"/>
      <c r="D106" s="348"/>
      <c r="E106" s="348"/>
      <c r="F106" s="348"/>
      <c r="G106" s="348"/>
      <c r="H106" s="348"/>
      <c r="I106" s="113" t="s">
        <v>90</v>
      </c>
      <c r="J106" s="124">
        <v>11822</v>
      </c>
      <c r="K106" s="124">
        <v>0</v>
      </c>
      <c r="L106" s="122">
        <v>20839</v>
      </c>
      <c r="M106" s="122">
        <v>10401</v>
      </c>
      <c r="N106" s="122">
        <v>0</v>
      </c>
      <c r="O106" s="122">
        <v>10498</v>
      </c>
      <c r="P106" s="122">
        <v>10527</v>
      </c>
      <c r="Q106" s="150">
        <v>10539</v>
      </c>
      <c r="R106" s="124">
        <v>0</v>
      </c>
      <c r="S106" s="122">
        <v>0</v>
      </c>
      <c r="T106" s="122">
        <v>0</v>
      </c>
      <c r="U106" s="125">
        <v>0</v>
      </c>
      <c r="V106" s="126">
        <f t="shared" si="2"/>
        <v>74626</v>
      </c>
    </row>
    <row r="107" spans="1:22" ht="16.5" thickBot="1" x14ac:dyDescent="0.25">
      <c r="A107" s="102"/>
      <c r="B107" s="112"/>
      <c r="C107" s="112"/>
      <c r="D107" s="112"/>
      <c r="E107" s="112"/>
      <c r="F107" s="112"/>
      <c r="G107" s="112"/>
      <c r="H107" s="112"/>
      <c r="I107" s="112"/>
      <c r="J107" s="139"/>
      <c r="K107" s="140"/>
      <c r="L107" s="140"/>
      <c r="M107" s="140"/>
      <c r="N107" s="140"/>
      <c r="O107" s="140"/>
      <c r="P107" s="140"/>
      <c r="Q107" s="142"/>
      <c r="R107" s="142"/>
      <c r="S107" s="140"/>
      <c r="T107" s="140"/>
      <c r="U107" s="143"/>
      <c r="V107" s="144">
        <f>SUM(V96:V106)</f>
        <v>2075159</v>
      </c>
    </row>
    <row r="108" spans="1:22" ht="15.75" x14ac:dyDescent="0.2">
      <c r="A108" s="343">
        <v>631</v>
      </c>
      <c r="B108" s="345" t="s">
        <v>195</v>
      </c>
      <c r="C108" s="347" t="s">
        <v>80</v>
      </c>
      <c r="D108" s="347">
        <v>50</v>
      </c>
      <c r="E108" s="345" t="s">
        <v>155</v>
      </c>
      <c r="F108" s="347" t="s">
        <v>42</v>
      </c>
      <c r="G108" s="347" t="s">
        <v>156</v>
      </c>
      <c r="H108" s="347" t="s">
        <v>42</v>
      </c>
      <c r="I108" s="145" t="s">
        <v>94</v>
      </c>
      <c r="J108" s="146">
        <v>0</v>
      </c>
      <c r="K108" s="146">
        <v>0</v>
      </c>
      <c r="L108" s="146">
        <v>0</v>
      </c>
      <c r="M108" s="146">
        <v>0</v>
      </c>
      <c r="N108" s="146">
        <v>0</v>
      </c>
      <c r="O108" s="146">
        <v>0</v>
      </c>
      <c r="P108" s="146">
        <v>0</v>
      </c>
      <c r="Q108" s="135">
        <v>0</v>
      </c>
      <c r="R108" s="147">
        <v>0</v>
      </c>
      <c r="S108" s="146">
        <v>0</v>
      </c>
      <c r="T108" s="146">
        <v>0</v>
      </c>
      <c r="U108" s="148">
        <v>0</v>
      </c>
      <c r="V108" s="149">
        <f t="shared" ref="V108:V114" si="3">SUM(J108:U108)</f>
        <v>0</v>
      </c>
    </row>
    <row r="109" spans="1:22" ht="15.75" x14ac:dyDescent="0.2">
      <c r="A109" s="349"/>
      <c r="B109" s="354"/>
      <c r="C109" s="350"/>
      <c r="D109" s="350"/>
      <c r="E109" s="350"/>
      <c r="F109" s="350"/>
      <c r="G109" s="350"/>
      <c r="H109" s="350"/>
      <c r="I109" s="145" t="s">
        <v>92</v>
      </c>
      <c r="J109" s="146">
        <v>55358</v>
      </c>
      <c r="K109" s="146">
        <v>60438</v>
      </c>
      <c r="L109" s="146">
        <v>89737</v>
      </c>
      <c r="M109" s="146">
        <v>129434</v>
      </c>
      <c r="N109" s="146">
        <v>86617</v>
      </c>
      <c r="O109" s="146">
        <v>129917</v>
      </c>
      <c r="P109" s="146">
        <v>111941</v>
      </c>
      <c r="Q109" s="135">
        <v>172530</v>
      </c>
      <c r="R109" s="147">
        <v>152275</v>
      </c>
      <c r="S109" s="146">
        <v>170172</v>
      </c>
      <c r="T109" s="146">
        <v>139147</v>
      </c>
      <c r="U109" s="148">
        <v>154616</v>
      </c>
      <c r="V109" s="149">
        <f t="shared" si="3"/>
        <v>1452182</v>
      </c>
    </row>
    <row r="110" spans="1:22" ht="15.75" x14ac:dyDescent="0.2">
      <c r="A110" s="349"/>
      <c r="B110" s="354"/>
      <c r="C110" s="350"/>
      <c r="D110" s="350"/>
      <c r="E110" s="350"/>
      <c r="F110" s="350"/>
      <c r="G110" s="350"/>
      <c r="H110" s="350"/>
      <c r="I110" s="145" t="s">
        <v>98</v>
      </c>
      <c r="J110" s="146">
        <v>0</v>
      </c>
      <c r="K110" s="146">
        <v>0</v>
      </c>
      <c r="L110" s="146">
        <v>0</v>
      </c>
      <c r="M110" s="146">
        <v>0</v>
      </c>
      <c r="N110" s="146">
        <v>0</v>
      </c>
      <c r="O110" s="146">
        <v>0</v>
      </c>
      <c r="P110" s="146">
        <v>0</v>
      </c>
      <c r="Q110" s="135">
        <v>0</v>
      </c>
      <c r="R110" s="147">
        <v>0</v>
      </c>
      <c r="S110" s="146">
        <v>0</v>
      </c>
      <c r="T110" s="146">
        <v>0</v>
      </c>
      <c r="U110" s="148">
        <v>0</v>
      </c>
      <c r="V110" s="149">
        <f t="shared" si="3"/>
        <v>0</v>
      </c>
    </row>
    <row r="111" spans="1:22" ht="15.75" x14ac:dyDescent="0.2">
      <c r="A111" s="349"/>
      <c r="B111" s="354"/>
      <c r="C111" s="350"/>
      <c r="D111" s="350"/>
      <c r="E111" s="350"/>
      <c r="F111" s="350"/>
      <c r="G111" s="350"/>
      <c r="H111" s="350"/>
      <c r="I111" s="129" t="s">
        <v>103</v>
      </c>
      <c r="J111" s="130">
        <v>0</v>
      </c>
      <c r="K111" s="130">
        <v>0</v>
      </c>
      <c r="L111" s="130">
        <v>0</v>
      </c>
      <c r="M111" s="130">
        <v>0</v>
      </c>
      <c r="N111" s="130">
        <v>0</v>
      </c>
      <c r="O111" s="130">
        <v>0</v>
      </c>
      <c r="P111" s="130">
        <v>0</v>
      </c>
      <c r="Q111" s="135">
        <v>0</v>
      </c>
      <c r="R111" s="135">
        <v>0</v>
      </c>
      <c r="S111" s="130">
        <v>0</v>
      </c>
      <c r="T111" s="130">
        <v>0</v>
      </c>
      <c r="U111" s="136">
        <v>0</v>
      </c>
      <c r="V111" s="137">
        <f t="shared" si="3"/>
        <v>0</v>
      </c>
    </row>
    <row r="112" spans="1:22" ht="15.75" x14ac:dyDescent="0.2">
      <c r="A112" s="349"/>
      <c r="B112" s="354"/>
      <c r="C112" s="350"/>
      <c r="D112" s="350"/>
      <c r="E112" s="350"/>
      <c r="F112" s="350"/>
      <c r="G112" s="350"/>
      <c r="H112" s="350"/>
      <c r="I112" s="154" t="s">
        <v>91</v>
      </c>
      <c r="J112" s="130">
        <v>0</v>
      </c>
      <c r="K112" s="130">
        <v>0</v>
      </c>
      <c r="L112" s="130">
        <v>0</v>
      </c>
      <c r="M112" s="130">
        <v>0</v>
      </c>
      <c r="N112" s="130">
        <v>0</v>
      </c>
      <c r="O112" s="130">
        <v>0</v>
      </c>
      <c r="P112" s="130">
        <v>0</v>
      </c>
      <c r="Q112" s="135">
        <v>0</v>
      </c>
      <c r="R112" s="135">
        <v>0</v>
      </c>
      <c r="S112" s="130">
        <v>0</v>
      </c>
      <c r="T112" s="130">
        <v>0</v>
      </c>
      <c r="U112" s="136">
        <v>0</v>
      </c>
      <c r="V112" s="137">
        <f t="shared" si="3"/>
        <v>0</v>
      </c>
    </row>
    <row r="113" spans="1:22" ht="15.75" x14ac:dyDescent="0.2">
      <c r="A113" s="349"/>
      <c r="B113" s="354"/>
      <c r="C113" s="350"/>
      <c r="D113" s="350"/>
      <c r="E113" s="350"/>
      <c r="F113" s="350"/>
      <c r="G113" s="350"/>
      <c r="H113" s="350"/>
      <c r="I113" s="129" t="s">
        <v>93</v>
      </c>
      <c r="J113" s="130">
        <v>0</v>
      </c>
      <c r="K113" s="130">
        <v>0</v>
      </c>
      <c r="L113" s="130">
        <v>0</v>
      </c>
      <c r="M113" s="130">
        <v>0</v>
      </c>
      <c r="N113" s="130">
        <v>0</v>
      </c>
      <c r="O113" s="130">
        <v>0</v>
      </c>
      <c r="P113" s="130">
        <v>0</v>
      </c>
      <c r="Q113" s="135">
        <v>0</v>
      </c>
      <c r="R113" s="135">
        <v>0</v>
      </c>
      <c r="S113" s="130">
        <v>0</v>
      </c>
      <c r="T113" s="130">
        <v>0</v>
      </c>
      <c r="U113" s="136">
        <v>0</v>
      </c>
      <c r="V113" s="137">
        <f t="shared" si="3"/>
        <v>0</v>
      </c>
    </row>
    <row r="114" spans="1:22" ht="16.5" thickBot="1" x14ac:dyDescent="0.25">
      <c r="A114" s="344"/>
      <c r="B114" s="346"/>
      <c r="C114" s="348"/>
      <c r="D114" s="348"/>
      <c r="E114" s="348"/>
      <c r="F114" s="348"/>
      <c r="G114" s="348"/>
      <c r="H114" s="348"/>
      <c r="I114" s="113" t="s">
        <v>95</v>
      </c>
      <c r="J114" s="124">
        <v>0</v>
      </c>
      <c r="K114" s="122">
        <v>0</v>
      </c>
      <c r="L114" s="122">
        <v>0</v>
      </c>
      <c r="M114" s="122">
        <v>0</v>
      </c>
      <c r="N114" s="122">
        <v>0</v>
      </c>
      <c r="O114" s="122">
        <v>0</v>
      </c>
      <c r="P114" s="122">
        <v>0</v>
      </c>
      <c r="Q114" s="150">
        <v>0</v>
      </c>
      <c r="R114" s="124">
        <v>0</v>
      </c>
      <c r="S114" s="122">
        <v>0</v>
      </c>
      <c r="T114" s="122">
        <v>0</v>
      </c>
      <c r="U114" s="125">
        <v>0</v>
      </c>
      <c r="V114" s="126">
        <f t="shared" si="3"/>
        <v>0</v>
      </c>
    </row>
    <row r="115" spans="1:22" ht="16.5" thickBot="1" x14ac:dyDescent="0.25">
      <c r="A115" s="106"/>
      <c r="B115" s="112"/>
      <c r="C115" s="112"/>
      <c r="D115" s="112"/>
      <c r="E115" s="112"/>
      <c r="F115" s="112"/>
      <c r="G115" s="112"/>
      <c r="H115" s="112"/>
      <c r="I115" s="112"/>
      <c r="J115" s="139"/>
      <c r="K115" s="140"/>
      <c r="L115" s="140"/>
      <c r="M115" s="140"/>
      <c r="N115" s="140"/>
      <c r="O115" s="140"/>
      <c r="P115" s="140"/>
      <c r="Q115" s="141"/>
      <c r="R115" s="142"/>
      <c r="S115" s="140"/>
      <c r="T115" s="140"/>
      <c r="U115" s="143"/>
      <c r="V115" s="144">
        <f>SUM(V108:V114)</f>
        <v>1452182</v>
      </c>
    </row>
    <row r="116" spans="1:22" ht="15.75" x14ac:dyDescent="0.2">
      <c r="A116" s="343">
        <v>632</v>
      </c>
      <c r="B116" s="345" t="s">
        <v>196</v>
      </c>
      <c r="C116" s="347" t="s">
        <v>80</v>
      </c>
      <c r="D116" s="351">
        <v>50.4</v>
      </c>
      <c r="E116" s="347" t="s">
        <v>156</v>
      </c>
      <c r="F116" s="347" t="s">
        <v>42</v>
      </c>
      <c r="G116" s="345" t="s">
        <v>155</v>
      </c>
      <c r="H116" s="347" t="s">
        <v>42</v>
      </c>
      <c r="I116" s="145" t="s">
        <v>92</v>
      </c>
      <c r="J116" s="146">
        <v>18681</v>
      </c>
      <c r="K116" s="146">
        <v>128807</v>
      </c>
      <c r="L116" s="146">
        <v>17277</v>
      </c>
      <c r="M116" s="146">
        <v>1558</v>
      </c>
      <c r="N116" s="146">
        <v>6930</v>
      </c>
      <c r="O116" s="146">
        <v>0</v>
      </c>
      <c r="P116" s="146">
        <v>0</v>
      </c>
      <c r="Q116" s="135">
        <v>0</v>
      </c>
      <c r="R116" s="147">
        <v>0</v>
      </c>
      <c r="S116" s="146">
        <v>0</v>
      </c>
      <c r="T116" s="146">
        <v>0</v>
      </c>
      <c r="U116" s="148">
        <v>0</v>
      </c>
      <c r="V116" s="149">
        <f t="shared" ref="V116:V122" si="4">SUM(J116:U116)</f>
        <v>173253</v>
      </c>
    </row>
    <row r="117" spans="1:22" ht="15.75" x14ac:dyDescent="0.2">
      <c r="A117" s="349"/>
      <c r="B117" s="354"/>
      <c r="C117" s="350"/>
      <c r="D117" s="352"/>
      <c r="E117" s="350"/>
      <c r="F117" s="350"/>
      <c r="G117" s="354"/>
      <c r="H117" s="350"/>
      <c r="I117" s="145" t="s">
        <v>98</v>
      </c>
      <c r="J117" s="146">
        <v>0</v>
      </c>
      <c r="K117" s="146">
        <v>0</v>
      </c>
      <c r="L117" s="146">
        <v>0</v>
      </c>
      <c r="M117" s="146">
        <v>0</v>
      </c>
      <c r="N117" s="146">
        <v>0</v>
      </c>
      <c r="O117" s="146">
        <v>0</v>
      </c>
      <c r="P117" s="146">
        <v>0</v>
      </c>
      <c r="Q117" s="135">
        <v>0</v>
      </c>
      <c r="R117" s="147">
        <v>0</v>
      </c>
      <c r="S117" s="146">
        <v>0</v>
      </c>
      <c r="T117" s="146">
        <v>0</v>
      </c>
      <c r="U117" s="148">
        <v>0</v>
      </c>
      <c r="V117" s="149">
        <f t="shared" si="4"/>
        <v>0</v>
      </c>
    </row>
    <row r="118" spans="1:22" ht="15.75" x14ac:dyDescent="0.2">
      <c r="A118" s="349"/>
      <c r="B118" s="354"/>
      <c r="C118" s="350"/>
      <c r="D118" s="352"/>
      <c r="E118" s="350"/>
      <c r="F118" s="350"/>
      <c r="G118" s="350"/>
      <c r="H118" s="350"/>
      <c r="I118" s="129" t="s">
        <v>175</v>
      </c>
      <c r="J118" s="130">
        <v>0</v>
      </c>
      <c r="K118" s="130">
        <v>27023</v>
      </c>
      <c r="L118" s="130">
        <v>9360</v>
      </c>
      <c r="M118" s="130">
        <v>0</v>
      </c>
      <c r="N118" s="130">
        <v>28774</v>
      </c>
      <c r="O118" s="130">
        <v>18914</v>
      </c>
      <c r="P118" s="130">
        <v>40223</v>
      </c>
      <c r="Q118" s="135">
        <v>9344</v>
      </c>
      <c r="R118" s="135">
        <v>0</v>
      </c>
      <c r="S118" s="130">
        <v>0</v>
      </c>
      <c r="T118" s="130">
        <v>0</v>
      </c>
      <c r="U118" s="136">
        <v>0</v>
      </c>
      <c r="V118" s="137">
        <f t="shared" si="4"/>
        <v>133638</v>
      </c>
    </row>
    <row r="119" spans="1:22" ht="15.75" x14ac:dyDescent="0.2">
      <c r="A119" s="349"/>
      <c r="B119" s="354"/>
      <c r="C119" s="350"/>
      <c r="D119" s="352"/>
      <c r="E119" s="350"/>
      <c r="F119" s="350"/>
      <c r="G119" s="350"/>
      <c r="H119" s="350"/>
      <c r="I119" s="129" t="s">
        <v>101</v>
      </c>
      <c r="J119" s="130">
        <v>0</v>
      </c>
      <c r="K119" s="130">
        <v>0</v>
      </c>
      <c r="L119" s="130">
        <v>0</v>
      </c>
      <c r="M119" s="130">
        <v>0</v>
      </c>
      <c r="N119" s="130">
        <v>0</v>
      </c>
      <c r="O119" s="130">
        <v>0</v>
      </c>
      <c r="P119" s="130">
        <v>0</v>
      </c>
      <c r="Q119" s="135">
        <v>0</v>
      </c>
      <c r="R119" s="135">
        <v>0</v>
      </c>
      <c r="S119" s="130">
        <v>0</v>
      </c>
      <c r="T119" s="130">
        <v>0</v>
      </c>
      <c r="U119" s="136">
        <v>0</v>
      </c>
      <c r="V119" s="137">
        <f t="shared" si="4"/>
        <v>0</v>
      </c>
    </row>
    <row r="120" spans="1:22" ht="15.75" x14ac:dyDescent="0.2">
      <c r="A120" s="349"/>
      <c r="B120" s="354"/>
      <c r="C120" s="350"/>
      <c r="D120" s="352"/>
      <c r="E120" s="350"/>
      <c r="F120" s="350"/>
      <c r="G120" s="350"/>
      <c r="H120" s="350"/>
      <c r="I120" s="129" t="s">
        <v>71</v>
      </c>
      <c r="J120" s="130">
        <v>0</v>
      </c>
      <c r="K120" s="130">
        <v>0</v>
      </c>
      <c r="L120" s="130">
        <v>0</v>
      </c>
      <c r="M120" s="130">
        <v>0</v>
      </c>
      <c r="N120" s="130">
        <v>0</v>
      </c>
      <c r="O120" s="130">
        <v>0</v>
      </c>
      <c r="P120" s="130">
        <v>0</v>
      </c>
      <c r="Q120" s="135">
        <v>0</v>
      </c>
      <c r="R120" s="135">
        <v>0</v>
      </c>
      <c r="S120" s="130">
        <v>0</v>
      </c>
      <c r="T120" s="130">
        <v>0</v>
      </c>
      <c r="U120" s="136">
        <v>0</v>
      </c>
      <c r="V120" s="137">
        <f t="shared" si="4"/>
        <v>0</v>
      </c>
    </row>
    <row r="121" spans="1:22" ht="15.75" x14ac:dyDescent="0.2">
      <c r="A121" s="349"/>
      <c r="B121" s="354"/>
      <c r="C121" s="350"/>
      <c r="D121" s="352"/>
      <c r="E121" s="350"/>
      <c r="F121" s="350"/>
      <c r="G121" s="350"/>
      <c r="H121" s="350"/>
      <c r="I121" s="129" t="s">
        <v>97</v>
      </c>
      <c r="J121" s="130">
        <v>82753</v>
      </c>
      <c r="K121" s="130">
        <v>59911</v>
      </c>
      <c r="L121" s="130">
        <v>80162</v>
      </c>
      <c r="M121" s="130">
        <v>83070</v>
      </c>
      <c r="N121" s="130">
        <v>77379</v>
      </c>
      <c r="O121" s="130">
        <v>91059</v>
      </c>
      <c r="P121" s="130">
        <v>96591</v>
      </c>
      <c r="Q121" s="135">
        <v>76202</v>
      </c>
      <c r="R121" s="135">
        <v>15321</v>
      </c>
      <c r="S121" s="130">
        <v>93330</v>
      </c>
      <c r="T121" s="130">
        <v>47065</v>
      </c>
      <c r="U121" s="136">
        <v>94966</v>
      </c>
      <c r="V121" s="137">
        <f t="shared" si="4"/>
        <v>897809</v>
      </c>
    </row>
    <row r="122" spans="1:22" ht="16.5" thickBot="1" x14ac:dyDescent="0.25">
      <c r="A122" s="344"/>
      <c r="B122" s="346"/>
      <c r="C122" s="348"/>
      <c r="D122" s="353"/>
      <c r="E122" s="348"/>
      <c r="F122" s="348"/>
      <c r="G122" s="348"/>
      <c r="H122" s="348"/>
      <c r="I122" s="113" t="s">
        <v>102</v>
      </c>
      <c r="J122" s="122">
        <v>0</v>
      </c>
      <c r="K122" s="122">
        <v>0</v>
      </c>
      <c r="L122" s="122">
        <v>0</v>
      </c>
      <c r="M122" s="122">
        <v>0</v>
      </c>
      <c r="N122" s="122">
        <v>0</v>
      </c>
      <c r="O122" s="122">
        <v>0</v>
      </c>
      <c r="P122" s="122">
        <v>0</v>
      </c>
      <c r="Q122" s="124">
        <v>0</v>
      </c>
      <c r="R122" s="124">
        <v>0</v>
      </c>
      <c r="S122" s="122">
        <v>0</v>
      </c>
      <c r="T122" s="122">
        <v>0</v>
      </c>
      <c r="U122" s="125">
        <v>0</v>
      </c>
      <c r="V122" s="126">
        <f t="shared" si="4"/>
        <v>0</v>
      </c>
    </row>
    <row r="123" spans="1:22" ht="16.5" thickBot="1" x14ac:dyDescent="0.25">
      <c r="A123" s="102"/>
      <c r="B123" s="112"/>
      <c r="C123" s="112"/>
      <c r="D123" s="112"/>
      <c r="E123" s="112"/>
      <c r="F123" s="112"/>
      <c r="G123" s="112"/>
      <c r="H123" s="112"/>
      <c r="I123" s="112"/>
      <c r="J123" s="139"/>
      <c r="K123" s="140"/>
      <c r="L123" s="140"/>
      <c r="M123" s="140"/>
      <c r="N123" s="140"/>
      <c r="O123" s="140"/>
      <c r="P123" s="140"/>
      <c r="Q123" s="141"/>
      <c r="R123" s="142"/>
      <c r="S123" s="140"/>
      <c r="T123" s="140"/>
      <c r="U123" s="143"/>
      <c r="V123" s="144">
        <f>SUM(V116:V122)</f>
        <v>1204700</v>
      </c>
    </row>
    <row r="124" spans="1:22" ht="15.75" customHeight="1" x14ac:dyDescent="0.2">
      <c r="A124" s="343">
        <v>645</v>
      </c>
      <c r="B124" s="345" t="s">
        <v>197</v>
      </c>
      <c r="C124" s="347" t="s">
        <v>80</v>
      </c>
      <c r="D124" s="347">
        <v>46</v>
      </c>
      <c r="E124" s="345" t="s">
        <v>157</v>
      </c>
      <c r="F124" s="347" t="s">
        <v>42</v>
      </c>
      <c r="G124" s="345" t="s">
        <v>155</v>
      </c>
      <c r="H124" s="347" t="s">
        <v>42</v>
      </c>
      <c r="I124" s="151" t="s">
        <v>92</v>
      </c>
      <c r="J124" s="146">
        <v>0</v>
      </c>
      <c r="K124" s="146">
        <v>0</v>
      </c>
      <c r="L124" s="146">
        <v>0</v>
      </c>
      <c r="M124" s="146">
        <v>0</v>
      </c>
      <c r="N124" s="146">
        <v>0</v>
      </c>
      <c r="O124" s="146">
        <v>0</v>
      </c>
      <c r="P124" s="146">
        <v>0</v>
      </c>
      <c r="Q124" s="146">
        <v>0</v>
      </c>
      <c r="R124" s="147">
        <v>0</v>
      </c>
      <c r="S124" s="146">
        <v>0</v>
      </c>
      <c r="T124" s="146">
        <v>0</v>
      </c>
      <c r="U124" s="148">
        <v>0</v>
      </c>
      <c r="V124" s="149">
        <f>SUM(J124:U124)</f>
        <v>0</v>
      </c>
    </row>
    <row r="125" spans="1:22" ht="15.75" x14ac:dyDescent="0.2">
      <c r="A125" s="349"/>
      <c r="B125" s="354"/>
      <c r="C125" s="350"/>
      <c r="D125" s="350"/>
      <c r="E125" s="350"/>
      <c r="F125" s="350"/>
      <c r="G125" s="350"/>
      <c r="H125" s="350"/>
      <c r="I125" s="129" t="s">
        <v>103</v>
      </c>
      <c r="J125" s="130">
        <v>65701</v>
      </c>
      <c r="K125" s="130">
        <v>53964</v>
      </c>
      <c r="L125" s="130">
        <v>77755</v>
      </c>
      <c r="M125" s="130">
        <v>81416</v>
      </c>
      <c r="N125" s="130">
        <v>103296</v>
      </c>
      <c r="O125" s="130">
        <v>149050</v>
      </c>
      <c r="P125" s="130">
        <v>125277</v>
      </c>
      <c r="Q125" s="130">
        <v>144491</v>
      </c>
      <c r="R125" s="163">
        <v>162960</v>
      </c>
      <c r="S125" s="130">
        <v>139489</v>
      </c>
      <c r="T125" s="130">
        <v>120143</v>
      </c>
      <c r="U125" s="136">
        <v>102599</v>
      </c>
      <c r="V125" s="137">
        <f>SUM(J125:U125)</f>
        <v>1326141</v>
      </c>
    </row>
    <row r="126" spans="1:22" ht="15.75" x14ac:dyDescent="0.2">
      <c r="A126" s="349"/>
      <c r="B126" s="354"/>
      <c r="C126" s="350"/>
      <c r="D126" s="350"/>
      <c r="E126" s="350"/>
      <c r="F126" s="350"/>
      <c r="G126" s="350"/>
      <c r="H126" s="350"/>
      <c r="I126" s="129" t="s">
        <v>91</v>
      </c>
      <c r="J126" s="130">
        <v>0</v>
      </c>
      <c r="K126" s="130">
        <v>0</v>
      </c>
      <c r="L126" s="130">
        <v>0</v>
      </c>
      <c r="M126" s="130">
        <v>0</v>
      </c>
      <c r="N126" s="130">
        <v>0</v>
      </c>
      <c r="O126" s="130">
        <v>0</v>
      </c>
      <c r="P126" s="130">
        <v>0</v>
      </c>
      <c r="Q126" s="130">
        <v>0</v>
      </c>
      <c r="R126" s="163">
        <v>0</v>
      </c>
      <c r="S126" s="130">
        <v>0</v>
      </c>
      <c r="T126" s="130">
        <v>0</v>
      </c>
      <c r="U126" s="136">
        <v>0</v>
      </c>
      <c r="V126" s="137">
        <f>SUM(J126:U126)</f>
        <v>0</v>
      </c>
    </row>
    <row r="127" spans="1:22" ht="15.75" x14ac:dyDescent="0.2">
      <c r="A127" s="349"/>
      <c r="B127" s="354"/>
      <c r="C127" s="350"/>
      <c r="D127" s="350"/>
      <c r="E127" s="350"/>
      <c r="F127" s="350"/>
      <c r="G127" s="350"/>
      <c r="H127" s="350"/>
      <c r="I127" s="129" t="s">
        <v>93</v>
      </c>
      <c r="J127" s="130">
        <v>0</v>
      </c>
      <c r="K127" s="130">
        <v>0</v>
      </c>
      <c r="L127" s="130">
        <v>0</v>
      </c>
      <c r="M127" s="130">
        <v>0</v>
      </c>
      <c r="N127" s="130">
        <v>0</v>
      </c>
      <c r="O127" s="130">
        <v>0</v>
      </c>
      <c r="P127" s="130">
        <v>0</v>
      </c>
      <c r="Q127" s="130">
        <v>0</v>
      </c>
      <c r="R127" s="135">
        <v>0</v>
      </c>
      <c r="S127" s="130">
        <v>0</v>
      </c>
      <c r="T127" s="130">
        <v>0</v>
      </c>
      <c r="U127" s="136">
        <v>0</v>
      </c>
      <c r="V127" s="137">
        <f>SUM(J127:U127)</f>
        <v>0</v>
      </c>
    </row>
    <row r="128" spans="1:22" ht="16.5" thickBot="1" x14ac:dyDescent="0.25">
      <c r="A128" s="344"/>
      <c r="B128" s="346"/>
      <c r="C128" s="348"/>
      <c r="D128" s="348"/>
      <c r="E128" s="348"/>
      <c r="F128" s="348"/>
      <c r="G128" s="348"/>
      <c r="H128" s="348"/>
      <c r="I128" s="164" t="s">
        <v>199</v>
      </c>
      <c r="J128" s="176">
        <v>25811</v>
      </c>
      <c r="K128" s="177">
        <v>24009</v>
      </c>
      <c r="L128" s="177">
        <v>17622</v>
      </c>
      <c r="M128" s="177">
        <v>0</v>
      </c>
      <c r="N128" s="177">
        <v>28020</v>
      </c>
      <c r="O128" s="177">
        <v>15434</v>
      </c>
      <c r="P128" s="177">
        <v>28471</v>
      </c>
      <c r="Q128" s="177">
        <v>30549</v>
      </c>
      <c r="R128" s="177">
        <v>27211</v>
      </c>
      <c r="S128" s="177">
        <v>28331</v>
      </c>
      <c r="T128" s="162">
        <v>3850</v>
      </c>
      <c r="U128" s="125">
        <v>17056</v>
      </c>
      <c r="V128" s="126">
        <f>SUM(J128:U128)</f>
        <v>246364</v>
      </c>
    </row>
    <row r="129" spans="1:22" ht="16.5" thickBot="1" x14ac:dyDescent="0.25">
      <c r="A129" s="102"/>
      <c r="B129" s="120"/>
      <c r="C129" s="112"/>
      <c r="D129" s="112"/>
      <c r="E129" s="112"/>
      <c r="F129" s="112"/>
      <c r="G129" s="112"/>
      <c r="H129" s="112"/>
      <c r="I129" s="112"/>
      <c r="J129" s="139"/>
      <c r="K129" s="140"/>
      <c r="L129" s="140"/>
      <c r="M129" s="140"/>
      <c r="N129" s="140"/>
      <c r="O129" s="140"/>
      <c r="P129" s="140"/>
      <c r="Q129" s="141"/>
      <c r="R129" s="142"/>
      <c r="S129" s="140"/>
      <c r="T129" s="140"/>
      <c r="U129" s="143"/>
      <c r="V129" s="144">
        <f>SUM(V124:V128)</f>
        <v>1572505</v>
      </c>
    </row>
    <row r="130" spans="1:22" ht="15.75" x14ac:dyDescent="0.2">
      <c r="A130" s="343">
        <v>646</v>
      </c>
      <c r="B130" s="354" t="s">
        <v>198</v>
      </c>
      <c r="C130" s="350" t="s">
        <v>79</v>
      </c>
      <c r="D130" s="350">
        <v>37</v>
      </c>
      <c r="E130" s="350" t="s">
        <v>157</v>
      </c>
      <c r="F130" s="350" t="s">
        <v>42</v>
      </c>
      <c r="G130" s="354" t="s">
        <v>155</v>
      </c>
      <c r="H130" s="350" t="s">
        <v>42</v>
      </c>
      <c r="I130" s="145" t="s">
        <v>92</v>
      </c>
      <c r="J130" s="146">
        <v>0</v>
      </c>
      <c r="K130" s="146"/>
      <c r="L130" s="146">
        <v>20.303000000000001</v>
      </c>
      <c r="M130" s="146"/>
      <c r="N130" s="146">
        <v>12599.172</v>
      </c>
      <c r="O130" s="146">
        <v>8366.6039999999994</v>
      </c>
      <c r="P130" s="146">
        <v>16869.043000000001</v>
      </c>
      <c r="Q130" s="147">
        <v>60092.624000000003</v>
      </c>
      <c r="R130" s="147">
        <v>49331.83</v>
      </c>
      <c r="S130" s="146">
        <v>54639.216999999997</v>
      </c>
      <c r="T130" s="146">
        <v>7611.64</v>
      </c>
      <c r="U130" s="148">
        <v>11921.175999999999</v>
      </c>
      <c r="V130" s="149">
        <f t="shared" ref="V130:V135" si="5">SUM(J130:U130)</f>
        <v>221451.60900000003</v>
      </c>
    </row>
    <row r="131" spans="1:22" ht="15.75" x14ac:dyDescent="0.2">
      <c r="A131" s="349"/>
      <c r="B131" s="354"/>
      <c r="C131" s="350"/>
      <c r="D131" s="350"/>
      <c r="E131" s="350"/>
      <c r="F131" s="350"/>
      <c r="G131" s="350"/>
      <c r="H131" s="350"/>
      <c r="I131" s="129" t="s">
        <v>103</v>
      </c>
      <c r="J131" s="130">
        <v>0</v>
      </c>
      <c r="K131" s="130">
        <v>0</v>
      </c>
      <c r="L131" s="130">
        <v>0</v>
      </c>
      <c r="M131" s="130">
        <v>0</v>
      </c>
      <c r="N131" s="130">
        <v>0</v>
      </c>
      <c r="O131" s="130">
        <v>0</v>
      </c>
      <c r="P131" s="130">
        <v>0</v>
      </c>
      <c r="Q131" s="156">
        <v>0</v>
      </c>
      <c r="R131" s="124">
        <v>0</v>
      </c>
      <c r="S131" s="122">
        <v>0</v>
      </c>
      <c r="T131" s="122">
        <v>0</v>
      </c>
      <c r="U131" s="125">
        <v>0</v>
      </c>
      <c r="V131" s="126">
        <f t="shared" si="5"/>
        <v>0</v>
      </c>
    </row>
    <row r="132" spans="1:22" ht="15.75" x14ac:dyDescent="0.2">
      <c r="A132" s="349"/>
      <c r="B132" s="354"/>
      <c r="C132" s="350"/>
      <c r="D132" s="350"/>
      <c r="E132" s="350"/>
      <c r="F132" s="350"/>
      <c r="G132" s="350"/>
      <c r="H132" s="350"/>
      <c r="I132" s="154" t="s">
        <v>91</v>
      </c>
      <c r="J132" s="155">
        <v>11329.362999999999</v>
      </c>
      <c r="K132" s="155"/>
      <c r="L132" s="155">
        <v>1939.5609999999999</v>
      </c>
      <c r="M132" s="155"/>
      <c r="N132" s="155">
        <v>0</v>
      </c>
      <c r="O132" s="155">
        <v>0</v>
      </c>
      <c r="P132" s="155">
        <v>5640.4769999999999</v>
      </c>
      <c r="Q132" s="156">
        <v>13647.491</v>
      </c>
      <c r="R132" s="130">
        <v>21481.964</v>
      </c>
      <c r="S132" s="130">
        <v>14206.556</v>
      </c>
      <c r="T132" s="130">
        <v>0</v>
      </c>
      <c r="U132" s="136">
        <v>0</v>
      </c>
      <c r="V132" s="137">
        <f t="shared" si="5"/>
        <v>68245.411999999997</v>
      </c>
    </row>
    <row r="133" spans="1:22" ht="15.75" x14ac:dyDescent="0.2">
      <c r="A133" s="349"/>
      <c r="B133" s="354"/>
      <c r="C133" s="350"/>
      <c r="D133" s="350"/>
      <c r="E133" s="350"/>
      <c r="F133" s="350"/>
      <c r="G133" s="350"/>
      <c r="H133" s="350"/>
      <c r="I133" s="129" t="s">
        <v>115</v>
      </c>
      <c r="J133" s="130">
        <v>0</v>
      </c>
      <c r="K133" s="130">
        <v>0</v>
      </c>
      <c r="L133" s="130">
        <v>0</v>
      </c>
      <c r="M133" s="130">
        <v>0</v>
      </c>
      <c r="N133" s="130">
        <v>0</v>
      </c>
      <c r="O133" s="130">
        <v>0</v>
      </c>
      <c r="P133" s="130">
        <v>0</v>
      </c>
      <c r="Q133" s="135">
        <v>0</v>
      </c>
      <c r="R133" s="135">
        <v>0</v>
      </c>
      <c r="S133" s="130">
        <v>0</v>
      </c>
      <c r="T133" s="130">
        <v>0</v>
      </c>
      <c r="U133" s="136">
        <v>0</v>
      </c>
      <c r="V133" s="137">
        <f t="shared" si="5"/>
        <v>0</v>
      </c>
    </row>
    <row r="134" spans="1:22" ht="15.75" x14ac:dyDescent="0.2">
      <c r="A134" s="349"/>
      <c r="B134" s="354"/>
      <c r="C134" s="350"/>
      <c r="D134" s="350"/>
      <c r="E134" s="350"/>
      <c r="F134" s="350"/>
      <c r="G134" s="350"/>
      <c r="H134" s="350"/>
      <c r="I134" s="129" t="s">
        <v>93</v>
      </c>
      <c r="J134" s="138">
        <v>0</v>
      </c>
      <c r="K134" s="130"/>
      <c r="L134" s="130">
        <v>0</v>
      </c>
      <c r="M134" s="130"/>
      <c r="N134" s="130">
        <v>0</v>
      </c>
      <c r="O134" s="130">
        <v>0</v>
      </c>
      <c r="P134" s="130">
        <v>0</v>
      </c>
      <c r="Q134" s="135">
        <v>0</v>
      </c>
      <c r="R134" s="135">
        <v>12511.876</v>
      </c>
      <c r="S134" s="130">
        <v>0</v>
      </c>
      <c r="T134" s="130">
        <v>0</v>
      </c>
      <c r="U134" s="136">
        <v>0</v>
      </c>
      <c r="V134" s="137">
        <f t="shared" si="5"/>
        <v>12511.876</v>
      </c>
    </row>
    <row r="135" spans="1:22" s="168" customFormat="1" ht="16.5" thickBot="1" x14ac:dyDescent="0.25">
      <c r="A135" s="344"/>
      <c r="B135" s="354"/>
      <c r="C135" s="350"/>
      <c r="D135" s="350"/>
      <c r="E135" s="350"/>
      <c r="F135" s="350"/>
      <c r="G135" s="350"/>
      <c r="H135" s="350"/>
      <c r="I135" s="164" t="s">
        <v>174</v>
      </c>
      <c r="J135" s="150">
        <v>0</v>
      </c>
      <c r="K135" s="165">
        <v>0</v>
      </c>
      <c r="L135" s="165">
        <v>0</v>
      </c>
      <c r="M135" s="165">
        <v>0</v>
      </c>
      <c r="N135" s="165">
        <v>0</v>
      </c>
      <c r="O135" s="165">
        <v>0</v>
      </c>
      <c r="P135" s="165">
        <v>0</v>
      </c>
      <c r="Q135" s="165">
        <v>0</v>
      </c>
      <c r="R135" s="165">
        <v>0</v>
      </c>
      <c r="S135" s="165">
        <v>0</v>
      </c>
      <c r="T135" s="165">
        <v>0</v>
      </c>
      <c r="U135" s="166">
        <v>0</v>
      </c>
      <c r="V135" s="167">
        <f t="shared" si="5"/>
        <v>0</v>
      </c>
    </row>
    <row r="136" spans="1:22" ht="16.5" thickBot="1" x14ac:dyDescent="0.25">
      <c r="A136" s="102"/>
      <c r="B136" s="112"/>
      <c r="C136" s="112"/>
      <c r="D136" s="112"/>
      <c r="E136" s="112"/>
      <c r="F136" s="112"/>
      <c r="G136" s="112"/>
      <c r="H136" s="112"/>
      <c r="I136" s="112"/>
      <c r="J136" s="139"/>
      <c r="K136" s="140"/>
      <c r="L136" s="140"/>
      <c r="M136" s="140"/>
      <c r="N136" s="140"/>
      <c r="O136" s="140"/>
      <c r="P136" s="140"/>
      <c r="Q136" s="141"/>
      <c r="R136" s="142"/>
      <c r="S136" s="140"/>
      <c r="T136" s="140"/>
      <c r="U136" s="143"/>
      <c r="V136" s="144">
        <f>SUM(V130:V135)</f>
        <v>302208.897</v>
      </c>
    </row>
    <row r="137" spans="1:22" ht="15.75" x14ac:dyDescent="0.2">
      <c r="A137" s="343">
        <v>647</v>
      </c>
      <c r="B137" s="345" t="s">
        <v>200</v>
      </c>
      <c r="C137" s="347" t="s">
        <v>83</v>
      </c>
      <c r="D137" s="351">
        <v>37.9</v>
      </c>
      <c r="E137" s="345" t="s">
        <v>155</v>
      </c>
      <c r="F137" s="347" t="s">
        <v>42</v>
      </c>
      <c r="G137" s="347" t="s">
        <v>157</v>
      </c>
      <c r="H137" s="347" t="s">
        <v>42</v>
      </c>
      <c r="I137" s="145" t="s">
        <v>92</v>
      </c>
      <c r="J137" s="146">
        <v>6312</v>
      </c>
      <c r="K137" s="146">
        <v>2128</v>
      </c>
      <c r="L137" s="146">
        <v>845</v>
      </c>
      <c r="M137" s="146">
        <v>394</v>
      </c>
      <c r="N137" s="146">
        <v>0</v>
      </c>
      <c r="O137" s="146">
        <v>0</v>
      </c>
      <c r="P137" s="146">
        <v>0</v>
      </c>
      <c r="Q137" s="147">
        <v>0</v>
      </c>
      <c r="R137" s="147">
        <v>0</v>
      </c>
      <c r="S137" s="146">
        <v>0</v>
      </c>
      <c r="T137" s="146">
        <v>0</v>
      </c>
      <c r="U137" s="148">
        <v>0</v>
      </c>
      <c r="V137" s="149">
        <f t="shared" ref="V137:V144" si="6">SUM(J137:U137)</f>
        <v>9679</v>
      </c>
    </row>
    <row r="138" spans="1:22" ht="15.75" x14ac:dyDescent="0.2">
      <c r="A138" s="349"/>
      <c r="B138" s="354"/>
      <c r="C138" s="350"/>
      <c r="D138" s="352"/>
      <c r="E138" s="354"/>
      <c r="F138" s="350"/>
      <c r="G138" s="350"/>
      <c r="H138" s="350"/>
      <c r="I138" s="113" t="s">
        <v>98</v>
      </c>
      <c r="J138" s="122">
        <v>0</v>
      </c>
      <c r="K138" s="122">
        <v>0</v>
      </c>
      <c r="L138" s="122">
        <v>0</v>
      </c>
      <c r="M138" s="122">
        <v>0</v>
      </c>
      <c r="N138" s="122">
        <v>0</v>
      </c>
      <c r="O138" s="122">
        <v>0</v>
      </c>
      <c r="P138" s="122">
        <v>0</v>
      </c>
      <c r="Q138" s="124">
        <v>0</v>
      </c>
      <c r="R138" s="124">
        <v>0</v>
      </c>
      <c r="S138" s="122">
        <v>0</v>
      </c>
      <c r="T138" s="122">
        <v>0</v>
      </c>
      <c r="U138" s="125">
        <v>0</v>
      </c>
      <c r="V138" s="126">
        <f t="shared" si="6"/>
        <v>0</v>
      </c>
    </row>
    <row r="139" spans="1:22" ht="15.75" x14ac:dyDescent="0.2">
      <c r="A139" s="349"/>
      <c r="B139" s="354"/>
      <c r="C139" s="350"/>
      <c r="D139" s="352"/>
      <c r="E139" s="350"/>
      <c r="F139" s="350"/>
      <c r="G139" s="350"/>
      <c r="H139" s="350"/>
      <c r="I139" s="154" t="s">
        <v>175</v>
      </c>
      <c r="J139" s="155">
        <v>0</v>
      </c>
      <c r="K139" s="155">
        <v>12978</v>
      </c>
      <c r="L139" s="155">
        <v>4223</v>
      </c>
      <c r="M139" s="155">
        <v>5253</v>
      </c>
      <c r="N139" s="155">
        <v>28515</v>
      </c>
      <c r="O139" s="155">
        <v>18753</v>
      </c>
      <c r="P139" s="155">
        <v>26846</v>
      </c>
      <c r="Q139" s="156">
        <v>9288</v>
      </c>
      <c r="R139" s="156">
        <v>0</v>
      </c>
      <c r="S139" s="155">
        <v>0</v>
      </c>
      <c r="T139" s="155">
        <v>0</v>
      </c>
      <c r="U139" s="157">
        <v>0</v>
      </c>
      <c r="V139" s="158">
        <f t="shared" si="6"/>
        <v>105856</v>
      </c>
    </row>
    <row r="140" spans="1:22" ht="15.75" x14ac:dyDescent="0.2">
      <c r="A140" s="349"/>
      <c r="B140" s="354"/>
      <c r="C140" s="350"/>
      <c r="D140" s="352"/>
      <c r="E140" s="350"/>
      <c r="F140" s="350"/>
      <c r="G140" s="350"/>
      <c r="H140" s="350"/>
      <c r="I140" s="154" t="s">
        <v>101</v>
      </c>
      <c r="J140" s="156">
        <v>0</v>
      </c>
      <c r="K140" s="155">
        <v>0</v>
      </c>
      <c r="L140" s="155">
        <v>0</v>
      </c>
      <c r="M140" s="155">
        <v>0</v>
      </c>
      <c r="N140" s="155">
        <v>0</v>
      </c>
      <c r="O140" s="155">
        <v>0</v>
      </c>
      <c r="P140" s="155">
        <v>0</v>
      </c>
      <c r="Q140" s="156">
        <v>0</v>
      </c>
      <c r="R140" s="156">
        <v>0</v>
      </c>
      <c r="S140" s="155">
        <v>0</v>
      </c>
      <c r="T140" s="155">
        <v>0</v>
      </c>
      <c r="U140" s="157">
        <v>0</v>
      </c>
      <c r="V140" s="158">
        <f t="shared" si="6"/>
        <v>0</v>
      </c>
    </row>
    <row r="141" spans="1:22" ht="15.75" x14ac:dyDescent="0.2">
      <c r="A141" s="349"/>
      <c r="B141" s="354"/>
      <c r="C141" s="350"/>
      <c r="D141" s="352"/>
      <c r="E141" s="350"/>
      <c r="F141" s="350"/>
      <c r="G141" s="350"/>
      <c r="H141" s="350"/>
      <c r="I141" s="129" t="s">
        <v>71</v>
      </c>
      <c r="J141" s="135">
        <v>0</v>
      </c>
      <c r="K141" s="130">
        <v>0</v>
      </c>
      <c r="L141" s="130">
        <v>0</v>
      </c>
      <c r="M141" s="130">
        <v>0</v>
      </c>
      <c r="N141" s="130">
        <v>0</v>
      </c>
      <c r="O141" s="130">
        <v>0</v>
      </c>
      <c r="P141" s="130">
        <v>0</v>
      </c>
      <c r="Q141" s="130">
        <v>0</v>
      </c>
      <c r="R141" s="130">
        <v>0</v>
      </c>
      <c r="S141" s="130">
        <v>0</v>
      </c>
      <c r="T141" s="130">
        <v>0</v>
      </c>
      <c r="U141" s="136">
        <v>0</v>
      </c>
      <c r="V141" s="137">
        <f t="shared" si="6"/>
        <v>0</v>
      </c>
    </row>
    <row r="142" spans="1:22" ht="15.75" x14ac:dyDescent="0.2">
      <c r="A142" s="349"/>
      <c r="B142" s="354"/>
      <c r="C142" s="350"/>
      <c r="D142" s="352"/>
      <c r="E142" s="350"/>
      <c r="F142" s="350"/>
      <c r="G142" s="350"/>
      <c r="H142" s="350"/>
      <c r="I142" s="129" t="s">
        <v>97</v>
      </c>
      <c r="J142" s="135">
        <v>192664</v>
      </c>
      <c r="K142" s="130">
        <v>169835</v>
      </c>
      <c r="L142" s="130">
        <v>191999</v>
      </c>
      <c r="M142" s="130">
        <v>197372</v>
      </c>
      <c r="N142" s="130">
        <v>236214</v>
      </c>
      <c r="O142" s="130">
        <v>231247</v>
      </c>
      <c r="P142" s="130">
        <v>243502</v>
      </c>
      <c r="Q142" s="135">
        <v>219785</v>
      </c>
      <c r="R142" s="135">
        <v>141579</v>
      </c>
      <c r="S142" s="130">
        <v>121087</v>
      </c>
      <c r="T142" s="130">
        <v>165707</v>
      </c>
      <c r="U142" s="136">
        <v>148374</v>
      </c>
      <c r="V142" s="137">
        <f t="shared" si="6"/>
        <v>2259365</v>
      </c>
    </row>
    <row r="143" spans="1:22" ht="15.75" x14ac:dyDescent="0.2">
      <c r="A143" s="349"/>
      <c r="B143" s="354"/>
      <c r="C143" s="350"/>
      <c r="D143" s="352"/>
      <c r="E143" s="350"/>
      <c r="F143" s="350"/>
      <c r="G143" s="350"/>
      <c r="H143" s="350"/>
      <c r="I143" s="129" t="s">
        <v>96</v>
      </c>
      <c r="J143" s="135">
        <v>0</v>
      </c>
      <c r="K143" s="130">
        <v>0</v>
      </c>
      <c r="L143" s="130">
        <v>0</v>
      </c>
      <c r="M143" s="130">
        <v>0</v>
      </c>
      <c r="N143" s="130">
        <v>0</v>
      </c>
      <c r="O143" s="130">
        <v>0</v>
      </c>
      <c r="P143" s="130">
        <v>0</v>
      </c>
      <c r="Q143" s="135">
        <v>0</v>
      </c>
      <c r="R143" s="135">
        <v>0</v>
      </c>
      <c r="S143" s="130">
        <v>0</v>
      </c>
      <c r="T143" s="130">
        <v>0</v>
      </c>
      <c r="U143" s="136">
        <v>0</v>
      </c>
      <c r="V143" s="137">
        <f t="shared" si="6"/>
        <v>0</v>
      </c>
    </row>
    <row r="144" spans="1:22" ht="16.5" thickBot="1" x14ac:dyDescent="0.25">
      <c r="A144" s="344"/>
      <c r="B144" s="346"/>
      <c r="C144" s="348"/>
      <c r="D144" s="353"/>
      <c r="E144" s="348"/>
      <c r="F144" s="348"/>
      <c r="G144" s="348"/>
      <c r="H144" s="348"/>
      <c r="I144" s="113" t="s">
        <v>102</v>
      </c>
      <c r="J144" s="124">
        <v>0</v>
      </c>
      <c r="K144" s="122">
        <v>0</v>
      </c>
      <c r="L144" s="122">
        <v>0</v>
      </c>
      <c r="M144" s="122">
        <v>0</v>
      </c>
      <c r="N144" s="122">
        <v>0</v>
      </c>
      <c r="O144" s="122">
        <v>0</v>
      </c>
      <c r="P144" s="122">
        <v>0</v>
      </c>
      <c r="Q144" s="124">
        <v>0</v>
      </c>
      <c r="R144" s="124">
        <v>0</v>
      </c>
      <c r="S144" s="122">
        <v>0</v>
      </c>
      <c r="T144" s="122">
        <v>0</v>
      </c>
      <c r="U144" s="125">
        <v>0</v>
      </c>
      <c r="V144" s="126">
        <f t="shared" si="6"/>
        <v>0</v>
      </c>
    </row>
    <row r="145" spans="1:22" ht="16.5" thickBot="1" x14ac:dyDescent="0.25">
      <c r="A145" s="102"/>
      <c r="B145" s="112"/>
      <c r="C145" s="112"/>
      <c r="D145" s="112"/>
      <c r="E145" s="112"/>
      <c r="F145" s="112"/>
      <c r="G145" s="112"/>
      <c r="H145" s="112"/>
      <c r="I145" s="112"/>
      <c r="J145" s="139"/>
      <c r="K145" s="140"/>
      <c r="L145" s="140"/>
      <c r="M145" s="140"/>
      <c r="N145" s="140"/>
      <c r="O145" s="140"/>
      <c r="P145" s="140"/>
      <c r="Q145" s="141"/>
      <c r="R145" s="142"/>
      <c r="S145" s="140"/>
      <c r="T145" s="140"/>
      <c r="U145" s="143"/>
      <c r="V145" s="144">
        <f>SUM(V137:V144)</f>
        <v>2374900</v>
      </c>
    </row>
    <row r="146" spans="1:22" ht="15.75" x14ac:dyDescent="0.2">
      <c r="A146" s="343">
        <v>648</v>
      </c>
      <c r="B146" s="354" t="s">
        <v>201</v>
      </c>
      <c r="C146" s="350" t="s">
        <v>83</v>
      </c>
      <c r="D146" s="352">
        <v>37.799999999999997</v>
      </c>
      <c r="E146" s="350" t="s">
        <v>157</v>
      </c>
      <c r="F146" s="350" t="s">
        <v>42</v>
      </c>
      <c r="G146" s="354" t="s">
        <v>155</v>
      </c>
      <c r="H146" s="350" t="s">
        <v>42</v>
      </c>
      <c r="I146" s="145" t="s">
        <v>92</v>
      </c>
      <c r="J146" s="146">
        <v>17032</v>
      </c>
      <c r="K146" s="146">
        <v>58877</v>
      </c>
      <c r="L146" s="146">
        <v>47916</v>
      </c>
      <c r="M146" s="146">
        <v>104244</v>
      </c>
      <c r="N146" s="146">
        <v>53262</v>
      </c>
      <c r="O146" s="146">
        <v>92760</v>
      </c>
      <c r="P146" s="146">
        <v>105595</v>
      </c>
      <c r="Q146" s="147">
        <v>91769</v>
      </c>
      <c r="R146" s="147">
        <v>93323</v>
      </c>
      <c r="S146" s="146">
        <v>122495</v>
      </c>
      <c r="T146" s="146">
        <v>124265</v>
      </c>
      <c r="U146" s="148">
        <v>116359</v>
      </c>
      <c r="V146" s="149">
        <f>SUM(J146:U146)</f>
        <v>1027897</v>
      </c>
    </row>
    <row r="147" spans="1:22" ht="15.75" x14ac:dyDescent="0.2">
      <c r="A147" s="349"/>
      <c r="B147" s="354"/>
      <c r="C147" s="350"/>
      <c r="D147" s="352"/>
      <c r="E147" s="350"/>
      <c r="F147" s="350"/>
      <c r="G147" s="350"/>
      <c r="H147" s="350"/>
      <c r="I147" s="129" t="s">
        <v>91</v>
      </c>
      <c r="J147" s="130">
        <v>0</v>
      </c>
      <c r="K147" s="130">
        <v>0</v>
      </c>
      <c r="L147" s="130">
        <v>0</v>
      </c>
      <c r="M147" s="130">
        <v>0</v>
      </c>
      <c r="N147" s="130">
        <v>0</v>
      </c>
      <c r="O147" s="130">
        <v>0</v>
      </c>
      <c r="P147" s="130">
        <v>0</v>
      </c>
      <c r="Q147" s="135">
        <v>0</v>
      </c>
      <c r="R147" s="135">
        <v>0</v>
      </c>
      <c r="S147" s="130">
        <v>0</v>
      </c>
      <c r="T147" s="130">
        <v>0</v>
      </c>
      <c r="U147" s="136">
        <v>0</v>
      </c>
      <c r="V147" s="137">
        <f>SUM(J147:U147)</f>
        <v>0</v>
      </c>
    </row>
    <row r="148" spans="1:22" ht="15.75" x14ac:dyDescent="0.2">
      <c r="A148" s="349"/>
      <c r="B148" s="354"/>
      <c r="C148" s="350"/>
      <c r="D148" s="352"/>
      <c r="E148" s="350"/>
      <c r="F148" s="350"/>
      <c r="G148" s="350"/>
      <c r="H148" s="350"/>
      <c r="I148" s="154" t="s">
        <v>93</v>
      </c>
      <c r="J148" s="155">
        <v>0</v>
      </c>
      <c r="K148" s="155">
        <v>0</v>
      </c>
      <c r="L148" s="155">
        <v>0</v>
      </c>
      <c r="M148" s="155">
        <v>0</v>
      </c>
      <c r="N148" s="155">
        <v>0</v>
      </c>
      <c r="O148" s="155">
        <v>0</v>
      </c>
      <c r="P148" s="155">
        <v>0</v>
      </c>
      <c r="Q148" s="156">
        <v>0</v>
      </c>
      <c r="R148" s="156">
        <v>0</v>
      </c>
      <c r="S148" s="155">
        <v>0</v>
      </c>
      <c r="T148" s="155">
        <v>0</v>
      </c>
      <c r="U148" s="157">
        <v>0</v>
      </c>
      <c r="V148" s="158">
        <f>SUM(J148:U148)</f>
        <v>0</v>
      </c>
    </row>
    <row r="149" spans="1:22" ht="16.5" thickBot="1" x14ac:dyDescent="0.25">
      <c r="A149" s="344"/>
      <c r="B149" s="354"/>
      <c r="C149" s="350"/>
      <c r="D149" s="352"/>
      <c r="E149" s="350"/>
      <c r="F149" s="350"/>
      <c r="G149" s="350"/>
      <c r="H149" s="350"/>
      <c r="I149" s="154" t="s">
        <v>90</v>
      </c>
      <c r="J149" s="155">
        <v>0</v>
      </c>
      <c r="K149" s="155">
        <v>0</v>
      </c>
      <c r="L149" s="155">
        <v>0</v>
      </c>
      <c r="M149" s="155">
        <v>0</v>
      </c>
      <c r="N149" s="155">
        <v>0</v>
      </c>
      <c r="O149" s="155">
        <v>0</v>
      </c>
      <c r="P149" s="155">
        <v>0</v>
      </c>
      <c r="Q149" s="156">
        <v>0</v>
      </c>
      <c r="R149" s="156">
        <v>0</v>
      </c>
      <c r="S149" s="155">
        <v>0</v>
      </c>
      <c r="T149" s="155">
        <v>0</v>
      </c>
      <c r="U149" s="157">
        <v>0</v>
      </c>
      <c r="V149" s="158">
        <f>SUM(J149:U149)</f>
        <v>0</v>
      </c>
    </row>
    <row r="150" spans="1:22" ht="16.5" thickBot="1" x14ac:dyDescent="0.25">
      <c r="A150" s="102"/>
      <c r="B150" s="112"/>
      <c r="C150" s="112"/>
      <c r="D150" s="112"/>
      <c r="E150" s="112"/>
      <c r="F150" s="112"/>
      <c r="G150" s="112"/>
      <c r="H150" s="112"/>
      <c r="I150" s="112"/>
      <c r="J150" s="139"/>
      <c r="K150" s="140"/>
      <c r="L150" s="140"/>
      <c r="M150" s="140"/>
      <c r="N150" s="140"/>
      <c r="O150" s="140"/>
      <c r="P150" s="140"/>
      <c r="Q150" s="141"/>
      <c r="R150" s="142"/>
      <c r="S150" s="140"/>
      <c r="T150" s="140"/>
      <c r="U150" s="143"/>
      <c r="V150" s="144">
        <f>SUM(V146:V149)</f>
        <v>1027897</v>
      </c>
    </row>
    <row r="151" spans="1:22" ht="15.75" customHeight="1" x14ac:dyDescent="0.2">
      <c r="A151" s="343">
        <v>658</v>
      </c>
      <c r="B151" s="345" t="s">
        <v>202</v>
      </c>
      <c r="C151" s="347" t="s">
        <v>83</v>
      </c>
      <c r="D151" s="351">
        <v>152.69999999999999</v>
      </c>
      <c r="E151" s="347" t="s">
        <v>100</v>
      </c>
      <c r="F151" s="347" t="s">
        <v>42</v>
      </c>
      <c r="G151" s="347" t="s">
        <v>154</v>
      </c>
      <c r="H151" s="347" t="s">
        <v>42</v>
      </c>
      <c r="I151" s="145" t="s">
        <v>94</v>
      </c>
      <c r="J151" s="146">
        <v>74970</v>
      </c>
      <c r="K151" s="146">
        <v>64750</v>
      </c>
      <c r="L151" s="146">
        <v>116747</v>
      </c>
      <c r="M151" s="146">
        <v>34973</v>
      </c>
      <c r="N151" s="146">
        <v>91009</v>
      </c>
      <c r="O151" s="146">
        <v>134129</v>
      </c>
      <c r="P151" s="146">
        <v>126208</v>
      </c>
      <c r="Q151" s="147">
        <v>114450</v>
      </c>
      <c r="R151" s="147">
        <v>122211</v>
      </c>
      <c r="S151" s="146">
        <v>90038</v>
      </c>
      <c r="T151" s="146">
        <v>75820</v>
      </c>
      <c r="U151" s="148">
        <v>107383</v>
      </c>
      <c r="V151" s="149">
        <f t="shared" ref="V151:V157" si="7">SUM(J151:U151)</f>
        <v>1152688</v>
      </c>
    </row>
    <row r="152" spans="1:22" ht="15.75" x14ac:dyDescent="0.2">
      <c r="A152" s="349"/>
      <c r="B152" s="354"/>
      <c r="C152" s="350"/>
      <c r="D152" s="352"/>
      <c r="E152" s="350"/>
      <c r="F152" s="350"/>
      <c r="G152" s="350"/>
      <c r="H152" s="350"/>
      <c r="I152" s="129" t="s">
        <v>92</v>
      </c>
      <c r="J152" s="130">
        <v>115934</v>
      </c>
      <c r="K152" s="130">
        <v>89548</v>
      </c>
      <c r="L152" s="130">
        <v>75712</v>
      </c>
      <c r="M152" s="130">
        <v>69866</v>
      </c>
      <c r="N152" s="130">
        <v>190514</v>
      </c>
      <c r="O152" s="130">
        <v>114047</v>
      </c>
      <c r="P152" s="130">
        <v>76771</v>
      </c>
      <c r="Q152" s="135">
        <v>5971</v>
      </c>
      <c r="R152" s="135">
        <v>9323</v>
      </c>
      <c r="S152" s="130">
        <v>25565</v>
      </c>
      <c r="T152" s="130">
        <v>25318</v>
      </c>
      <c r="U152" s="136">
        <v>64458</v>
      </c>
      <c r="V152" s="137">
        <f t="shared" si="7"/>
        <v>863027</v>
      </c>
    </row>
    <row r="153" spans="1:22" ht="15.75" x14ac:dyDescent="0.2">
      <c r="A153" s="349"/>
      <c r="B153" s="354"/>
      <c r="C153" s="350"/>
      <c r="D153" s="352"/>
      <c r="E153" s="350"/>
      <c r="F153" s="350"/>
      <c r="G153" s="350"/>
      <c r="H153" s="350"/>
      <c r="I153" s="129" t="s">
        <v>91</v>
      </c>
      <c r="J153" s="130">
        <v>15674</v>
      </c>
      <c r="K153" s="130">
        <v>50835</v>
      </c>
      <c r="L153" s="130">
        <v>101735</v>
      </c>
      <c r="M153" s="130">
        <v>120318</v>
      </c>
      <c r="N153" s="130">
        <v>85422</v>
      </c>
      <c r="O153" s="130">
        <v>48061</v>
      </c>
      <c r="P153" s="130">
        <v>93806</v>
      </c>
      <c r="Q153" s="135">
        <v>53595</v>
      </c>
      <c r="R153" s="135">
        <v>9970</v>
      </c>
      <c r="S153" s="130">
        <v>16844</v>
      </c>
      <c r="T153" s="130">
        <v>6143</v>
      </c>
      <c r="U153" s="136">
        <v>10125</v>
      </c>
      <c r="V153" s="137">
        <f t="shared" si="7"/>
        <v>612528</v>
      </c>
    </row>
    <row r="154" spans="1:22" ht="15.75" x14ac:dyDescent="0.2">
      <c r="A154" s="349"/>
      <c r="B154" s="354"/>
      <c r="C154" s="350"/>
      <c r="D154" s="352"/>
      <c r="E154" s="350"/>
      <c r="F154" s="350"/>
      <c r="G154" s="350"/>
      <c r="H154" s="350"/>
      <c r="I154" s="129" t="s">
        <v>70</v>
      </c>
      <c r="J154" s="130">
        <v>0</v>
      </c>
      <c r="K154" s="130">
        <v>0</v>
      </c>
      <c r="L154" s="130">
        <v>0</v>
      </c>
      <c r="M154" s="130">
        <v>0</v>
      </c>
      <c r="N154" s="130">
        <v>0</v>
      </c>
      <c r="O154" s="130">
        <v>0</v>
      </c>
      <c r="P154" s="130">
        <v>0</v>
      </c>
      <c r="Q154" s="135">
        <v>0</v>
      </c>
      <c r="R154" s="135">
        <v>0</v>
      </c>
      <c r="S154" s="130">
        <v>0</v>
      </c>
      <c r="T154" s="130">
        <v>25136</v>
      </c>
      <c r="U154" s="136">
        <v>53645</v>
      </c>
      <c r="V154" s="137">
        <f t="shared" si="7"/>
        <v>78781</v>
      </c>
    </row>
    <row r="155" spans="1:22" ht="15.75" x14ac:dyDescent="0.2">
      <c r="A155" s="349"/>
      <c r="B155" s="354"/>
      <c r="C155" s="350"/>
      <c r="D155" s="352"/>
      <c r="E155" s="350"/>
      <c r="F155" s="350"/>
      <c r="G155" s="350"/>
      <c r="H155" s="350"/>
      <c r="I155" s="129" t="s">
        <v>123</v>
      </c>
      <c r="J155" s="130">
        <v>0</v>
      </c>
      <c r="K155" s="130">
        <v>0</v>
      </c>
      <c r="L155" s="130">
        <v>0</v>
      </c>
      <c r="M155" s="130">
        <v>0</v>
      </c>
      <c r="N155" s="130">
        <v>0</v>
      </c>
      <c r="O155" s="130">
        <v>0</v>
      </c>
      <c r="P155" s="130">
        <v>0</v>
      </c>
      <c r="Q155" s="135">
        <v>0</v>
      </c>
      <c r="R155" s="135">
        <v>0</v>
      </c>
      <c r="S155" s="130">
        <v>0</v>
      </c>
      <c r="T155" s="130">
        <v>0</v>
      </c>
      <c r="U155" s="136">
        <v>0</v>
      </c>
      <c r="V155" s="137">
        <f t="shared" si="7"/>
        <v>0</v>
      </c>
    </row>
    <row r="156" spans="1:22" ht="15.75" x14ac:dyDescent="0.2">
      <c r="A156" s="349"/>
      <c r="B156" s="354"/>
      <c r="C156" s="350"/>
      <c r="D156" s="352"/>
      <c r="E156" s="350"/>
      <c r="F156" s="350"/>
      <c r="G156" s="350"/>
      <c r="H156" s="350"/>
      <c r="I156" s="129" t="s">
        <v>93</v>
      </c>
      <c r="J156" s="130">
        <v>0</v>
      </c>
      <c r="K156" s="130">
        <v>0</v>
      </c>
      <c r="L156" s="130">
        <v>0</v>
      </c>
      <c r="M156" s="130">
        <v>0</v>
      </c>
      <c r="N156" s="130">
        <v>0</v>
      </c>
      <c r="O156" s="130">
        <v>0</v>
      </c>
      <c r="P156" s="130">
        <v>0</v>
      </c>
      <c r="Q156" s="135">
        <v>0</v>
      </c>
      <c r="R156" s="135">
        <v>0</v>
      </c>
      <c r="S156" s="130">
        <v>0</v>
      </c>
      <c r="T156" s="130">
        <v>0</v>
      </c>
      <c r="U156" s="136">
        <v>0</v>
      </c>
      <c r="V156" s="137">
        <f t="shared" si="7"/>
        <v>0</v>
      </c>
    </row>
    <row r="157" spans="1:22" ht="16.5" thickBot="1" x14ac:dyDescent="0.25">
      <c r="A157" s="344"/>
      <c r="B157" s="346"/>
      <c r="C157" s="348"/>
      <c r="D157" s="353"/>
      <c r="E157" s="348"/>
      <c r="F157" s="348"/>
      <c r="G157" s="348"/>
      <c r="H157" s="348"/>
      <c r="I157" s="113" t="s">
        <v>90</v>
      </c>
      <c r="J157" s="122">
        <v>158934</v>
      </c>
      <c r="K157" s="122">
        <v>62030</v>
      </c>
      <c r="L157" s="122">
        <v>57323</v>
      </c>
      <c r="M157" s="122">
        <v>74289</v>
      </c>
      <c r="N157" s="122">
        <v>72148</v>
      </c>
      <c r="O157" s="122">
        <v>57839</v>
      </c>
      <c r="P157" s="122">
        <v>65231</v>
      </c>
      <c r="Q157" s="124">
        <v>25463</v>
      </c>
      <c r="R157" s="124">
        <v>45442</v>
      </c>
      <c r="S157" s="122">
        <v>25051</v>
      </c>
      <c r="T157" s="122">
        <v>0</v>
      </c>
      <c r="U157" s="125">
        <v>0</v>
      </c>
      <c r="V157" s="126">
        <f t="shared" si="7"/>
        <v>643750</v>
      </c>
    </row>
    <row r="158" spans="1:22" ht="16.5" thickBot="1" x14ac:dyDescent="0.25">
      <c r="A158" s="102"/>
      <c r="B158" s="112"/>
      <c r="C158" s="112"/>
      <c r="D158" s="112"/>
      <c r="E158" s="112"/>
      <c r="F158" s="112"/>
      <c r="G158" s="112"/>
      <c r="H158" s="112"/>
      <c r="I158" s="112"/>
      <c r="J158" s="139"/>
      <c r="K158" s="140"/>
      <c r="L158" s="140"/>
      <c r="M158" s="140"/>
      <c r="N158" s="140"/>
      <c r="O158" s="140"/>
      <c r="P158" s="140"/>
      <c r="Q158" s="141"/>
      <c r="R158" s="142"/>
      <c r="S158" s="140"/>
      <c r="T158" s="140"/>
      <c r="U158" s="143"/>
      <c r="V158" s="144">
        <f>SUM(V151:V157)</f>
        <v>3350774</v>
      </c>
    </row>
    <row r="159" spans="1:22" ht="15.75" x14ac:dyDescent="0.2">
      <c r="A159" s="343">
        <v>667</v>
      </c>
      <c r="B159" s="354" t="s">
        <v>203</v>
      </c>
      <c r="C159" s="350" t="s">
        <v>79</v>
      </c>
      <c r="D159" s="352">
        <v>98.8</v>
      </c>
      <c r="E159" s="350" t="s">
        <v>156</v>
      </c>
      <c r="F159" s="350" t="s">
        <v>42</v>
      </c>
      <c r="G159" s="350" t="s">
        <v>100</v>
      </c>
      <c r="H159" s="350" t="s">
        <v>42</v>
      </c>
      <c r="I159" s="145" t="s">
        <v>94</v>
      </c>
      <c r="J159" s="146">
        <v>0</v>
      </c>
      <c r="K159" s="146">
        <v>0</v>
      </c>
      <c r="L159" s="146">
        <v>0</v>
      </c>
      <c r="M159" s="146">
        <v>0</v>
      </c>
      <c r="N159" s="146">
        <v>0</v>
      </c>
      <c r="O159" s="146">
        <v>0</v>
      </c>
      <c r="P159" s="146">
        <v>0</v>
      </c>
      <c r="Q159" s="147">
        <v>0</v>
      </c>
      <c r="R159" s="147">
        <v>0</v>
      </c>
      <c r="S159" s="146">
        <v>0</v>
      </c>
      <c r="T159" s="146">
        <v>0</v>
      </c>
      <c r="U159" s="148">
        <v>0</v>
      </c>
      <c r="V159" s="149">
        <f t="shared" ref="V159:V164" si="8">SUM(J159:U159)</f>
        <v>0</v>
      </c>
    </row>
    <row r="160" spans="1:22" ht="15.75" x14ac:dyDescent="0.2">
      <c r="A160" s="349"/>
      <c r="B160" s="354"/>
      <c r="C160" s="350"/>
      <c r="D160" s="352"/>
      <c r="E160" s="350"/>
      <c r="F160" s="350"/>
      <c r="G160" s="350"/>
      <c r="H160" s="350"/>
      <c r="I160" s="129" t="s">
        <v>92</v>
      </c>
      <c r="J160" s="130">
        <v>40839</v>
      </c>
      <c r="K160" s="130">
        <v>20264</v>
      </c>
      <c r="L160" s="130">
        <v>42641</v>
      </c>
      <c r="M160" s="130">
        <v>29966</v>
      </c>
      <c r="N160" s="130">
        <v>32144</v>
      </c>
      <c r="O160" s="130">
        <v>35240</v>
      </c>
      <c r="P160" s="130">
        <v>65</v>
      </c>
      <c r="Q160" s="135">
        <v>11346</v>
      </c>
      <c r="R160" s="135">
        <v>710</v>
      </c>
      <c r="S160" s="130">
        <v>6098</v>
      </c>
      <c r="T160" s="130">
        <v>0</v>
      </c>
      <c r="U160" s="136">
        <v>64</v>
      </c>
      <c r="V160" s="137">
        <f t="shared" si="8"/>
        <v>219377</v>
      </c>
    </row>
    <row r="161" spans="1:22" ht="15.75" x14ac:dyDescent="0.2">
      <c r="A161" s="349"/>
      <c r="B161" s="354"/>
      <c r="C161" s="350"/>
      <c r="D161" s="352"/>
      <c r="E161" s="350"/>
      <c r="F161" s="350"/>
      <c r="G161" s="350"/>
      <c r="H161" s="350"/>
      <c r="I161" s="129" t="s">
        <v>103</v>
      </c>
      <c r="J161" s="130">
        <v>0</v>
      </c>
      <c r="K161" s="130">
        <v>0</v>
      </c>
      <c r="L161" s="130">
        <v>0</v>
      </c>
      <c r="M161" s="130">
        <v>0</v>
      </c>
      <c r="N161" s="130">
        <v>0</v>
      </c>
      <c r="O161" s="130">
        <v>0</v>
      </c>
      <c r="P161" s="130">
        <v>0</v>
      </c>
      <c r="Q161" s="135">
        <v>0</v>
      </c>
      <c r="R161" s="135">
        <v>0</v>
      </c>
      <c r="S161" s="130">
        <v>0</v>
      </c>
      <c r="T161" s="130">
        <v>0</v>
      </c>
      <c r="U161" s="136">
        <v>0</v>
      </c>
      <c r="V161" s="137">
        <f t="shared" si="8"/>
        <v>0</v>
      </c>
    </row>
    <row r="162" spans="1:22" ht="15.75" x14ac:dyDescent="0.2">
      <c r="A162" s="349"/>
      <c r="B162" s="354"/>
      <c r="C162" s="350"/>
      <c r="D162" s="352"/>
      <c r="E162" s="350"/>
      <c r="F162" s="350"/>
      <c r="G162" s="350"/>
      <c r="H162" s="350"/>
      <c r="I162" s="154" t="s">
        <v>91</v>
      </c>
      <c r="J162" s="155">
        <v>0</v>
      </c>
      <c r="K162" s="155">
        <v>0</v>
      </c>
      <c r="L162" s="155">
        <v>0</v>
      </c>
      <c r="M162" s="155">
        <v>6444</v>
      </c>
      <c r="N162" s="155">
        <v>0</v>
      </c>
      <c r="O162" s="155">
        <v>0</v>
      </c>
      <c r="P162" s="155">
        <v>0</v>
      </c>
      <c r="Q162" s="156">
        <v>38</v>
      </c>
      <c r="R162" s="156">
        <v>0</v>
      </c>
      <c r="S162" s="155">
        <v>0</v>
      </c>
      <c r="T162" s="155">
        <v>0</v>
      </c>
      <c r="U162" s="157">
        <v>0</v>
      </c>
      <c r="V162" s="158">
        <f t="shared" si="8"/>
        <v>6482</v>
      </c>
    </row>
    <row r="163" spans="1:22" ht="15.75" x14ac:dyDescent="0.2">
      <c r="A163" s="349"/>
      <c r="B163" s="354"/>
      <c r="C163" s="350"/>
      <c r="D163" s="352"/>
      <c r="E163" s="350"/>
      <c r="F163" s="350"/>
      <c r="G163" s="350"/>
      <c r="H163" s="350"/>
      <c r="I163" s="154" t="s">
        <v>93</v>
      </c>
      <c r="J163" s="155">
        <v>0</v>
      </c>
      <c r="K163" s="155">
        <v>0</v>
      </c>
      <c r="L163" s="155">
        <v>0</v>
      </c>
      <c r="M163" s="155">
        <v>0</v>
      </c>
      <c r="N163" s="155">
        <v>0</v>
      </c>
      <c r="O163" s="155">
        <v>0</v>
      </c>
      <c r="P163" s="155">
        <v>0</v>
      </c>
      <c r="Q163" s="156">
        <v>0</v>
      </c>
      <c r="R163" s="156">
        <v>0</v>
      </c>
      <c r="S163" s="155">
        <v>0</v>
      </c>
      <c r="T163" s="155">
        <v>0</v>
      </c>
      <c r="U163" s="157">
        <v>0</v>
      </c>
      <c r="V163" s="158">
        <f t="shared" si="8"/>
        <v>0</v>
      </c>
    </row>
    <row r="164" spans="1:22" ht="16.5" thickBot="1" x14ac:dyDescent="0.25">
      <c r="A164" s="344"/>
      <c r="B164" s="354"/>
      <c r="C164" s="350"/>
      <c r="D164" s="352"/>
      <c r="E164" s="350"/>
      <c r="F164" s="350"/>
      <c r="G164" s="350"/>
      <c r="H164" s="350"/>
      <c r="I164" s="154" t="s">
        <v>95</v>
      </c>
      <c r="J164" s="155">
        <v>3839</v>
      </c>
      <c r="K164" s="155">
        <v>0</v>
      </c>
      <c r="L164" s="155">
        <v>0</v>
      </c>
      <c r="M164" s="155">
        <v>0</v>
      </c>
      <c r="N164" s="155">
        <v>0</v>
      </c>
      <c r="O164" s="155">
        <v>0</v>
      </c>
      <c r="P164" s="155">
        <v>0</v>
      </c>
      <c r="Q164" s="156">
        <v>0</v>
      </c>
      <c r="R164" s="156">
        <v>0</v>
      </c>
      <c r="S164" s="155">
        <v>0</v>
      </c>
      <c r="T164" s="155">
        <v>0</v>
      </c>
      <c r="U164" s="157">
        <v>0</v>
      </c>
      <c r="V164" s="158">
        <f t="shared" si="8"/>
        <v>3839</v>
      </c>
    </row>
    <row r="165" spans="1:22" ht="16.5" thickBot="1" x14ac:dyDescent="0.25">
      <c r="A165" s="102"/>
      <c r="B165" s="112"/>
      <c r="C165" s="112"/>
      <c r="D165" s="112"/>
      <c r="E165" s="112"/>
      <c r="F165" s="112"/>
      <c r="G165" s="112"/>
      <c r="H165" s="112"/>
      <c r="I165" s="112"/>
      <c r="J165" s="139"/>
      <c r="K165" s="140"/>
      <c r="L165" s="140"/>
      <c r="M165" s="140"/>
      <c r="N165" s="140"/>
      <c r="O165" s="140"/>
      <c r="P165" s="140"/>
      <c r="Q165" s="141"/>
      <c r="R165" s="142"/>
      <c r="S165" s="140"/>
      <c r="T165" s="140"/>
      <c r="U165" s="143"/>
      <c r="V165" s="144">
        <f>SUM(V159:V164)</f>
        <v>229698</v>
      </c>
    </row>
    <row r="166" spans="1:22" ht="15.75" x14ac:dyDescent="0.2">
      <c r="A166" s="343">
        <v>668</v>
      </c>
      <c r="B166" s="345" t="s">
        <v>204</v>
      </c>
      <c r="C166" s="347" t="s">
        <v>80</v>
      </c>
      <c r="D166" s="351">
        <v>98.8</v>
      </c>
      <c r="E166" s="347" t="s">
        <v>100</v>
      </c>
      <c r="F166" s="347" t="s">
        <v>42</v>
      </c>
      <c r="G166" s="347" t="s">
        <v>156</v>
      </c>
      <c r="H166" s="347" t="s">
        <v>42</v>
      </c>
      <c r="I166" s="145" t="s">
        <v>94</v>
      </c>
      <c r="J166" s="130">
        <v>79126</v>
      </c>
      <c r="K166" s="130">
        <v>60221</v>
      </c>
      <c r="L166" s="130">
        <v>77477</v>
      </c>
      <c r="M166" s="130">
        <v>74562</v>
      </c>
      <c r="N166" s="130">
        <v>79664</v>
      </c>
      <c r="O166" s="130">
        <v>70563</v>
      </c>
      <c r="P166" s="130">
        <v>63243</v>
      </c>
      <c r="Q166" s="135">
        <v>85326</v>
      </c>
      <c r="R166" s="135">
        <v>85960</v>
      </c>
      <c r="S166" s="130">
        <v>89273</v>
      </c>
      <c r="T166" s="130">
        <v>86994</v>
      </c>
      <c r="U166" s="136">
        <v>94288</v>
      </c>
      <c r="V166" s="137">
        <f>SUM(J166:U166)</f>
        <v>946697</v>
      </c>
    </row>
    <row r="167" spans="1:22" ht="15.75" x14ac:dyDescent="0.2">
      <c r="A167" s="349"/>
      <c r="B167" s="354"/>
      <c r="C167" s="350"/>
      <c r="D167" s="352"/>
      <c r="E167" s="350"/>
      <c r="F167" s="350"/>
      <c r="G167" s="350"/>
      <c r="H167" s="350"/>
      <c r="I167" s="129" t="s">
        <v>92</v>
      </c>
      <c r="J167" s="130">
        <v>0</v>
      </c>
      <c r="K167" s="130">
        <v>0</v>
      </c>
      <c r="L167" s="130">
        <v>0</v>
      </c>
      <c r="M167" s="130">
        <v>0</v>
      </c>
      <c r="N167" s="130">
        <v>0</v>
      </c>
      <c r="O167" s="130">
        <v>0</v>
      </c>
      <c r="P167" s="130">
        <v>0</v>
      </c>
      <c r="Q167" s="135">
        <v>0</v>
      </c>
      <c r="R167" s="135">
        <v>0</v>
      </c>
      <c r="S167" s="130">
        <v>0</v>
      </c>
      <c r="T167" s="130">
        <v>0</v>
      </c>
      <c r="U167" s="136">
        <v>0</v>
      </c>
      <c r="V167" s="137">
        <f>SUM(J167:U167)</f>
        <v>0</v>
      </c>
    </row>
    <row r="168" spans="1:22" ht="15.75" x14ac:dyDescent="0.2">
      <c r="A168" s="349"/>
      <c r="B168" s="354"/>
      <c r="C168" s="350"/>
      <c r="D168" s="352"/>
      <c r="E168" s="350"/>
      <c r="F168" s="350"/>
      <c r="G168" s="350"/>
      <c r="H168" s="350"/>
      <c r="I168" s="129" t="s">
        <v>91</v>
      </c>
      <c r="J168" s="130">
        <v>48882</v>
      </c>
      <c r="K168" s="130">
        <v>38905</v>
      </c>
      <c r="L168" s="130">
        <v>29122</v>
      </c>
      <c r="M168" s="130">
        <v>65532</v>
      </c>
      <c r="N168" s="130">
        <v>46335</v>
      </c>
      <c r="O168" s="130">
        <v>41058</v>
      </c>
      <c r="P168" s="130">
        <v>39387</v>
      </c>
      <c r="Q168" s="135">
        <v>26309</v>
      </c>
      <c r="R168" s="135">
        <v>46049</v>
      </c>
      <c r="S168" s="130">
        <v>12054</v>
      </c>
      <c r="T168" s="130">
        <v>43336</v>
      </c>
      <c r="U168" s="136">
        <v>41394</v>
      </c>
      <c r="V168" s="137">
        <f>SUM(J168:U168)</f>
        <v>478363</v>
      </c>
    </row>
    <row r="169" spans="1:22" ht="15.75" x14ac:dyDescent="0.2">
      <c r="A169" s="349"/>
      <c r="B169" s="354"/>
      <c r="C169" s="350"/>
      <c r="D169" s="352"/>
      <c r="E169" s="350"/>
      <c r="F169" s="350"/>
      <c r="G169" s="350"/>
      <c r="H169" s="350"/>
      <c r="I169" s="129" t="s">
        <v>93</v>
      </c>
      <c r="J169" s="130">
        <v>0</v>
      </c>
      <c r="K169" s="130">
        <v>0</v>
      </c>
      <c r="L169" s="130">
        <v>0</v>
      </c>
      <c r="M169" s="130">
        <v>0</v>
      </c>
      <c r="N169" s="130">
        <v>0</v>
      </c>
      <c r="O169" s="130">
        <v>0</v>
      </c>
      <c r="P169" s="130">
        <v>0</v>
      </c>
      <c r="Q169" s="135">
        <v>0</v>
      </c>
      <c r="R169" s="135">
        <v>0</v>
      </c>
      <c r="S169" s="130">
        <v>0</v>
      </c>
      <c r="T169" s="130">
        <v>0</v>
      </c>
      <c r="U169" s="136">
        <v>0</v>
      </c>
      <c r="V169" s="137">
        <f>SUM(J169:U169)</f>
        <v>0</v>
      </c>
    </row>
    <row r="170" spans="1:22" ht="16.5" thickBot="1" x14ac:dyDescent="0.25">
      <c r="A170" s="344"/>
      <c r="B170" s="346"/>
      <c r="C170" s="348"/>
      <c r="D170" s="353"/>
      <c r="E170" s="348"/>
      <c r="F170" s="348"/>
      <c r="G170" s="348"/>
      <c r="H170" s="348"/>
      <c r="I170" s="113" t="s">
        <v>95</v>
      </c>
      <c r="J170" s="122">
        <v>0</v>
      </c>
      <c r="K170" s="122">
        <v>0</v>
      </c>
      <c r="L170" s="122">
        <v>0</v>
      </c>
      <c r="M170" s="122">
        <v>0</v>
      </c>
      <c r="N170" s="122">
        <v>0</v>
      </c>
      <c r="O170" s="122">
        <v>0</v>
      </c>
      <c r="P170" s="122">
        <v>0</v>
      </c>
      <c r="Q170" s="124">
        <v>0</v>
      </c>
      <c r="R170" s="124">
        <v>0</v>
      </c>
      <c r="S170" s="122">
        <v>0</v>
      </c>
      <c r="T170" s="122">
        <v>0</v>
      </c>
      <c r="U170" s="125">
        <v>0</v>
      </c>
      <c r="V170" s="126">
        <f>SUM(J170:U170)</f>
        <v>0</v>
      </c>
    </row>
    <row r="171" spans="1:22" ht="16.5" thickBot="1" x14ac:dyDescent="0.25">
      <c r="A171" s="102"/>
      <c r="B171" s="112"/>
      <c r="C171" s="112"/>
      <c r="D171" s="112"/>
      <c r="E171" s="112"/>
      <c r="F171" s="112"/>
      <c r="G171" s="112"/>
      <c r="H171" s="112"/>
      <c r="I171" s="112"/>
      <c r="J171" s="139"/>
      <c r="K171" s="140"/>
      <c r="L171" s="140"/>
      <c r="M171" s="140"/>
      <c r="N171" s="140"/>
      <c r="O171" s="140"/>
      <c r="P171" s="140"/>
      <c r="Q171" s="141"/>
      <c r="R171" s="142"/>
      <c r="S171" s="140"/>
      <c r="T171" s="140"/>
      <c r="U171" s="143"/>
      <c r="V171" s="144">
        <f>SUM(V166:V170)</f>
        <v>1425060</v>
      </c>
    </row>
    <row r="172" spans="1:22" ht="15.75" x14ac:dyDescent="0.2">
      <c r="A172" s="343">
        <v>669</v>
      </c>
      <c r="B172" s="345" t="s">
        <v>205</v>
      </c>
      <c r="C172" s="347" t="s">
        <v>85</v>
      </c>
      <c r="D172" s="351">
        <v>98.8</v>
      </c>
      <c r="E172" s="347" t="s">
        <v>100</v>
      </c>
      <c r="F172" s="347" t="s">
        <v>42</v>
      </c>
      <c r="G172" s="347" t="s">
        <v>156</v>
      </c>
      <c r="H172" s="347" t="s">
        <v>42</v>
      </c>
      <c r="I172" s="145" t="s">
        <v>92</v>
      </c>
      <c r="J172" s="146">
        <v>20827</v>
      </c>
      <c r="K172" s="146">
        <v>25163</v>
      </c>
      <c r="L172" s="146">
        <v>23295</v>
      </c>
      <c r="M172" s="146">
        <v>21005</v>
      </c>
      <c r="N172" s="146">
        <v>11825</v>
      </c>
      <c r="O172" s="146">
        <v>0</v>
      </c>
      <c r="P172" s="146">
        <v>0</v>
      </c>
      <c r="Q172" s="147">
        <v>0</v>
      </c>
      <c r="R172" s="147">
        <v>0</v>
      </c>
      <c r="S172" s="146">
        <v>0</v>
      </c>
      <c r="T172" s="146">
        <v>0</v>
      </c>
      <c r="U172" s="148">
        <v>0</v>
      </c>
      <c r="V172" s="149">
        <f t="shared" ref="V172:V179" si="9">SUM(J172:U172)</f>
        <v>102115</v>
      </c>
    </row>
    <row r="173" spans="1:22" ht="15.75" x14ac:dyDescent="0.2">
      <c r="A173" s="349"/>
      <c r="B173" s="354"/>
      <c r="C173" s="350"/>
      <c r="D173" s="352"/>
      <c r="E173" s="350"/>
      <c r="F173" s="350"/>
      <c r="G173" s="350"/>
      <c r="H173" s="350"/>
      <c r="I173" s="145" t="s">
        <v>98</v>
      </c>
      <c r="J173" s="146">
        <v>0</v>
      </c>
      <c r="K173" s="146">
        <v>0</v>
      </c>
      <c r="L173" s="146">
        <v>0</v>
      </c>
      <c r="M173" s="146">
        <v>0</v>
      </c>
      <c r="N173" s="146">
        <v>0</v>
      </c>
      <c r="O173" s="146">
        <v>0</v>
      </c>
      <c r="P173" s="146">
        <v>0</v>
      </c>
      <c r="Q173" s="147">
        <v>0</v>
      </c>
      <c r="R173" s="147">
        <v>0</v>
      </c>
      <c r="S173" s="146">
        <v>0</v>
      </c>
      <c r="T173" s="146">
        <v>0</v>
      </c>
      <c r="U173" s="148">
        <v>0</v>
      </c>
      <c r="V173" s="137">
        <f t="shared" si="9"/>
        <v>0</v>
      </c>
    </row>
    <row r="174" spans="1:22" ht="15.75" x14ac:dyDescent="0.2">
      <c r="A174" s="349"/>
      <c r="B174" s="354"/>
      <c r="C174" s="350"/>
      <c r="D174" s="352"/>
      <c r="E174" s="350"/>
      <c r="F174" s="350"/>
      <c r="G174" s="350"/>
      <c r="H174" s="350"/>
      <c r="I174" s="129" t="s">
        <v>175</v>
      </c>
      <c r="J174" s="130">
        <v>0</v>
      </c>
      <c r="K174" s="130">
        <v>27013</v>
      </c>
      <c r="L174" s="130">
        <v>9728</v>
      </c>
      <c r="M174" s="130">
        <v>0</v>
      </c>
      <c r="N174" s="130">
        <v>28642</v>
      </c>
      <c r="O174" s="130">
        <v>27717</v>
      </c>
      <c r="P174" s="130">
        <v>31483</v>
      </c>
      <c r="Q174" s="135">
        <v>9766</v>
      </c>
      <c r="R174" s="135">
        <v>0</v>
      </c>
      <c r="S174" s="130">
        <v>0</v>
      </c>
      <c r="T174" s="130">
        <v>0</v>
      </c>
      <c r="U174" s="136">
        <v>0</v>
      </c>
      <c r="V174" s="137">
        <f t="shared" si="9"/>
        <v>134349</v>
      </c>
    </row>
    <row r="175" spans="1:22" ht="15.75" x14ac:dyDescent="0.2">
      <c r="A175" s="349"/>
      <c r="B175" s="354"/>
      <c r="C175" s="350"/>
      <c r="D175" s="352"/>
      <c r="E175" s="350"/>
      <c r="F175" s="350"/>
      <c r="G175" s="350"/>
      <c r="H175" s="350"/>
      <c r="I175" s="129" t="s">
        <v>101</v>
      </c>
      <c r="J175" s="130">
        <v>0</v>
      </c>
      <c r="K175" s="130">
        <v>0</v>
      </c>
      <c r="L175" s="130">
        <v>0</v>
      </c>
      <c r="M175" s="130">
        <v>0</v>
      </c>
      <c r="N175" s="130">
        <v>0</v>
      </c>
      <c r="O175" s="130">
        <v>0</v>
      </c>
      <c r="P175" s="130">
        <v>0</v>
      </c>
      <c r="Q175" s="135">
        <v>0</v>
      </c>
      <c r="R175" s="135">
        <v>0</v>
      </c>
      <c r="S175" s="130">
        <v>0</v>
      </c>
      <c r="T175" s="130">
        <v>0</v>
      </c>
      <c r="U175" s="136">
        <v>0</v>
      </c>
      <c r="V175" s="137">
        <f t="shared" si="9"/>
        <v>0</v>
      </c>
    </row>
    <row r="176" spans="1:22" ht="15.75" x14ac:dyDescent="0.2">
      <c r="A176" s="349"/>
      <c r="B176" s="354"/>
      <c r="C176" s="350"/>
      <c r="D176" s="352"/>
      <c r="E176" s="350"/>
      <c r="F176" s="350"/>
      <c r="G176" s="350"/>
      <c r="H176" s="350"/>
      <c r="I176" s="129" t="s">
        <v>71</v>
      </c>
      <c r="J176" s="130">
        <v>0</v>
      </c>
      <c r="K176" s="130">
        <v>0</v>
      </c>
      <c r="L176" s="130">
        <v>0</v>
      </c>
      <c r="M176" s="130">
        <v>0</v>
      </c>
      <c r="N176" s="130">
        <v>0</v>
      </c>
      <c r="O176" s="130">
        <v>0</v>
      </c>
      <c r="P176" s="130">
        <v>0</v>
      </c>
      <c r="Q176" s="135">
        <v>0</v>
      </c>
      <c r="R176" s="135">
        <v>0</v>
      </c>
      <c r="S176" s="130">
        <v>0</v>
      </c>
      <c r="T176" s="130">
        <v>0</v>
      </c>
      <c r="U176" s="136">
        <v>0</v>
      </c>
      <c r="V176" s="137">
        <f t="shared" si="9"/>
        <v>0</v>
      </c>
    </row>
    <row r="177" spans="1:22" ht="15.75" x14ac:dyDescent="0.2">
      <c r="A177" s="349"/>
      <c r="B177" s="354"/>
      <c r="C177" s="350"/>
      <c r="D177" s="352"/>
      <c r="E177" s="350"/>
      <c r="F177" s="350"/>
      <c r="G177" s="350"/>
      <c r="H177" s="350"/>
      <c r="I177" s="129" t="s">
        <v>97</v>
      </c>
      <c r="J177" s="130">
        <v>77194</v>
      </c>
      <c r="K177" s="130">
        <v>56625</v>
      </c>
      <c r="L177" s="130">
        <v>80223</v>
      </c>
      <c r="M177" s="130">
        <v>101145</v>
      </c>
      <c r="N177" s="130">
        <v>83453</v>
      </c>
      <c r="O177" s="130">
        <v>84922</v>
      </c>
      <c r="P177" s="130">
        <v>102147</v>
      </c>
      <c r="Q177" s="135">
        <v>75826</v>
      </c>
      <c r="R177" s="135">
        <v>15101</v>
      </c>
      <c r="S177" s="130">
        <v>124508</v>
      </c>
      <c r="T177" s="130">
        <v>99926</v>
      </c>
      <c r="U177" s="136">
        <v>142006</v>
      </c>
      <c r="V177" s="137">
        <f t="shared" si="9"/>
        <v>1043076</v>
      </c>
    </row>
    <row r="178" spans="1:22" ht="15.75" x14ac:dyDescent="0.2">
      <c r="A178" s="349"/>
      <c r="B178" s="354"/>
      <c r="C178" s="350"/>
      <c r="D178" s="352"/>
      <c r="E178" s="350"/>
      <c r="F178" s="350"/>
      <c r="G178" s="350"/>
      <c r="H178" s="350"/>
      <c r="I178" s="129" t="s">
        <v>102</v>
      </c>
      <c r="J178" s="138">
        <v>0</v>
      </c>
      <c r="K178" s="130">
        <v>0</v>
      </c>
      <c r="L178" s="130">
        <v>0</v>
      </c>
      <c r="M178" s="130">
        <v>0</v>
      </c>
      <c r="N178" s="130">
        <v>0</v>
      </c>
      <c r="O178" s="130">
        <v>0</v>
      </c>
      <c r="P178" s="130">
        <v>0</v>
      </c>
      <c r="Q178" s="135">
        <v>0</v>
      </c>
      <c r="R178" s="135">
        <v>0</v>
      </c>
      <c r="S178" s="130">
        <v>0</v>
      </c>
      <c r="T178" s="130">
        <v>0</v>
      </c>
      <c r="U178" s="136">
        <v>0</v>
      </c>
      <c r="V178" s="137">
        <f t="shared" si="9"/>
        <v>0</v>
      </c>
    </row>
    <row r="179" spans="1:22" ht="16.5" thickBot="1" x14ac:dyDescent="0.25">
      <c r="A179" s="344"/>
      <c r="B179" s="346"/>
      <c r="C179" s="348"/>
      <c r="D179" s="353"/>
      <c r="E179" s="348"/>
      <c r="F179" s="348"/>
      <c r="G179" s="348"/>
      <c r="H179" s="348"/>
      <c r="I179" s="113" t="s">
        <v>95</v>
      </c>
      <c r="J179" s="124">
        <v>0</v>
      </c>
      <c r="K179" s="122">
        <v>0</v>
      </c>
      <c r="L179" s="122">
        <v>0</v>
      </c>
      <c r="M179" s="122">
        <v>0</v>
      </c>
      <c r="N179" s="122">
        <v>0</v>
      </c>
      <c r="O179" s="155">
        <v>0</v>
      </c>
      <c r="P179" s="155">
        <v>0</v>
      </c>
      <c r="Q179" s="124">
        <v>0</v>
      </c>
      <c r="R179" s="124">
        <v>0</v>
      </c>
      <c r="S179" s="122">
        <v>0</v>
      </c>
      <c r="T179" s="122">
        <v>0</v>
      </c>
      <c r="U179" s="125">
        <v>0</v>
      </c>
      <c r="V179" s="126">
        <f t="shared" si="9"/>
        <v>0</v>
      </c>
    </row>
    <row r="180" spans="1:22" ht="16.5" thickBot="1" x14ac:dyDescent="0.25">
      <c r="A180" s="106"/>
      <c r="B180" s="112"/>
      <c r="C180" s="112"/>
      <c r="D180" s="112"/>
      <c r="E180" s="112"/>
      <c r="F180" s="112"/>
      <c r="G180" s="112"/>
      <c r="H180" s="112"/>
      <c r="I180" s="112"/>
      <c r="J180" s="139"/>
      <c r="K180" s="140"/>
      <c r="L180" s="140"/>
      <c r="M180" s="140"/>
      <c r="N180" s="140"/>
      <c r="O180" s="140"/>
      <c r="P180" s="140"/>
      <c r="Q180" s="141"/>
      <c r="R180" s="142"/>
      <c r="S180" s="140"/>
      <c r="T180" s="140"/>
      <c r="U180" s="143"/>
      <c r="V180" s="144">
        <f>SUM(V172:V179)</f>
        <v>1279540</v>
      </c>
    </row>
    <row r="181" spans="1:22" ht="15.75" customHeight="1" x14ac:dyDescent="0.2">
      <c r="A181" s="358" t="s">
        <v>125</v>
      </c>
      <c r="B181" s="345" t="s">
        <v>206</v>
      </c>
      <c r="C181" s="347" t="s">
        <v>86</v>
      </c>
      <c r="D181" s="351">
        <v>58.7</v>
      </c>
      <c r="E181" s="345" t="s">
        <v>158</v>
      </c>
      <c r="F181" s="347" t="s">
        <v>42</v>
      </c>
      <c r="G181" s="345" t="s">
        <v>159</v>
      </c>
      <c r="H181" s="347" t="s">
        <v>42</v>
      </c>
      <c r="I181" s="145" t="s">
        <v>94</v>
      </c>
      <c r="J181" s="146">
        <v>11309</v>
      </c>
      <c r="K181" s="146">
        <v>19871</v>
      </c>
      <c r="L181" s="146">
        <v>20892</v>
      </c>
      <c r="M181" s="146">
        <v>11115</v>
      </c>
      <c r="N181" s="146">
        <v>21513</v>
      </c>
      <c r="O181" s="146">
        <v>17276</v>
      </c>
      <c r="P181" s="146">
        <v>17299</v>
      </c>
      <c r="Q181" s="147">
        <v>23366</v>
      </c>
      <c r="R181" s="147">
        <v>16938</v>
      </c>
      <c r="S181" s="146">
        <v>16846</v>
      </c>
      <c r="T181" s="146">
        <v>15263</v>
      </c>
      <c r="U181" s="148">
        <v>21958</v>
      </c>
      <c r="V181" s="149">
        <f t="shared" ref="V181:V186" si="10">SUM(J181:U181)</f>
        <v>213646</v>
      </c>
    </row>
    <row r="182" spans="1:22" ht="15.75" x14ac:dyDescent="0.2">
      <c r="A182" s="359"/>
      <c r="B182" s="354"/>
      <c r="C182" s="350"/>
      <c r="D182" s="352"/>
      <c r="E182" s="354"/>
      <c r="F182" s="350"/>
      <c r="G182" s="354"/>
      <c r="H182" s="350"/>
      <c r="I182" s="129" t="s">
        <v>92</v>
      </c>
      <c r="J182" s="130">
        <v>0</v>
      </c>
      <c r="K182" s="130">
        <v>0</v>
      </c>
      <c r="L182" s="130">
        <v>0</v>
      </c>
      <c r="M182" s="130">
        <v>0</v>
      </c>
      <c r="N182" s="130">
        <v>0</v>
      </c>
      <c r="O182" s="130">
        <v>0</v>
      </c>
      <c r="P182" s="130">
        <v>0</v>
      </c>
      <c r="Q182" s="135">
        <v>0</v>
      </c>
      <c r="R182" s="135">
        <v>0</v>
      </c>
      <c r="S182" s="130">
        <v>0</v>
      </c>
      <c r="T182" s="130">
        <v>0</v>
      </c>
      <c r="U182" s="136">
        <v>0</v>
      </c>
      <c r="V182" s="137">
        <f t="shared" si="10"/>
        <v>0</v>
      </c>
    </row>
    <row r="183" spans="1:22" ht="15.75" x14ac:dyDescent="0.2">
      <c r="A183" s="359"/>
      <c r="B183" s="354"/>
      <c r="C183" s="350"/>
      <c r="D183" s="352"/>
      <c r="E183" s="354"/>
      <c r="F183" s="350"/>
      <c r="G183" s="354"/>
      <c r="H183" s="350"/>
      <c r="I183" s="129" t="s">
        <v>91</v>
      </c>
      <c r="J183" s="130">
        <v>98572</v>
      </c>
      <c r="K183" s="130">
        <v>112204</v>
      </c>
      <c r="L183" s="130">
        <v>93023</v>
      </c>
      <c r="M183" s="130">
        <v>91966</v>
      </c>
      <c r="N183" s="130">
        <v>74129</v>
      </c>
      <c r="O183" s="130">
        <v>94215</v>
      </c>
      <c r="P183" s="130">
        <v>94531</v>
      </c>
      <c r="Q183" s="135">
        <v>55722</v>
      </c>
      <c r="R183" s="135">
        <v>97263</v>
      </c>
      <c r="S183" s="130">
        <v>61900</v>
      </c>
      <c r="T183" s="130">
        <v>98167</v>
      </c>
      <c r="U183" s="136">
        <v>82042</v>
      </c>
      <c r="V183" s="137">
        <f t="shared" si="10"/>
        <v>1053734</v>
      </c>
    </row>
    <row r="184" spans="1:22" ht="15.75" x14ac:dyDescent="0.2">
      <c r="A184" s="359"/>
      <c r="B184" s="354"/>
      <c r="C184" s="350"/>
      <c r="D184" s="352"/>
      <c r="E184" s="354"/>
      <c r="F184" s="350"/>
      <c r="G184" s="354"/>
      <c r="H184" s="350"/>
      <c r="I184" s="129" t="s">
        <v>93</v>
      </c>
      <c r="J184" s="130">
        <v>253497</v>
      </c>
      <c r="K184" s="130">
        <v>185090</v>
      </c>
      <c r="L184" s="130">
        <v>252491</v>
      </c>
      <c r="M184" s="130">
        <v>225716</v>
      </c>
      <c r="N184" s="130">
        <v>236487</v>
      </c>
      <c r="O184" s="130">
        <v>155705</v>
      </c>
      <c r="P184" s="130">
        <v>265313</v>
      </c>
      <c r="Q184" s="135">
        <v>240949</v>
      </c>
      <c r="R184" s="135">
        <v>200054</v>
      </c>
      <c r="S184" s="130">
        <v>271684</v>
      </c>
      <c r="T184" s="130">
        <v>253675</v>
      </c>
      <c r="U184" s="136">
        <v>180934</v>
      </c>
      <c r="V184" s="137">
        <f t="shared" si="10"/>
        <v>2721595</v>
      </c>
    </row>
    <row r="185" spans="1:22" ht="15.75" x14ac:dyDescent="0.2">
      <c r="A185" s="359"/>
      <c r="B185" s="354"/>
      <c r="C185" s="350"/>
      <c r="D185" s="352"/>
      <c r="E185" s="354"/>
      <c r="F185" s="350"/>
      <c r="G185" s="354"/>
      <c r="H185" s="350"/>
      <c r="I185" s="129" t="s">
        <v>96</v>
      </c>
      <c r="J185" s="135">
        <v>0</v>
      </c>
      <c r="K185" s="130">
        <v>0</v>
      </c>
      <c r="L185" s="130">
        <v>0</v>
      </c>
      <c r="M185" s="130">
        <v>0</v>
      </c>
      <c r="N185" s="130">
        <v>0</v>
      </c>
      <c r="O185" s="130">
        <v>0</v>
      </c>
      <c r="P185" s="130">
        <v>0</v>
      </c>
      <c r="Q185" s="135">
        <v>0</v>
      </c>
      <c r="R185" s="135">
        <v>0</v>
      </c>
      <c r="S185" s="130">
        <v>0</v>
      </c>
      <c r="T185" s="130">
        <v>0</v>
      </c>
      <c r="U185" s="136">
        <v>0</v>
      </c>
      <c r="V185" s="137">
        <f t="shared" si="10"/>
        <v>0</v>
      </c>
    </row>
    <row r="186" spans="1:22" ht="16.5" thickBot="1" x14ac:dyDescent="0.25">
      <c r="A186" s="360"/>
      <c r="B186" s="346"/>
      <c r="C186" s="348"/>
      <c r="D186" s="353"/>
      <c r="E186" s="346"/>
      <c r="F186" s="348"/>
      <c r="G186" s="346"/>
      <c r="H186" s="348"/>
      <c r="I186" s="113" t="s">
        <v>90</v>
      </c>
      <c r="J186" s="124">
        <v>0</v>
      </c>
      <c r="K186" s="122">
        <v>0</v>
      </c>
      <c r="L186" s="122">
        <v>0</v>
      </c>
      <c r="M186" s="122">
        <v>0</v>
      </c>
      <c r="N186" s="122">
        <v>0</v>
      </c>
      <c r="O186" s="122">
        <v>0</v>
      </c>
      <c r="P186" s="122">
        <v>0</v>
      </c>
      <c r="Q186" s="124">
        <v>0</v>
      </c>
      <c r="R186" s="124">
        <v>0</v>
      </c>
      <c r="S186" s="122">
        <v>0</v>
      </c>
      <c r="T186" s="122">
        <v>0</v>
      </c>
      <c r="U186" s="125">
        <v>0</v>
      </c>
      <c r="V186" s="126">
        <f t="shared" si="10"/>
        <v>0</v>
      </c>
    </row>
    <row r="187" spans="1:22" ht="16.5" thickBot="1" x14ac:dyDescent="0.25">
      <c r="A187" s="102"/>
      <c r="B187" s="112"/>
      <c r="C187" s="115"/>
      <c r="D187" s="115"/>
      <c r="E187" s="112"/>
      <c r="F187" s="112"/>
      <c r="G187" s="112"/>
      <c r="H187" s="112"/>
      <c r="I187" s="112"/>
      <c r="J187" s="139"/>
      <c r="K187" s="140"/>
      <c r="L187" s="140"/>
      <c r="M187" s="140"/>
      <c r="N187" s="140"/>
      <c r="O187" s="140"/>
      <c r="P187" s="140"/>
      <c r="Q187" s="141"/>
      <c r="R187" s="142"/>
      <c r="S187" s="140"/>
      <c r="T187" s="140"/>
      <c r="U187" s="143"/>
      <c r="V187" s="144">
        <f>SUM(V181:V186)</f>
        <v>3988975</v>
      </c>
    </row>
    <row r="188" spans="1:22" ht="15.75" customHeight="1" x14ac:dyDescent="0.2">
      <c r="A188" s="358" t="s">
        <v>126</v>
      </c>
      <c r="B188" s="345" t="s">
        <v>207</v>
      </c>
      <c r="C188" s="347" t="s">
        <v>86</v>
      </c>
      <c r="D188" s="351">
        <v>36.200000000000003</v>
      </c>
      <c r="E188" s="347" t="s">
        <v>10</v>
      </c>
      <c r="F188" s="347" t="s">
        <v>42</v>
      </c>
      <c r="G188" s="345" t="s">
        <v>158</v>
      </c>
      <c r="H188" s="347" t="s">
        <v>42</v>
      </c>
      <c r="I188" s="129" t="s">
        <v>92</v>
      </c>
      <c r="J188" s="130">
        <v>65321</v>
      </c>
      <c r="K188" s="130">
        <v>85682</v>
      </c>
      <c r="L188" s="130">
        <v>100082</v>
      </c>
      <c r="M188" s="130">
        <v>97499</v>
      </c>
      <c r="N188" s="130">
        <v>91988</v>
      </c>
      <c r="O188" s="130">
        <v>120157</v>
      </c>
      <c r="P188" s="130">
        <v>109391</v>
      </c>
      <c r="Q188" s="135">
        <v>183068</v>
      </c>
      <c r="R188" s="135">
        <v>126792</v>
      </c>
      <c r="S188" s="130">
        <v>161299</v>
      </c>
      <c r="T188" s="130">
        <v>129574</v>
      </c>
      <c r="U188" s="136">
        <v>146120</v>
      </c>
      <c r="V188" s="137">
        <f>SUM(J188:U188)</f>
        <v>1416973</v>
      </c>
    </row>
    <row r="189" spans="1:22" ht="15.75" x14ac:dyDescent="0.2">
      <c r="A189" s="359"/>
      <c r="B189" s="354"/>
      <c r="C189" s="350"/>
      <c r="D189" s="352"/>
      <c r="E189" s="350"/>
      <c r="F189" s="350"/>
      <c r="G189" s="354"/>
      <c r="H189" s="350"/>
      <c r="I189" s="129" t="s">
        <v>91</v>
      </c>
      <c r="J189" s="130">
        <v>229532</v>
      </c>
      <c r="K189" s="130">
        <v>167040</v>
      </c>
      <c r="L189" s="130">
        <v>176156</v>
      </c>
      <c r="M189" s="130">
        <v>171506</v>
      </c>
      <c r="N189" s="130">
        <v>184371</v>
      </c>
      <c r="O189" s="130">
        <v>176300</v>
      </c>
      <c r="P189" s="130">
        <v>123322</v>
      </c>
      <c r="Q189" s="135">
        <v>187238</v>
      </c>
      <c r="R189" s="135">
        <v>177446</v>
      </c>
      <c r="S189" s="130">
        <v>163768</v>
      </c>
      <c r="T189" s="130">
        <v>195213</v>
      </c>
      <c r="U189" s="136">
        <v>171263</v>
      </c>
      <c r="V189" s="137">
        <f>SUM(J189:U189)</f>
        <v>2123155</v>
      </c>
    </row>
    <row r="190" spans="1:22" ht="15.75" customHeight="1" x14ac:dyDescent="0.2">
      <c r="A190" s="359"/>
      <c r="B190" s="354"/>
      <c r="C190" s="350"/>
      <c r="D190" s="352"/>
      <c r="E190" s="350"/>
      <c r="F190" s="350"/>
      <c r="G190" s="354"/>
      <c r="H190" s="350"/>
      <c r="I190" s="129" t="s">
        <v>93</v>
      </c>
      <c r="J190" s="130">
        <v>73552</v>
      </c>
      <c r="K190" s="130">
        <v>55627</v>
      </c>
      <c r="L190" s="130">
        <v>64537</v>
      </c>
      <c r="M190" s="130">
        <v>91641</v>
      </c>
      <c r="N190" s="130">
        <v>66595</v>
      </c>
      <c r="O190" s="130">
        <v>47209</v>
      </c>
      <c r="P190" s="130">
        <v>125565</v>
      </c>
      <c r="Q190" s="135">
        <v>117216</v>
      </c>
      <c r="R190" s="135">
        <v>69934</v>
      </c>
      <c r="S190" s="130">
        <v>21983</v>
      </c>
      <c r="T190" s="130">
        <v>65470</v>
      </c>
      <c r="U190" s="136">
        <v>86161</v>
      </c>
      <c r="V190" s="137">
        <f>SUM(J190:U190)</f>
        <v>885490</v>
      </c>
    </row>
    <row r="191" spans="1:22" ht="15.75" customHeight="1" x14ac:dyDescent="0.2">
      <c r="A191" s="359"/>
      <c r="B191" s="354"/>
      <c r="C191" s="350"/>
      <c r="D191" s="352"/>
      <c r="E191" s="350"/>
      <c r="F191" s="350"/>
      <c r="G191" s="354"/>
      <c r="H191" s="350"/>
      <c r="I191" s="154" t="s">
        <v>111</v>
      </c>
      <c r="J191" s="155">
        <v>0</v>
      </c>
      <c r="K191" s="155">
        <v>0</v>
      </c>
      <c r="L191" s="155">
        <v>0</v>
      </c>
      <c r="M191" s="155">
        <v>0</v>
      </c>
      <c r="N191" s="155">
        <v>0</v>
      </c>
      <c r="O191" s="155">
        <v>0</v>
      </c>
      <c r="P191" s="155">
        <v>0</v>
      </c>
      <c r="Q191" s="156">
        <v>0</v>
      </c>
      <c r="R191" s="156">
        <v>0</v>
      </c>
      <c r="S191" s="155">
        <v>0</v>
      </c>
      <c r="T191" s="155">
        <v>0</v>
      </c>
      <c r="U191" s="157">
        <v>0</v>
      </c>
      <c r="V191" s="158">
        <f>SUM(J191:U191)</f>
        <v>0</v>
      </c>
    </row>
    <row r="192" spans="1:22" ht="16.5" thickBot="1" x14ac:dyDescent="0.25">
      <c r="A192" s="360"/>
      <c r="B192" s="346"/>
      <c r="C192" s="348"/>
      <c r="D192" s="353"/>
      <c r="E192" s="348"/>
      <c r="F192" s="348"/>
      <c r="G192" s="346"/>
      <c r="H192" s="348"/>
      <c r="I192" s="154" t="s">
        <v>90</v>
      </c>
      <c r="J192" s="155">
        <v>0</v>
      </c>
      <c r="K192" s="155">
        <v>0</v>
      </c>
      <c r="L192" s="155">
        <v>0</v>
      </c>
      <c r="M192" s="155">
        <v>0</v>
      </c>
      <c r="N192" s="155">
        <v>0</v>
      </c>
      <c r="O192" s="155">
        <v>0</v>
      </c>
      <c r="P192" s="155">
        <v>0</v>
      </c>
      <c r="Q192" s="156">
        <v>0</v>
      </c>
      <c r="R192" s="156">
        <v>0</v>
      </c>
      <c r="S192" s="155">
        <v>0</v>
      </c>
      <c r="T192" s="155">
        <v>0</v>
      </c>
      <c r="U192" s="157">
        <v>0</v>
      </c>
      <c r="V192" s="158">
        <f>SUM(J192:U192)</f>
        <v>0</v>
      </c>
    </row>
    <row r="193" spans="1:22" ht="16.5" thickBot="1" x14ac:dyDescent="0.25">
      <c r="A193" s="102"/>
      <c r="B193" s="112"/>
      <c r="C193" s="112"/>
      <c r="D193" s="112"/>
      <c r="E193" s="112"/>
      <c r="F193" s="112"/>
      <c r="G193" s="112"/>
      <c r="H193" s="112"/>
      <c r="I193" s="112"/>
      <c r="J193" s="139"/>
      <c r="K193" s="140"/>
      <c r="L193" s="140"/>
      <c r="M193" s="140"/>
      <c r="N193" s="140"/>
      <c r="O193" s="140"/>
      <c r="P193" s="140"/>
      <c r="Q193" s="141"/>
      <c r="R193" s="142"/>
      <c r="S193" s="140"/>
      <c r="T193" s="140"/>
      <c r="U193" s="143"/>
      <c r="V193" s="144">
        <f>SUM(V188:V192)</f>
        <v>4425618</v>
      </c>
    </row>
    <row r="194" spans="1:22" ht="16.5" customHeight="1" x14ac:dyDescent="0.2">
      <c r="A194" s="358" t="s">
        <v>127</v>
      </c>
      <c r="B194" s="345" t="s">
        <v>170</v>
      </c>
      <c r="C194" s="347" t="s">
        <v>86</v>
      </c>
      <c r="D194" s="351">
        <v>24.7</v>
      </c>
      <c r="E194" s="345" t="s">
        <v>159</v>
      </c>
      <c r="F194" s="347" t="s">
        <v>42</v>
      </c>
      <c r="G194" s="345" t="s">
        <v>155</v>
      </c>
      <c r="H194" s="347" t="s">
        <v>42</v>
      </c>
      <c r="I194" s="145" t="s">
        <v>94</v>
      </c>
      <c r="J194" s="146">
        <v>0</v>
      </c>
      <c r="K194" s="146">
        <v>0</v>
      </c>
      <c r="L194" s="146">
        <v>0</v>
      </c>
      <c r="M194" s="146">
        <v>0</v>
      </c>
      <c r="N194" s="146">
        <v>0</v>
      </c>
      <c r="O194" s="146">
        <v>0</v>
      </c>
      <c r="P194" s="146">
        <v>0</v>
      </c>
      <c r="Q194" s="147">
        <v>0</v>
      </c>
      <c r="R194" s="147">
        <v>0</v>
      </c>
      <c r="S194" s="146">
        <v>0</v>
      </c>
      <c r="T194" s="146">
        <v>0</v>
      </c>
      <c r="U194" s="148">
        <v>0</v>
      </c>
      <c r="V194" s="149">
        <f t="shared" ref="V194:V199" si="11">SUM(J194:U194)</f>
        <v>0</v>
      </c>
    </row>
    <row r="195" spans="1:22" ht="15.75" x14ac:dyDescent="0.2">
      <c r="A195" s="359"/>
      <c r="B195" s="350"/>
      <c r="C195" s="350"/>
      <c r="D195" s="352"/>
      <c r="E195" s="354"/>
      <c r="F195" s="350"/>
      <c r="G195" s="350"/>
      <c r="H195" s="350"/>
      <c r="I195" s="129" t="s">
        <v>92</v>
      </c>
      <c r="J195" s="130">
        <v>0</v>
      </c>
      <c r="K195" s="130">
        <v>0</v>
      </c>
      <c r="L195" s="130">
        <v>0</v>
      </c>
      <c r="M195" s="130">
        <v>0</v>
      </c>
      <c r="N195" s="130">
        <v>0</v>
      </c>
      <c r="O195" s="130">
        <v>0</v>
      </c>
      <c r="P195" s="130">
        <v>0</v>
      </c>
      <c r="Q195" s="135">
        <v>0</v>
      </c>
      <c r="R195" s="135">
        <v>0</v>
      </c>
      <c r="S195" s="130">
        <v>0</v>
      </c>
      <c r="T195" s="130">
        <v>0</v>
      </c>
      <c r="U195" s="136">
        <v>0</v>
      </c>
      <c r="V195" s="137">
        <f t="shared" si="11"/>
        <v>0</v>
      </c>
    </row>
    <row r="196" spans="1:22" ht="15.75" x14ac:dyDescent="0.2">
      <c r="A196" s="359"/>
      <c r="B196" s="350"/>
      <c r="C196" s="350"/>
      <c r="D196" s="352"/>
      <c r="E196" s="354"/>
      <c r="F196" s="350"/>
      <c r="G196" s="350"/>
      <c r="H196" s="350"/>
      <c r="I196" s="129" t="s">
        <v>91</v>
      </c>
      <c r="J196" s="130">
        <v>25558</v>
      </c>
      <c r="K196" s="130">
        <v>37444</v>
      </c>
      <c r="L196" s="130">
        <v>32746</v>
      </c>
      <c r="M196" s="130">
        <v>20100</v>
      </c>
      <c r="N196" s="130">
        <v>27406</v>
      </c>
      <c r="O196" s="130">
        <v>17768</v>
      </c>
      <c r="P196" s="130">
        <v>19935</v>
      </c>
      <c r="Q196" s="135">
        <v>17496</v>
      </c>
      <c r="R196" s="135">
        <v>19013</v>
      </c>
      <c r="S196" s="130">
        <v>16181</v>
      </c>
      <c r="T196" s="130">
        <v>21124</v>
      </c>
      <c r="U196" s="136">
        <v>16344</v>
      </c>
      <c r="V196" s="137">
        <f t="shared" si="11"/>
        <v>271115</v>
      </c>
    </row>
    <row r="197" spans="1:22" ht="15.75" x14ac:dyDescent="0.2">
      <c r="A197" s="359"/>
      <c r="B197" s="350"/>
      <c r="C197" s="350"/>
      <c r="D197" s="352"/>
      <c r="E197" s="354"/>
      <c r="F197" s="350"/>
      <c r="G197" s="350"/>
      <c r="H197" s="350"/>
      <c r="I197" s="129" t="s">
        <v>93</v>
      </c>
      <c r="J197" s="130">
        <v>253316</v>
      </c>
      <c r="K197" s="130">
        <v>185090</v>
      </c>
      <c r="L197" s="130">
        <v>252491</v>
      </c>
      <c r="M197" s="130">
        <v>225484</v>
      </c>
      <c r="N197" s="130">
        <v>236487</v>
      </c>
      <c r="O197" s="130">
        <v>155705</v>
      </c>
      <c r="P197" s="130">
        <v>265019</v>
      </c>
      <c r="Q197" s="135">
        <v>239066</v>
      </c>
      <c r="R197" s="135">
        <v>200012</v>
      </c>
      <c r="S197" s="130">
        <v>271684</v>
      </c>
      <c r="T197" s="130">
        <v>253600</v>
      </c>
      <c r="U197" s="136">
        <v>180658</v>
      </c>
      <c r="V197" s="137">
        <f t="shared" si="11"/>
        <v>2718612</v>
      </c>
    </row>
    <row r="198" spans="1:22" ht="15.75" x14ac:dyDescent="0.2">
      <c r="A198" s="359"/>
      <c r="B198" s="350"/>
      <c r="C198" s="350"/>
      <c r="D198" s="352"/>
      <c r="E198" s="354"/>
      <c r="F198" s="350"/>
      <c r="G198" s="350"/>
      <c r="H198" s="350"/>
      <c r="I198" s="129" t="s">
        <v>90</v>
      </c>
      <c r="J198" s="130">
        <v>0</v>
      </c>
      <c r="K198" s="130">
        <v>0</v>
      </c>
      <c r="L198" s="130">
        <v>0</v>
      </c>
      <c r="M198" s="130">
        <v>0</v>
      </c>
      <c r="N198" s="130">
        <v>0</v>
      </c>
      <c r="O198" s="130">
        <v>0</v>
      </c>
      <c r="P198" s="130">
        <v>0</v>
      </c>
      <c r="Q198" s="135">
        <v>0</v>
      </c>
      <c r="R198" s="135">
        <v>0</v>
      </c>
      <c r="S198" s="130">
        <v>0</v>
      </c>
      <c r="T198" s="130">
        <v>0</v>
      </c>
      <c r="U198" s="136">
        <v>0</v>
      </c>
      <c r="V198" s="137">
        <f t="shared" si="11"/>
        <v>0</v>
      </c>
    </row>
    <row r="199" spans="1:22" ht="16.5" thickBot="1" x14ac:dyDescent="0.25">
      <c r="A199" s="360"/>
      <c r="B199" s="348"/>
      <c r="C199" s="348"/>
      <c r="D199" s="353"/>
      <c r="E199" s="346"/>
      <c r="F199" s="348"/>
      <c r="G199" s="348"/>
      <c r="H199" s="348"/>
      <c r="I199" s="129" t="s">
        <v>95</v>
      </c>
      <c r="J199" s="130">
        <v>0</v>
      </c>
      <c r="K199" s="130">
        <v>0</v>
      </c>
      <c r="L199" s="130">
        <v>0</v>
      </c>
      <c r="M199" s="130">
        <v>0</v>
      </c>
      <c r="N199" s="130">
        <v>0</v>
      </c>
      <c r="O199" s="130">
        <v>0</v>
      </c>
      <c r="P199" s="130">
        <v>0</v>
      </c>
      <c r="Q199" s="135">
        <v>0</v>
      </c>
      <c r="R199" s="135">
        <v>0</v>
      </c>
      <c r="S199" s="130">
        <v>0</v>
      </c>
      <c r="T199" s="130">
        <v>0</v>
      </c>
      <c r="U199" s="136">
        <v>0</v>
      </c>
      <c r="V199" s="137">
        <f t="shared" si="11"/>
        <v>0</v>
      </c>
    </row>
    <row r="200" spans="1:22" ht="16.5" thickBot="1" x14ac:dyDescent="0.25">
      <c r="A200" s="106"/>
      <c r="B200" s="112"/>
      <c r="C200" s="112"/>
      <c r="D200" s="112"/>
      <c r="E200" s="112"/>
      <c r="F200" s="112"/>
      <c r="G200" s="112"/>
      <c r="H200" s="112"/>
      <c r="I200" s="112"/>
      <c r="J200" s="139"/>
      <c r="K200" s="140"/>
      <c r="L200" s="140"/>
      <c r="M200" s="140"/>
      <c r="N200" s="140"/>
      <c r="O200" s="140"/>
      <c r="P200" s="140"/>
      <c r="Q200" s="141"/>
      <c r="R200" s="142"/>
      <c r="S200" s="140"/>
      <c r="T200" s="140"/>
      <c r="U200" s="143"/>
      <c r="V200" s="144">
        <f>SUM(V194:V199)</f>
        <v>2989727</v>
      </c>
    </row>
    <row r="201" spans="1:22" ht="15.75" x14ac:dyDescent="0.2">
      <c r="A201" s="343">
        <v>719</v>
      </c>
      <c r="B201" s="345" t="s">
        <v>214</v>
      </c>
      <c r="C201" s="347" t="s">
        <v>87</v>
      </c>
      <c r="D201" s="351">
        <v>120.3</v>
      </c>
      <c r="E201" s="347" t="s">
        <v>10</v>
      </c>
      <c r="F201" s="347" t="s">
        <v>42</v>
      </c>
      <c r="G201" s="345" t="s">
        <v>155</v>
      </c>
      <c r="H201" s="347" t="s">
        <v>42</v>
      </c>
      <c r="I201" s="145" t="s">
        <v>92</v>
      </c>
      <c r="J201" s="146">
        <v>37637</v>
      </c>
      <c r="K201" s="146">
        <v>52553</v>
      </c>
      <c r="L201" s="146">
        <v>38269</v>
      </c>
      <c r="M201" s="146">
        <v>14069</v>
      </c>
      <c r="N201" s="146">
        <v>24518</v>
      </c>
      <c r="O201" s="146">
        <v>0</v>
      </c>
      <c r="P201" s="146">
        <v>0</v>
      </c>
      <c r="Q201" s="146">
        <v>0</v>
      </c>
      <c r="R201" s="147">
        <v>0</v>
      </c>
      <c r="S201" s="146">
        <v>0</v>
      </c>
      <c r="T201" s="146">
        <v>0</v>
      </c>
      <c r="U201" s="148">
        <v>0</v>
      </c>
      <c r="V201" s="149">
        <f t="shared" ref="V201:V208" si="12">SUM(J201:U201)</f>
        <v>167046</v>
      </c>
    </row>
    <row r="202" spans="1:22" ht="15.75" x14ac:dyDescent="0.2">
      <c r="A202" s="349"/>
      <c r="B202" s="354"/>
      <c r="C202" s="350"/>
      <c r="D202" s="352"/>
      <c r="E202" s="350"/>
      <c r="F202" s="350"/>
      <c r="G202" s="354"/>
      <c r="H202" s="350"/>
      <c r="I202" s="145" t="s">
        <v>98</v>
      </c>
      <c r="J202" s="146">
        <v>0</v>
      </c>
      <c r="K202" s="146">
        <v>0</v>
      </c>
      <c r="L202" s="146">
        <v>0</v>
      </c>
      <c r="M202" s="146">
        <v>0</v>
      </c>
      <c r="N202" s="146">
        <v>0</v>
      </c>
      <c r="O202" s="146">
        <v>0</v>
      </c>
      <c r="P202" s="146">
        <v>0</v>
      </c>
      <c r="Q202" s="146">
        <v>0</v>
      </c>
      <c r="R202" s="147">
        <v>0</v>
      </c>
      <c r="S202" s="146">
        <v>0</v>
      </c>
      <c r="T202" s="146">
        <v>0</v>
      </c>
      <c r="U202" s="148">
        <v>0</v>
      </c>
      <c r="V202" s="149">
        <f t="shared" si="12"/>
        <v>0</v>
      </c>
    </row>
    <row r="203" spans="1:22" ht="15.75" x14ac:dyDescent="0.2">
      <c r="A203" s="349"/>
      <c r="B203" s="354"/>
      <c r="C203" s="350"/>
      <c r="D203" s="352"/>
      <c r="E203" s="350"/>
      <c r="F203" s="350"/>
      <c r="G203" s="350"/>
      <c r="H203" s="350"/>
      <c r="I203" s="129" t="s">
        <v>75</v>
      </c>
      <c r="J203" s="130">
        <v>0</v>
      </c>
      <c r="K203" s="130">
        <v>0</v>
      </c>
      <c r="L203" s="130">
        <v>4625</v>
      </c>
      <c r="M203" s="130">
        <v>0</v>
      </c>
      <c r="N203" s="130">
        <v>0</v>
      </c>
      <c r="O203" s="130">
        <v>0</v>
      </c>
      <c r="P203" s="130">
        <v>25335</v>
      </c>
      <c r="Q203" s="130">
        <v>0</v>
      </c>
      <c r="R203" s="135">
        <v>0</v>
      </c>
      <c r="S203" s="130">
        <v>0</v>
      </c>
      <c r="T203" s="130">
        <v>0</v>
      </c>
      <c r="U203" s="136">
        <v>0</v>
      </c>
      <c r="V203" s="137">
        <f t="shared" si="12"/>
        <v>29960</v>
      </c>
    </row>
    <row r="204" spans="1:22" ht="15.75" x14ac:dyDescent="0.2">
      <c r="A204" s="349"/>
      <c r="B204" s="354"/>
      <c r="C204" s="350"/>
      <c r="D204" s="352"/>
      <c r="E204" s="350"/>
      <c r="F204" s="350"/>
      <c r="G204" s="350"/>
      <c r="H204" s="350"/>
      <c r="I204" s="129" t="s">
        <v>101</v>
      </c>
      <c r="J204" s="130">
        <v>0</v>
      </c>
      <c r="K204" s="130">
        <v>0</v>
      </c>
      <c r="L204" s="130">
        <v>0</v>
      </c>
      <c r="M204" s="130">
        <v>0</v>
      </c>
      <c r="N204" s="130">
        <v>0</v>
      </c>
      <c r="O204" s="130">
        <v>0</v>
      </c>
      <c r="P204" s="130">
        <v>0</v>
      </c>
      <c r="Q204" s="130">
        <v>0</v>
      </c>
      <c r="R204" s="135">
        <v>0</v>
      </c>
      <c r="S204" s="130">
        <v>0</v>
      </c>
      <c r="T204" s="130">
        <v>0</v>
      </c>
      <c r="U204" s="136">
        <v>0</v>
      </c>
      <c r="V204" s="137">
        <f t="shared" si="12"/>
        <v>0</v>
      </c>
    </row>
    <row r="205" spans="1:22" ht="15.75" x14ac:dyDescent="0.2">
      <c r="A205" s="349"/>
      <c r="B205" s="354"/>
      <c r="C205" s="350"/>
      <c r="D205" s="352"/>
      <c r="E205" s="350"/>
      <c r="F205" s="350"/>
      <c r="G205" s="350"/>
      <c r="H205" s="350"/>
      <c r="I205" s="129" t="s">
        <v>71</v>
      </c>
      <c r="J205" s="130">
        <v>0</v>
      </c>
      <c r="K205" s="130">
        <v>0</v>
      </c>
      <c r="L205" s="130">
        <v>0</v>
      </c>
      <c r="M205" s="130">
        <v>0</v>
      </c>
      <c r="N205" s="130">
        <v>0</v>
      </c>
      <c r="O205" s="130">
        <v>0</v>
      </c>
      <c r="P205" s="130">
        <v>0</v>
      </c>
      <c r="Q205" s="130">
        <v>0</v>
      </c>
      <c r="R205" s="135">
        <v>0</v>
      </c>
      <c r="S205" s="130">
        <v>0</v>
      </c>
      <c r="T205" s="130">
        <v>0</v>
      </c>
      <c r="U205" s="136">
        <v>0</v>
      </c>
      <c r="V205" s="137">
        <f t="shared" si="12"/>
        <v>0</v>
      </c>
    </row>
    <row r="206" spans="1:22" ht="15.75" x14ac:dyDescent="0.2">
      <c r="A206" s="349"/>
      <c r="B206" s="354"/>
      <c r="C206" s="350"/>
      <c r="D206" s="352"/>
      <c r="E206" s="350"/>
      <c r="F206" s="350"/>
      <c r="G206" s="350"/>
      <c r="H206" s="350"/>
      <c r="I206" s="129" t="s">
        <v>97</v>
      </c>
      <c r="J206" s="130">
        <v>187562</v>
      </c>
      <c r="K206" s="130">
        <v>129502</v>
      </c>
      <c r="L206" s="130">
        <v>173335</v>
      </c>
      <c r="M206" s="130">
        <v>168316</v>
      </c>
      <c r="N206" s="130">
        <v>185938</v>
      </c>
      <c r="O206" s="130">
        <v>174113</v>
      </c>
      <c r="P206" s="130">
        <v>203921</v>
      </c>
      <c r="Q206" s="135">
        <v>213610</v>
      </c>
      <c r="R206" s="135">
        <v>230755</v>
      </c>
      <c r="S206" s="130">
        <v>219160</v>
      </c>
      <c r="T206" s="130">
        <v>226143</v>
      </c>
      <c r="U206" s="136">
        <v>230559</v>
      </c>
      <c r="V206" s="137">
        <f t="shared" si="12"/>
        <v>2342914</v>
      </c>
    </row>
    <row r="207" spans="1:22" ht="15.75" x14ac:dyDescent="0.2">
      <c r="A207" s="349"/>
      <c r="B207" s="354"/>
      <c r="C207" s="350"/>
      <c r="D207" s="352"/>
      <c r="E207" s="350"/>
      <c r="F207" s="350"/>
      <c r="G207" s="350"/>
      <c r="H207" s="350"/>
      <c r="I207" s="129" t="s">
        <v>96</v>
      </c>
      <c r="J207" s="130">
        <v>0</v>
      </c>
      <c r="K207" s="130">
        <v>0</v>
      </c>
      <c r="L207" s="130">
        <v>0</v>
      </c>
      <c r="M207" s="130">
        <v>0</v>
      </c>
      <c r="N207" s="130">
        <v>0</v>
      </c>
      <c r="O207" s="130">
        <v>0</v>
      </c>
      <c r="P207" s="130">
        <v>0</v>
      </c>
      <c r="Q207" s="135">
        <v>0</v>
      </c>
      <c r="R207" s="135">
        <v>0</v>
      </c>
      <c r="S207" s="130">
        <v>0</v>
      </c>
      <c r="T207" s="130">
        <v>0</v>
      </c>
      <c r="U207" s="136">
        <v>0</v>
      </c>
      <c r="V207" s="137">
        <f t="shared" si="12"/>
        <v>0</v>
      </c>
    </row>
    <row r="208" spans="1:22" ht="16.5" thickBot="1" x14ac:dyDescent="0.25">
      <c r="A208" s="344"/>
      <c r="B208" s="346"/>
      <c r="C208" s="348"/>
      <c r="D208" s="353"/>
      <c r="E208" s="348"/>
      <c r="F208" s="348"/>
      <c r="G208" s="348"/>
      <c r="H208" s="348"/>
      <c r="I208" s="113" t="s">
        <v>102</v>
      </c>
      <c r="J208" s="124">
        <v>0</v>
      </c>
      <c r="K208" s="122">
        <v>0</v>
      </c>
      <c r="L208" s="122">
        <v>0</v>
      </c>
      <c r="M208" s="122">
        <v>0</v>
      </c>
      <c r="N208" s="122">
        <v>0</v>
      </c>
      <c r="O208" s="122">
        <v>0</v>
      </c>
      <c r="P208" s="122">
        <v>0</v>
      </c>
      <c r="Q208" s="124">
        <v>0</v>
      </c>
      <c r="R208" s="124">
        <v>0</v>
      </c>
      <c r="S208" s="122">
        <v>0</v>
      </c>
      <c r="T208" s="122">
        <v>0</v>
      </c>
      <c r="U208" s="125">
        <v>0</v>
      </c>
      <c r="V208" s="126">
        <f t="shared" si="12"/>
        <v>0</v>
      </c>
    </row>
    <row r="209" spans="1:22" ht="16.5" thickBot="1" x14ac:dyDescent="0.25">
      <c r="A209" s="102"/>
      <c r="B209" s="112"/>
      <c r="C209" s="112"/>
      <c r="D209" s="112"/>
      <c r="E209" s="112"/>
      <c r="F209" s="112"/>
      <c r="G209" s="112"/>
      <c r="H209" s="112"/>
      <c r="I209" s="112"/>
      <c r="J209" s="139"/>
      <c r="K209" s="140"/>
      <c r="L209" s="140"/>
      <c r="M209" s="140"/>
      <c r="N209" s="140"/>
      <c r="O209" s="140"/>
      <c r="P209" s="140"/>
      <c r="Q209" s="141"/>
      <c r="R209" s="142"/>
      <c r="S209" s="140"/>
      <c r="T209" s="140"/>
      <c r="U209" s="143"/>
      <c r="V209" s="144">
        <f>SUM(V201:V208)</f>
        <v>2539920</v>
      </c>
    </row>
    <row r="210" spans="1:22" ht="16.149999999999999" customHeight="1" x14ac:dyDescent="0.2">
      <c r="A210" s="358" t="s">
        <v>128</v>
      </c>
      <c r="B210" s="345" t="s">
        <v>54</v>
      </c>
      <c r="C210" s="347" t="s">
        <v>87</v>
      </c>
      <c r="D210" s="351">
        <v>82.2</v>
      </c>
      <c r="E210" s="345" t="s">
        <v>160</v>
      </c>
      <c r="F210" s="347" t="s">
        <v>42</v>
      </c>
      <c r="G210" s="345" t="s">
        <v>158</v>
      </c>
      <c r="H210" s="347" t="s">
        <v>42</v>
      </c>
      <c r="I210" s="129" t="s">
        <v>92</v>
      </c>
      <c r="J210" s="130">
        <v>220446</v>
      </c>
      <c r="K210" s="130">
        <v>377792</v>
      </c>
      <c r="L210" s="130">
        <v>352741</v>
      </c>
      <c r="M210" s="130">
        <v>66600</v>
      </c>
      <c r="N210" s="130">
        <v>300454</v>
      </c>
      <c r="O210" s="130">
        <v>354187</v>
      </c>
      <c r="P210" s="130">
        <v>322184</v>
      </c>
      <c r="Q210" s="135">
        <v>186287</v>
      </c>
      <c r="R210" s="135">
        <v>300377</v>
      </c>
      <c r="S210" s="130">
        <v>146017</v>
      </c>
      <c r="T210" s="130">
        <v>123191</v>
      </c>
      <c r="U210" s="136">
        <v>265833</v>
      </c>
      <c r="V210" s="137">
        <f t="shared" ref="V210:V215" si="13">SUM(J210:U210)</f>
        <v>3016109</v>
      </c>
    </row>
    <row r="211" spans="1:22" ht="15.75" x14ac:dyDescent="0.2">
      <c r="A211" s="359"/>
      <c r="B211" s="350"/>
      <c r="C211" s="350"/>
      <c r="D211" s="352"/>
      <c r="E211" s="354"/>
      <c r="F211" s="350"/>
      <c r="G211" s="354"/>
      <c r="H211" s="350"/>
      <c r="I211" s="129" t="s">
        <v>98</v>
      </c>
      <c r="J211" s="130">
        <v>0</v>
      </c>
      <c r="K211" s="130">
        <v>0</v>
      </c>
      <c r="L211" s="130">
        <v>0</v>
      </c>
      <c r="M211" s="130">
        <v>0</v>
      </c>
      <c r="N211" s="130">
        <v>0</v>
      </c>
      <c r="O211" s="130">
        <v>0</v>
      </c>
      <c r="P211" s="130">
        <v>0</v>
      </c>
      <c r="Q211" s="135">
        <v>0</v>
      </c>
      <c r="R211" s="135">
        <v>0</v>
      </c>
      <c r="S211" s="130">
        <v>0</v>
      </c>
      <c r="T211" s="130">
        <v>0</v>
      </c>
      <c r="U211" s="136">
        <v>0</v>
      </c>
      <c r="V211" s="137">
        <f t="shared" si="13"/>
        <v>0</v>
      </c>
    </row>
    <row r="212" spans="1:22" ht="15.75" x14ac:dyDescent="0.2">
      <c r="A212" s="359"/>
      <c r="B212" s="350"/>
      <c r="C212" s="350"/>
      <c r="D212" s="352"/>
      <c r="E212" s="354"/>
      <c r="F212" s="350"/>
      <c r="G212" s="354"/>
      <c r="H212" s="350"/>
      <c r="I212" s="129" t="s">
        <v>91</v>
      </c>
      <c r="J212" s="130">
        <v>184663</v>
      </c>
      <c r="K212" s="130">
        <v>75231</v>
      </c>
      <c r="L212" s="130">
        <v>223177</v>
      </c>
      <c r="M212" s="130">
        <v>300330</v>
      </c>
      <c r="N212" s="130">
        <v>203316</v>
      </c>
      <c r="O212" s="130">
        <v>70158</v>
      </c>
      <c r="P212" s="130">
        <v>170102</v>
      </c>
      <c r="Q212" s="135">
        <v>186315</v>
      </c>
      <c r="R212" s="135">
        <v>0</v>
      </c>
      <c r="S212" s="130">
        <v>0</v>
      </c>
      <c r="T212" s="130">
        <v>67889</v>
      </c>
      <c r="U212" s="136">
        <v>69835</v>
      </c>
      <c r="V212" s="137">
        <f t="shared" si="13"/>
        <v>1551016</v>
      </c>
    </row>
    <row r="213" spans="1:22" ht="15.75" x14ac:dyDescent="0.2">
      <c r="A213" s="359"/>
      <c r="B213" s="350"/>
      <c r="C213" s="350"/>
      <c r="D213" s="352"/>
      <c r="E213" s="354"/>
      <c r="F213" s="350"/>
      <c r="G213" s="354"/>
      <c r="H213" s="350"/>
      <c r="I213" s="129" t="s">
        <v>93</v>
      </c>
      <c r="J213" s="130">
        <v>211199</v>
      </c>
      <c r="K213" s="130">
        <v>145839</v>
      </c>
      <c r="L213" s="130">
        <v>169669</v>
      </c>
      <c r="M213" s="130">
        <v>141154</v>
      </c>
      <c r="N213" s="130">
        <v>192890</v>
      </c>
      <c r="O213" s="130">
        <v>145780</v>
      </c>
      <c r="P213" s="130">
        <v>164047</v>
      </c>
      <c r="Q213" s="135">
        <v>140126</v>
      </c>
      <c r="R213" s="135">
        <v>151702</v>
      </c>
      <c r="S213" s="130">
        <v>248123</v>
      </c>
      <c r="T213" s="130">
        <v>191517</v>
      </c>
      <c r="U213" s="136">
        <v>155840</v>
      </c>
      <c r="V213" s="137">
        <f t="shared" si="13"/>
        <v>2057886</v>
      </c>
    </row>
    <row r="214" spans="1:22" ht="15.75" x14ac:dyDescent="0.2">
      <c r="A214" s="359"/>
      <c r="B214" s="350"/>
      <c r="C214" s="350"/>
      <c r="D214" s="352"/>
      <c r="E214" s="354"/>
      <c r="F214" s="350"/>
      <c r="G214" s="354"/>
      <c r="H214" s="350"/>
      <c r="I214" s="154" t="s">
        <v>111</v>
      </c>
      <c r="J214" s="138">
        <v>0</v>
      </c>
      <c r="K214" s="130">
        <v>0</v>
      </c>
      <c r="L214" s="130">
        <v>0</v>
      </c>
      <c r="M214" s="130">
        <v>0</v>
      </c>
      <c r="N214" s="130">
        <v>0</v>
      </c>
      <c r="O214" s="130">
        <v>0</v>
      </c>
      <c r="P214" s="130">
        <v>0</v>
      </c>
      <c r="Q214" s="135">
        <v>0</v>
      </c>
      <c r="R214" s="135">
        <v>0</v>
      </c>
      <c r="S214" s="130">
        <v>0</v>
      </c>
      <c r="T214" s="130">
        <v>0</v>
      </c>
      <c r="U214" s="136">
        <v>0</v>
      </c>
      <c r="V214" s="137">
        <f t="shared" si="13"/>
        <v>0</v>
      </c>
    </row>
    <row r="215" spans="1:22" ht="16.5" thickBot="1" x14ac:dyDescent="0.25">
      <c r="A215" s="360"/>
      <c r="B215" s="348"/>
      <c r="C215" s="348"/>
      <c r="D215" s="353"/>
      <c r="E215" s="346"/>
      <c r="F215" s="348"/>
      <c r="G215" s="346"/>
      <c r="H215" s="348"/>
      <c r="I215" s="169" t="s">
        <v>90</v>
      </c>
      <c r="J215" s="124">
        <v>44714</v>
      </c>
      <c r="K215" s="122">
        <v>39349</v>
      </c>
      <c r="L215" s="122">
        <v>0</v>
      </c>
      <c r="M215" s="122">
        <v>25052</v>
      </c>
      <c r="N215" s="122">
        <v>44639</v>
      </c>
      <c r="O215" s="122">
        <v>10378</v>
      </c>
      <c r="P215" s="122">
        <v>0</v>
      </c>
      <c r="Q215" s="124">
        <v>42017</v>
      </c>
      <c r="R215" s="124">
        <v>96359</v>
      </c>
      <c r="S215" s="122">
        <v>63817</v>
      </c>
      <c r="T215" s="122">
        <v>76056</v>
      </c>
      <c r="U215" s="125">
        <v>52210</v>
      </c>
      <c r="V215" s="126">
        <f t="shared" si="13"/>
        <v>494591</v>
      </c>
    </row>
    <row r="216" spans="1:22" ht="16.5" thickBot="1" x14ac:dyDescent="0.25">
      <c r="A216" s="102"/>
      <c r="B216" s="112"/>
      <c r="C216" s="112"/>
      <c r="D216" s="112"/>
      <c r="E216" s="112"/>
      <c r="F216" s="112"/>
      <c r="G216" s="112"/>
      <c r="H216" s="112"/>
      <c r="I216" s="170"/>
      <c r="J216" s="139"/>
      <c r="K216" s="140"/>
      <c r="L216" s="140"/>
      <c r="M216" s="140"/>
      <c r="N216" s="140"/>
      <c r="O216" s="140"/>
      <c r="P216" s="140"/>
      <c r="Q216" s="141"/>
      <c r="R216" s="142"/>
      <c r="S216" s="140"/>
      <c r="T216" s="140"/>
      <c r="U216" s="143"/>
      <c r="V216" s="144">
        <f>SUM(V210:V215)</f>
        <v>7119602</v>
      </c>
    </row>
    <row r="217" spans="1:22" ht="15.75" customHeight="1" x14ac:dyDescent="0.2">
      <c r="A217" s="358" t="s">
        <v>129</v>
      </c>
      <c r="B217" s="345" t="s">
        <v>208</v>
      </c>
      <c r="C217" s="347" t="s">
        <v>87</v>
      </c>
      <c r="D217" s="351">
        <v>152.69999999999999</v>
      </c>
      <c r="E217" s="345" t="s">
        <v>158</v>
      </c>
      <c r="F217" s="347" t="s">
        <v>42</v>
      </c>
      <c r="G217" s="345" t="s">
        <v>100</v>
      </c>
      <c r="H217" s="347" t="s">
        <v>42</v>
      </c>
      <c r="I217" s="145" t="s">
        <v>94</v>
      </c>
      <c r="J217" s="146">
        <v>0</v>
      </c>
      <c r="K217" s="146">
        <v>0</v>
      </c>
      <c r="L217" s="146">
        <v>0</v>
      </c>
      <c r="M217" s="146">
        <v>0</v>
      </c>
      <c r="N217" s="146">
        <v>0</v>
      </c>
      <c r="O217" s="146">
        <v>0</v>
      </c>
      <c r="P217" s="146">
        <v>0</v>
      </c>
      <c r="Q217" s="147">
        <v>0</v>
      </c>
      <c r="R217" s="147">
        <v>0</v>
      </c>
      <c r="S217" s="146">
        <v>0</v>
      </c>
      <c r="T217" s="146">
        <v>0</v>
      </c>
      <c r="U217" s="148">
        <v>0</v>
      </c>
      <c r="V217" s="149">
        <f t="shared" ref="V217:V224" si="14">SUM(J217:U217)</f>
        <v>0</v>
      </c>
    </row>
    <row r="218" spans="1:22" ht="15.75" x14ac:dyDescent="0.2">
      <c r="A218" s="359"/>
      <c r="B218" s="354"/>
      <c r="C218" s="350"/>
      <c r="D218" s="352"/>
      <c r="E218" s="354"/>
      <c r="F218" s="350"/>
      <c r="G218" s="350"/>
      <c r="H218" s="350"/>
      <c r="I218" s="129" t="s">
        <v>92</v>
      </c>
      <c r="J218" s="130">
        <v>0</v>
      </c>
      <c r="K218" s="130">
        <v>1938</v>
      </c>
      <c r="L218" s="130">
        <v>0</v>
      </c>
      <c r="M218" s="130">
        <v>124511</v>
      </c>
      <c r="N218" s="130">
        <v>23936</v>
      </c>
      <c r="O218" s="130">
        <v>0</v>
      </c>
      <c r="P218" s="130">
        <v>0</v>
      </c>
      <c r="Q218" s="135">
        <v>163191</v>
      </c>
      <c r="R218" s="135">
        <v>436065</v>
      </c>
      <c r="S218" s="130">
        <v>269827</v>
      </c>
      <c r="T218" s="130">
        <v>204550</v>
      </c>
      <c r="U218" s="136">
        <v>83830</v>
      </c>
      <c r="V218" s="137">
        <f t="shared" si="14"/>
        <v>1307848</v>
      </c>
    </row>
    <row r="219" spans="1:22" ht="15.75" x14ac:dyDescent="0.2">
      <c r="A219" s="359"/>
      <c r="B219" s="354"/>
      <c r="C219" s="350"/>
      <c r="D219" s="352"/>
      <c r="E219" s="354"/>
      <c r="F219" s="350"/>
      <c r="G219" s="350"/>
      <c r="H219" s="350"/>
      <c r="I219" s="129" t="s">
        <v>91</v>
      </c>
      <c r="J219" s="130">
        <v>96</v>
      </c>
      <c r="K219" s="130">
        <v>15303</v>
      </c>
      <c r="L219" s="130">
        <v>3932</v>
      </c>
      <c r="M219" s="130">
        <v>0</v>
      </c>
      <c r="N219" s="130">
        <v>17351</v>
      </c>
      <c r="O219" s="130">
        <v>14322</v>
      </c>
      <c r="P219" s="130">
        <v>0</v>
      </c>
      <c r="Q219" s="135">
        <v>14512</v>
      </c>
      <c r="R219" s="135">
        <v>131156</v>
      </c>
      <c r="S219" s="130">
        <v>56267</v>
      </c>
      <c r="T219" s="130">
        <v>39773</v>
      </c>
      <c r="U219" s="136">
        <v>25731</v>
      </c>
      <c r="V219" s="137">
        <f t="shared" si="14"/>
        <v>318443</v>
      </c>
    </row>
    <row r="220" spans="1:22" ht="15.75" x14ac:dyDescent="0.2">
      <c r="A220" s="359"/>
      <c r="B220" s="354"/>
      <c r="C220" s="350"/>
      <c r="D220" s="352"/>
      <c r="E220" s="354"/>
      <c r="F220" s="350"/>
      <c r="G220" s="350"/>
      <c r="H220" s="350"/>
      <c r="I220" s="129" t="s">
        <v>70</v>
      </c>
      <c r="J220" s="130">
        <v>0</v>
      </c>
      <c r="K220" s="130">
        <v>0</v>
      </c>
      <c r="L220" s="130">
        <v>0</v>
      </c>
      <c r="M220" s="130">
        <v>0</v>
      </c>
      <c r="N220" s="130">
        <v>0</v>
      </c>
      <c r="O220" s="130">
        <v>0</v>
      </c>
      <c r="P220" s="130">
        <v>0</v>
      </c>
      <c r="Q220" s="135">
        <v>0</v>
      </c>
      <c r="R220" s="135">
        <v>0</v>
      </c>
      <c r="S220" s="130">
        <v>0</v>
      </c>
      <c r="T220" s="130">
        <v>0</v>
      </c>
      <c r="U220" s="136">
        <v>0</v>
      </c>
      <c r="V220" s="137">
        <f t="shared" si="14"/>
        <v>0</v>
      </c>
    </row>
    <row r="221" spans="1:22" ht="15.75" x14ac:dyDescent="0.2">
      <c r="A221" s="359"/>
      <c r="B221" s="354"/>
      <c r="C221" s="350"/>
      <c r="D221" s="352"/>
      <c r="E221" s="354"/>
      <c r="F221" s="350"/>
      <c r="G221" s="350"/>
      <c r="H221" s="350"/>
      <c r="I221" s="154" t="s">
        <v>93</v>
      </c>
      <c r="J221" s="138">
        <v>0</v>
      </c>
      <c r="K221" s="130">
        <v>0</v>
      </c>
      <c r="L221" s="130">
        <v>0</v>
      </c>
      <c r="M221" s="130">
        <v>0</v>
      </c>
      <c r="N221" s="130">
        <v>0</v>
      </c>
      <c r="O221" s="130">
        <v>0</v>
      </c>
      <c r="P221" s="130">
        <v>0</v>
      </c>
      <c r="Q221" s="135">
        <v>0</v>
      </c>
      <c r="R221" s="135">
        <v>2278</v>
      </c>
      <c r="S221" s="130">
        <v>0</v>
      </c>
      <c r="T221" s="130">
        <v>0</v>
      </c>
      <c r="U221" s="136">
        <v>34034</v>
      </c>
      <c r="V221" s="137">
        <f t="shared" si="14"/>
        <v>36312</v>
      </c>
    </row>
    <row r="222" spans="1:22" ht="15.75" x14ac:dyDescent="0.2">
      <c r="A222" s="359"/>
      <c r="B222" s="354"/>
      <c r="C222" s="350"/>
      <c r="D222" s="352"/>
      <c r="E222" s="354"/>
      <c r="F222" s="350"/>
      <c r="G222" s="350"/>
      <c r="H222" s="350"/>
      <c r="I222" s="154" t="s">
        <v>96</v>
      </c>
      <c r="J222" s="138">
        <v>0</v>
      </c>
      <c r="K222" s="130">
        <v>0</v>
      </c>
      <c r="L222" s="130">
        <v>0</v>
      </c>
      <c r="M222" s="130">
        <v>0</v>
      </c>
      <c r="N222" s="130">
        <v>0</v>
      </c>
      <c r="O222" s="130">
        <v>0</v>
      </c>
      <c r="P222" s="130">
        <v>0</v>
      </c>
      <c r="Q222" s="135">
        <v>0</v>
      </c>
      <c r="R222" s="135">
        <v>0</v>
      </c>
      <c r="S222" s="130">
        <v>0</v>
      </c>
      <c r="T222" s="130">
        <v>0</v>
      </c>
      <c r="U222" s="136">
        <v>0</v>
      </c>
      <c r="V222" s="137">
        <f t="shared" si="14"/>
        <v>0</v>
      </c>
    </row>
    <row r="223" spans="1:22" ht="15.75" x14ac:dyDescent="0.2">
      <c r="A223" s="359"/>
      <c r="B223" s="354"/>
      <c r="C223" s="350"/>
      <c r="D223" s="352"/>
      <c r="E223" s="354"/>
      <c r="F223" s="350"/>
      <c r="G223" s="350"/>
      <c r="H223" s="350"/>
      <c r="I223" s="129" t="s">
        <v>90</v>
      </c>
      <c r="J223" s="135">
        <v>0</v>
      </c>
      <c r="K223" s="130">
        <v>0</v>
      </c>
      <c r="L223" s="130">
        <v>0</v>
      </c>
      <c r="M223" s="130">
        <v>0</v>
      </c>
      <c r="N223" s="130">
        <v>0</v>
      </c>
      <c r="O223" s="130">
        <v>0</v>
      </c>
      <c r="P223" s="130">
        <v>0</v>
      </c>
      <c r="Q223" s="135">
        <v>0</v>
      </c>
      <c r="R223" s="135">
        <v>0</v>
      </c>
      <c r="S223" s="130">
        <v>0</v>
      </c>
      <c r="T223" s="130">
        <v>0</v>
      </c>
      <c r="U223" s="136">
        <v>0</v>
      </c>
      <c r="V223" s="137">
        <f t="shared" si="14"/>
        <v>0</v>
      </c>
    </row>
    <row r="224" spans="1:22" ht="16.5" thickBot="1" x14ac:dyDescent="0.25">
      <c r="A224" s="360"/>
      <c r="B224" s="346"/>
      <c r="C224" s="348"/>
      <c r="D224" s="353"/>
      <c r="E224" s="346"/>
      <c r="F224" s="348"/>
      <c r="G224" s="348"/>
      <c r="H224" s="348"/>
      <c r="I224" s="111" t="s">
        <v>95</v>
      </c>
      <c r="J224" s="124">
        <v>0</v>
      </c>
      <c r="K224" s="122">
        <v>0</v>
      </c>
      <c r="L224" s="122">
        <v>0</v>
      </c>
      <c r="M224" s="122">
        <v>0</v>
      </c>
      <c r="N224" s="122">
        <v>0</v>
      </c>
      <c r="O224" s="122">
        <v>0</v>
      </c>
      <c r="P224" s="122">
        <v>0</v>
      </c>
      <c r="Q224" s="124">
        <v>0</v>
      </c>
      <c r="R224" s="124">
        <v>0</v>
      </c>
      <c r="S224" s="122">
        <v>0</v>
      </c>
      <c r="T224" s="122">
        <v>0</v>
      </c>
      <c r="U224" s="125">
        <v>0</v>
      </c>
      <c r="V224" s="126">
        <f t="shared" si="14"/>
        <v>0</v>
      </c>
    </row>
    <row r="225" spans="1:22" ht="16.5" thickBot="1" x14ac:dyDescent="0.25">
      <c r="A225" s="102"/>
      <c r="B225" s="112"/>
      <c r="C225" s="112"/>
      <c r="D225" s="112"/>
      <c r="E225" s="112"/>
      <c r="F225" s="112"/>
      <c r="G225" s="112"/>
      <c r="H225" s="112"/>
      <c r="I225" s="112"/>
      <c r="J225" s="139"/>
      <c r="K225" s="140"/>
      <c r="L225" s="140"/>
      <c r="M225" s="140"/>
      <c r="N225" s="140"/>
      <c r="O225" s="140"/>
      <c r="P225" s="140"/>
      <c r="Q225" s="141"/>
      <c r="R225" s="142"/>
      <c r="S225" s="140"/>
      <c r="T225" s="140"/>
      <c r="U225" s="143"/>
      <c r="V225" s="144">
        <f>SUM(V217:V224)</f>
        <v>1662603</v>
      </c>
    </row>
    <row r="226" spans="1:22" ht="15.75" x14ac:dyDescent="0.2">
      <c r="A226" s="349">
        <v>1366</v>
      </c>
      <c r="B226" s="354" t="s">
        <v>209</v>
      </c>
      <c r="C226" s="350" t="s">
        <v>85</v>
      </c>
      <c r="D226" s="350">
        <v>67</v>
      </c>
      <c r="E226" s="350" t="s">
        <v>10</v>
      </c>
      <c r="F226" s="350" t="s">
        <v>42</v>
      </c>
      <c r="G226" s="363" t="s">
        <v>60</v>
      </c>
      <c r="H226" s="350" t="s">
        <v>42</v>
      </c>
      <c r="I226" s="145" t="s">
        <v>92</v>
      </c>
      <c r="J226" s="146">
        <v>43645.362999999998</v>
      </c>
      <c r="K226" s="146">
        <v>36307.805</v>
      </c>
      <c r="L226" s="146">
        <v>78828.092999999993</v>
      </c>
      <c r="M226" s="146">
        <v>42892.010999999999</v>
      </c>
      <c r="N226" s="146">
        <v>53724.610999999997</v>
      </c>
      <c r="O226" s="146">
        <v>57778.913</v>
      </c>
      <c r="P226" s="146">
        <v>69280.09</v>
      </c>
      <c r="Q226" s="147">
        <v>72414.341</v>
      </c>
      <c r="R226" s="147">
        <v>77491.835000000006</v>
      </c>
      <c r="S226" s="146">
        <v>71261.369000000006</v>
      </c>
      <c r="T226" s="146">
        <v>56840.296999999999</v>
      </c>
      <c r="U226" s="148">
        <v>74062.260999999999</v>
      </c>
      <c r="V226" s="149">
        <f>SUM(J226:U226)</f>
        <v>734526.98899999983</v>
      </c>
    </row>
    <row r="227" spans="1:22" ht="15.75" x14ac:dyDescent="0.2">
      <c r="A227" s="349"/>
      <c r="B227" s="354"/>
      <c r="C227" s="350"/>
      <c r="D227" s="350"/>
      <c r="E227" s="350"/>
      <c r="F227" s="350"/>
      <c r="G227" s="363"/>
      <c r="H227" s="350"/>
      <c r="I227" s="129" t="s">
        <v>91</v>
      </c>
      <c r="J227" s="130">
        <v>0</v>
      </c>
      <c r="K227" s="130">
        <v>0</v>
      </c>
      <c r="L227" s="130">
        <v>0</v>
      </c>
      <c r="M227" s="130">
        <v>0</v>
      </c>
      <c r="N227" s="130">
        <v>0</v>
      </c>
      <c r="O227" s="130">
        <v>0</v>
      </c>
      <c r="P227" s="130">
        <v>0</v>
      </c>
      <c r="Q227" s="135">
        <v>0</v>
      </c>
      <c r="R227" s="135">
        <v>0</v>
      </c>
      <c r="S227" s="130">
        <v>0</v>
      </c>
      <c r="T227" s="130">
        <v>0</v>
      </c>
      <c r="U227" s="136">
        <v>0</v>
      </c>
      <c r="V227" s="137">
        <f>SUM(J227:U227)</f>
        <v>0</v>
      </c>
    </row>
    <row r="228" spans="1:22" ht="15.75" x14ac:dyDescent="0.2">
      <c r="A228" s="349"/>
      <c r="B228" s="354"/>
      <c r="C228" s="350"/>
      <c r="D228" s="350"/>
      <c r="E228" s="350"/>
      <c r="F228" s="350"/>
      <c r="G228" s="363"/>
      <c r="H228" s="350"/>
      <c r="I228" s="129" t="s">
        <v>93</v>
      </c>
      <c r="J228" s="130">
        <v>0</v>
      </c>
      <c r="K228" s="130">
        <v>0</v>
      </c>
      <c r="L228" s="130">
        <v>0</v>
      </c>
      <c r="M228" s="130">
        <v>0</v>
      </c>
      <c r="N228" s="130">
        <v>0</v>
      </c>
      <c r="O228" s="130">
        <v>0</v>
      </c>
      <c r="P228" s="130">
        <v>0</v>
      </c>
      <c r="Q228" s="135">
        <v>0</v>
      </c>
      <c r="R228" s="135">
        <v>0</v>
      </c>
      <c r="S228" s="130">
        <v>0</v>
      </c>
      <c r="T228" s="130">
        <v>0</v>
      </c>
      <c r="U228" s="136">
        <v>0</v>
      </c>
      <c r="V228" s="137">
        <f>SUM(J228:U228)</f>
        <v>0</v>
      </c>
    </row>
    <row r="229" spans="1:22" ht="16.5" thickBot="1" x14ac:dyDescent="0.25">
      <c r="A229" s="349"/>
      <c r="B229" s="354"/>
      <c r="C229" s="350"/>
      <c r="D229" s="350"/>
      <c r="E229" s="350"/>
      <c r="F229" s="350"/>
      <c r="G229" s="363"/>
      <c r="H229" s="350"/>
      <c r="I229" s="154" t="s">
        <v>90</v>
      </c>
      <c r="J229" s="155">
        <v>251563.42800000001</v>
      </c>
      <c r="K229" s="155">
        <v>208691.25899999999</v>
      </c>
      <c r="L229" s="155">
        <v>222449.079</v>
      </c>
      <c r="M229" s="155">
        <v>235890.28899999999</v>
      </c>
      <c r="N229" s="155">
        <v>244249.514</v>
      </c>
      <c r="O229" s="155">
        <v>214730.36900000001</v>
      </c>
      <c r="P229" s="155">
        <v>269926.81900000002</v>
      </c>
      <c r="Q229" s="156">
        <v>244245.89300000001</v>
      </c>
      <c r="R229" s="156">
        <v>248574.818</v>
      </c>
      <c r="S229" s="155">
        <v>242031.283</v>
      </c>
      <c r="T229" s="155">
        <v>226815.122</v>
      </c>
      <c r="U229" s="157">
        <v>271572.82500000001</v>
      </c>
      <c r="V229" s="158">
        <f>SUM(J229:U229)</f>
        <v>2880740.6980000003</v>
      </c>
    </row>
    <row r="230" spans="1:22" ht="16.5" thickBot="1" x14ac:dyDescent="0.25">
      <c r="A230" s="102"/>
      <c r="B230" s="112"/>
      <c r="C230" s="112"/>
      <c r="D230" s="112"/>
      <c r="E230" s="112"/>
      <c r="F230" s="112"/>
      <c r="G230" s="112"/>
      <c r="H230" s="112"/>
      <c r="I230" s="112"/>
      <c r="J230" s="139"/>
      <c r="K230" s="140"/>
      <c r="L230" s="140"/>
      <c r="M230" s="140"/>
      <c r="N230" s="140"/>
      <c r="O230" s="140"/>
      <c r="P230" s="140"/>
      <c r="Q230" s="141"/>
      <c r="R230" s="142"/>
      <c r="S230" s="140"/>
      <c r="T230" s="140"/>
      <c r="U230" s="143"/>
      <c r="V230" s="144">
        <f>SUM(V226:V229)</f>
        <v>3615267.6869999999</v>
      </c>
    </row>
    <row r="231" spans="1:22" ht="15.75" x14ac:dyDescent="0.2">
      <c r="A231" s="343">
        <v>1367</v>
      </c>
      <c r="B231" s="345" t="s">
        <v>210</v>
      </c>
      <c r="C231" s="347" t="s">
        <v>85</v>
      </c>
      <c r="D231" s="351">
        <v>28.6</v>
      </c>
      <c r="E231" s="361" t="s">
        <v>11</v>
      </c>
      <c r="F231" s="347" t="s">
        <v>42</v>
      </c>
      <c r="G231" s="347" t="s">
        <v>60</v>
      </c>
      <c r="H231" s="347" t="s">
        <v>42</v>
      </c>
      <c r="I231" s="151" t="s">
        <v>92</v>
      </c>
      <c r="J231" s="131">
        <v>0</v>
      </c>
      <c r="K231" s="131">
        <v>0</v>
      </c>
      <c r="L231" s="131">
        <v>0</v>
      </c>
      <c r="M231" s="131">
        <v>0</v>
      </c>
      <c r="N231" s="131">
        <v>3212</v>
      </c>
      <c r="O231" s="131">
        <v>0</v>
      </c>
      <c r="P231" s="131">
        <v>0</v>
      </c>
      <c r="Q231" s="132">
        <v>0</v>
      </c>
      <c r="R231" s="132">
        <v>0</v>
      </c>
      <c r="S231" s="131">
        <v>0</v>
      </c>
      <c r="T231" s="131">
        <v>0</v>
      </c>
      <c r="U231" s="133">
        <v>0</v>
      </c>
      <c r="V231" s="134">
        <f>SUM(J231:U231)</f>
        <v>3212</v>
      </c>
    </row>
    <row r="232" spans="1:22" ht="15.75" x14ac:dyDescent="0.2">
      <c r="A232" s="349"/>
      <c r="B232" s="354"/>
      <c r="C232" s="350"/>
      <c r="D232" s="352"/>
      <c r="E232" s="363"/>
      <c r="F232" s="350"/>
      <c r="G232" s="350"/>
      <c r="H232" s="350"/>
      <c r="I232" s="129" t="s">
        <v>93</v>
      </c>
      <c r="J232" s="135">
        <v>0</v>
      </c>
      <c r="K232" s="130">
        <v>0</v>
      </c>
      <c r="L232" s="130">
        <v>0</v>
      </c>
      <c r="M232" s="130">
        <v>0</v>
      </c>
      <c r="N232" s="130">
        <v>0</v>
      </c>
      <c r="O232" s="130">
        <v>0</v>
      </c>
      <c r="P232" s="130">
        <v>0</v>
      </c>
      <c r="Q232" s="135">
        <v>0</v>
      </c>
      <c r="R232" s="135">
        <v>0</v>
      </c>
      <c r="S232" s="130">
        <v>0</v>
      </c>
      <c r="T232" s="130">
        <v>0</v>
      </c>
      <c r="U232" s="136">
        <v>0</v>
      </c>
      <c r="V232" s="137">
        <f>SUM(J232:U232)</f>
        <v>0</v>
      </c>
    </row>
    <row r="233" spans="1:22" ht="16.5" thickBot="1" x14ac:dyDescent="0.25">
      <c r="A233" s="344"/>
      <c r="B233" s="350"/>
      <c r="C233" s="350"/>
      <c r="D233" s="352"/>
      <c r="E233" s="363"/>
      <c r="F233" s="350"/>
      <c r="G233" s="350"/>
      <c r="H233" s="350"/>
      <c r="I233" s="113" t="s">
        <v>90</v>
      </c>
      <c r="J233" s="124">
        <v>0</v>
      </c>
      <c r="K233" s="122">
        <v>0</v>
      </c>
      <c r="L233" s="122">
        <v>0</v>
      </c>
      <c r="M233" s="122">
        <v>0</v>
      </c>
      <c r="N233" s="122">
        <v>0</v>
      </c>
      <c r="O233" s="122">
        <v>0</v>
      </c>
      <c r="P233" s="122">
        <v>0</v>
      </c>
      <c r="Q233" s="124">
        <v>0</v>
      </c>
      <c r="R233" s="124">
        <v>0</v>
      </c>
      <c r="S233" s="122">
        <v>0</v>
      </c>
      <c r="T233" s="122">
        <v>0</v>
      </c>
      <c r="U233" s="125">
        <v>0</v>
      </c>
      <c r="V233" s="126">
        <f>SUM(J233:U233)</f>
        <v>0</v>
      </c>
    </row>
    <row r="234" spans="1:22" ht="16.5" thickBot="1" x14ac:dyDescent="0.25">
      <c r="A234" s="106"/>
      <c r="B234" s="112"/>
      <c r="C234" s="112"/>
      <c r="D234" s="112"/>
      <c r="E234" s="112"/>
      <c r="F234" s="112"/>
      <c r="G234" s="112"/>
      <c r="H234" s="112"/>
      <c r="I234" s="112"/>
      <c r="J234" s="139"/>
      <c r="K234" s="140"/>
      <c r="L234" s="140"/>
      <c r="M234" s="140"/>
      <c r="N234" s="140"/>
      <c r="O234" s="140"/>
      <c r="P234" s="140"/>
      <c r="Q234" s="141"/>
      <c r="R234" s="142"/>
      <c r="S234" s="140"/>
      <c r="T234" s="140"/>
      <c r="U234" s="143"/>
      <c r="V234" s="144">
        <f>SUM(V231:V233)</f>
        <v>3212</v>
      </c>
    </row>
    <row r="235" spans="1:22" ht="15.75" x14ac:dyDescent="0.2">
      <c r="A235" s="349">
        <v>1368</v>
      </c>
      <c r="B235" s="354" t="s">
        <v>211</v>
      </c>
      <c r="C235" s="350" t="s">
        <v>85</v>
      </c>
      <c r="D235" s="350">
        <v>29</v>
      </c>
      <c r="E235" s="363" t="s">
        <v>60</v>
      </c>
      <c r="F235" s="350" t="s">
        <v>42</v>
      </c>
      <c r="G235" s="354" t="s">
        <v>161</v>
      </c>
      <c r="H235" s="350" t="s">
        <v>42</v>
      </c>
      <c r="I235" s="145" t="s">
        <v>92</v>
      </c>
      <c r="J235" s="146">
        <v>43645</v>
      </c>
      <c r="K235" s="146">
        <v>36308</v>
      </c>
      <c r="L235" s="146">
        <v>78828</v>
      </c>
      <c r="M235" s="146">
        <v>42892</v>
      </c>
      <c r="N235" s="146">
        <v>53725</v>
      </c>
      <c r="O235" s="146">
        <v>57779</v>
      </c>
      <c r="P235" s="146">
        <v>69280</v>
      </c>
      <c r="Q235" s="146">
        <v>72381</v>
      </c>
      <c r="R235" s="147">
        <v>77492</v>
      </c>
      <c r="S235" s="146">
        <v>71261</v>
      </c>
      <c r="T235" s="146">
        <v>56840</v>
      </c>
      <c r="U235" s="148">
        <v>74062</v>
      </c>
      <c r="V235" s="149">
        <f>SUM(J235:U235)</f>
        <v>734493</v>
      </c>
    </row>
    <row r="236" spans="1:22" ht="15.75" x14ac:dyDescent="0.2">
      <c r="A236" s="349"/>
      <c r="B236" s="350"/>
      <c r="C236" s="350"/>
      <c r="D236" s="350"/>
      <c r="E236" s="363"/>
      <c r="F236" s="350"/>
      <c r="G236" s="350"/>
      <c r="H236" s="350"/>
      <c r="I236" s="129" t="s">
        <v>91</v>
      </c>
      <c r="J236" s="130">
        <v>0</v>
      </c>
      <c r="K236" s="130">
        <v>0</v>
      </c>
      <c r="L236" s="130">
        <v>0</v>
      </c>
      <c r="M236" s="130">
        <v>0</v>
      </c>
      <c r="N236" s="130">
        <v>0</v>
      </c>
      <c r="O236" s="130">
        <v>0</v>
      </c>
      <c r="P236" s="130">
        <v>0</v>
      </c>
      <c r="Q236" s="130">
        <v>0</v>
      </c>
      <c r="R236" s="135">
        <v>0</v>
      </c>
      <c r="S236" s="130">
        <v>0</v>
      </c>
      <c r="T236" s="130">
        <v>0</v>
      </c>
      <c r="U236" s="136">
        <v>0</v>
      </c>
      <c r="V236" s="137">
        <f>SUM(J236:U236)</f>
        <v>0</v>
      </c>
    </row>
    <row r="237" spans="1:22" ht="15.75" x14ac:dyDescent="0.2">
      <c r="A237" s="349"/>
      <c r="B237" s="350"/>
      <c r="C237" s="350"/>
      <c r="D237" s="350"/>
      <c r="E237" s="116"/>
      <c r="F237" s="350"/>
      <c r="G237" s="350"/>
      <c r="H237" s="350"/>
      <c r="I237" s="154" t="s">
        <v>93</v>
      </c>
      <c r="J237" s="155">
        <v>0</v>
      </c>
      <c r="K237" s="155">
        <v>0</v>
      </c>
      <c r="L237" s="155">
        <v>0</v>
      </c>
      <c r="M237" s="155">
        <v>0</v>
      </c>
      <c r="N237" s="155">
        <v>0</v>
      </c>
      <c r="O237" s="155">
        <v>0</v>
      </c>
      <c r="P237" s="155">
        <v>0</v>
      </c>
      <c r="Q237" s="155">
        <v>0</v>
      </c>
      <c r="R237" s="156">
        <v>0</v>
      </c>
      <c r="S237" s="155">
        <v>0</v>
      </c>
      <c r="T237" s="155">
        <v>0</v>
      </c>
      <c r="U237" s="157">
        <v>0</v>
      </c>
      <c r="V237" s="158">
        <f>SUM(J237:U237)</f>
        <v>0</v>
      </c>
    </row>
    <row r="238" spans="1:22" ht="16.5" thickBot="1" x14ac:dyDescent="0.25">
      <c r="A238" s="344"/>
      <c r="B238" s="348"/>
      <c r="C238" s="348"/>
      <c r="D238" s="348"/>
      <c r="E238" s="117"/>
      <c r="F238" s="348"/>
      <c r="G238" s="348"/>
      <c r="H238" s="348"/>
      <c r="I238" s="154" t="s">
        <v>90</v>
      </c>
      <c r="J238" s="162">
        <v>251416</v>
      </c>
      <c r="K238" s="162">
        <v>208692</v>
      </c>
      <c r="L238" s="162">
        <v>222432</v>
      </c>
      <c r="M238" s="162">
        <v>235855</v>
      </c>
      <c r="N238" s="162">
        <v>244122</v>
      </c>
      <c r="O238" s="162">
        <v>214652</v>
      </c>
      <c r="P238" s="162">
        <v>269744</v>
      </c>
      <c r="Q238" s="162">
        <v>244209</v>
      </c>
      <c r="R238" s="123">
        <v>248575</v>
      </c>
      <c r="S238" s="162">
        <v>241985</v>
      </c>
      <c r="T238" s="162">
        <v>226816</v>
      </c>
      <c r="U238" s="171">
        <v>271852</v>
      </c>
      <c r="V238" s="172">
        <f>SUM(J238:U238)</f>
        <v>2880350</v>
      </c>
    </row>
    <row r="239" spans="1:22" ht="16.5" thickBot="1" x14ac:dyDescent="0.25">
      <c r="A239" s="106"/>
      <c r="B239" s="112"/>
      <c r="C239" s="112"/>
      <c r="D239" s="112"/>
      <c r="E239" s="112"/>
      <c r="F239" s="112"/>
      <c r="G239" s="112"/>
      <c r="H239" s="112"/>
      <c r="I239" s="112"/>
      <c r="J239" s="139"/>
      <c r="K239" s="140"/>
      <c r="L239" s="140"/>
      <c r="M239" s="140"/>
      <c r="N239" s="140"/>
      <c r="O239" s="140"/>
      <c r="P239" s="140"/>
      <c r="Q239" s="141"/>
      <c r="R239" s="142"/>
      <c r="S239" s="140"/>
      <c r="T239" s="140"/>
      <c r="U239" s="143"/>
      <c r="V239" s="144">
        <f>SUM(V235:V238)</f>
        <v>3614843</v>
      </c>
    </row>
    <row r="240" spans="1:22" ht="15.75" x14ac:dyDescent="0.2">
      <c r="A240" s="343">
        <v>2069</v>
      </c>
      <c r="B240" s="347" t="s">
        <v>131</v>
      </c>
      <c r="C240" s="347" t="s">
        <v>83</v>
      </c>
      <c r="D240" s="351">
        <v>278.75</v>
      </c>
      <c r="E240" s="361" t="s">
        <v>132</v>
      </c>
      <c r="F240" s="347" t="s">
        <v>133</v>
      </c>
      <c r="G240" s="345" t="s">
        <v>162</v>
      </c>
      <c r="H240" s="347" t="s">
        <v>133</v>
      </c>
      <c r="I240" s="129" t="s">
        <v>103</v>
      </c>
      <c r="J240" s="152">
        <v>0</v>
      </c>
      <c r="K240" s="131">
        <v>0</v>
      </c>
      <c r="L240" s="131">
        <v>0</v>
      </c>
      <c r="M240" s="131">
        <v>0</v>
      </c>
      <c r="N240" s="131">
        <v>0</v>
      </c>
      <c r="O240" s="131">
        <v>0</v>
      </c>
      <c r="P240" s="131">
        <v>0</v>
      </c>
      <c r="Q240" s="132">
        <v>0</v>
      </c>
      <c r="R240" s="132">
        <v>0</v>
      </c>
      <c r="S240" s="131">
        <v>0</v>
      </c>
      <c r="T240" s="131">
        <v>0</v>
      </c>
      <c r="U240" s="133">
        <v>0</v>
      </c>
      <c r="V240" s="134">
        <f>SUM(J240:U240)</f>
        <v>0</v>
      </c>
    </row>
    <row r="241" spans="1:22" ht="16.5" thickBot="1" x14ac:dyDescent="0.25">
      <c r="A241" s="344"/>
      <c r="B241" s="348"/>
      <c r="C241" s="348"/>
      <c r="D241" s="353"/>
      <c r="E241" s="362"/>
      <c r="F241" s="348"/>
      <c r="G241" s="346"/>
      <c r="H241" s="348"/>
      <c r="I241" s="154"/>
      <c r="J241" s="124"/>
      <c r="K241" s="122"/>
      <c r="L241" s="122"/>
      <c r="M241" s="122"/>
      <c r="N241" s="122"/>
      <c r="O241" s="122"/>
      <c r="P241" s="122"/>
      <c r="Q241" s="124"/>
      <c r="R241" s="124"/>
      <c r="S241" s="122"/>
      <c r="T241" s="122"/>
      <c r="U241" s="125"/>
      <c r="V241" s="126"/>
    </row>
    <row r="242" spans="1:22" ht="16.5" thickBot="1" x14ac:dyDescent="0.25">
      <c r="A242" s="106"/>
      <c r="B242" s="112"/>
      <c r="C242" s="112"/>
      <c r="D242" s="112"/>
      <c r="E242" s="112"/>
      <c r="F242" s="112"/>
      <c r="G242" s="112"/>
      <c r="H242" s="112"/>
      <c r="I242" s="112"/>
      <c r="J242" s="139"/>
      <c r="K242" s="173"/>
      <c r="L242" s="140"/>
      <c r="M242" s="140"/>
      <c r="N242" s="140"/>
      <c r="O242" s="140"/>
      <c r="P242" s="140"/>
      <c r="Q242" s="141"/>
      <c r="R242" s="142"/>
      <c r="S242" s="140"/>
      <c r="T242" s="140"/>
      <c r="U242" s="143"/>
      <c r="V242" s="144">
        <f>SUM(V240:V241)</f>
        <v>0</v>
      </c>
    </row>
    <row r="243" spans="1:22" ht="15.75" x14ac:dyDescent="0.2">
      <c r="A243" s="343"/>
      <c r="B243" s="347" t="s">
        <v>212</v>
      </c>
      <c r="C243" s="347" t="s">
        <v>77</v>
      </c>
      <c r="D243" s="351">
        <v>24</v>
      </c>
      <c r="E243" s="347" t="s">
        <v>149</v>
      </c>
      <c r="F243" s="347" t="s">
        <v>37</v>
      </c>
      <c r="G243" s="347" t="s">
        <v>9</v>
      </c>
      <c r="H243" s="347" t="s">
        <v>37</v>
      </c>
      <c r="I243" s="145" t="s">
        <v>163</v>
      </c>
      <c r="J243" s="146">
        <v>0</v>
      </c>
      <c r="K243" s="146">
        <v>0</v>
      </c>
      <c r="L243" s="146">
        <v>0</v>
      </c>
      <c r="M243" s="146">
        <v>0</v>
      </c>
      <c r="N243" s="146">
        <v>0</v>
      </c>
      <c r="O243" s="146">
        <v>0</v>
      </c>
      <c r="P243" s="146">
        <v>0</v>
      </c>
      <c r="Q243" s="135">
        <v>0</v>
      </c>
      <c r="R243" s="147">
        <v>0</v>
      </c>
      <c r="S243" s="146">
        <v>0</v>
      </c>
      <c r="T243" s="146">
        <v>0</v>
      </c>
      <c r="U243" s="148">
        <v>0</v>
      </c>
      <c r="V243" s="149">
        <f>SUM(J243:U243)</f>
        <v>0</v>
      </c>
    </row>
    <row r="244" spans="1:22" ht="15.75" x14ac:dyDescent="0.2">
      <c r="A244" s="349"/>
      <c r="B244" s="350"/>
      <c r="C244" s="350"/>
      <c r="D244" s="352"/>
      <c r="E244" s="350"/>
      <c r="F244" s="350"/>
      <c r="G244" s="350"/>
      <c r="H244" s="350"/>
      <c r="I244" s="129" t="s">
        <v>103</v>
      </c>
      <c r="J244" s="135">
        <v>0</v>
      </c>
      <c r="K244" s="130">
        <v>0</v>
      </c>
      <c r="L244" s="130">
        <v>0</v>
      </c>
      <c r="M244" s="130">
        <v>0</v>
      </c>
      <c r="N244" s="130">
        <v>0</v>
      </c>
      <c r="O244" s="130">
        <v>0</v>
      </c>
      <c r="P244" s="130">
        <v>0</v>
      </c>
      <c r="Q244" s="135">
        <v>0</v>
      </c>
      <c r="R244" s="135">
        <v>0</v>
      </c>
      <c r="S244" s="130">
        <v>0</v>
      </c>
      <c r="T244" s="130">
        <v>0</v>
      </c>
      <c r="U244" s="136">
        <v>0</v>
      </c>
      <c r="V244" s="137">
        <f>SUM(J244:U244)</f>
        <v>0</v>
      </c>
    </row>
    <row r="245" spans="1:22" ht="15.75" x14ac:dyDescent="0.2">
      <c r="A245" s="349"/>
      <c r="B245" s="350"/>
      <c r="C245" s="350"/>
      <c r="D245" s="352"/>
      <c r="E245" s="350"/>
      <c r="F245" s="350"/>
      <c r="G245" s="350"/>
      <c r="H245" s="350"/>
      <c r="I245" s="129" t="s">
        <v>172</v>
      </c>
      <c r="J245" s="135">
        <v>0</v>
      </c>
      <c r="K245" s="130">
        <v>0</v>
      </c>
      <c r="L245" s="130">
        <v>0</v>
      </c>
      <c r="M245" s="130">
        <v>0</v>
      </c>
      <c r="N245" s="130">
        <v>0</v>
      </c>
      <c r="O245" s="130">
        <v>0</v>
      </c>
      <c r="P245" s="130">
        <v>0</v>
      </c>
      <c r="Q245" s="135">
        <v>0</v>
      </c>
      <c r="R245" s="135">
        <v>0</v>
      </c>
      <c r="S245" s="130">
        <v>0</v>
      </c>
      <c r="T245" s="130">
        <v>0</v>
      </c>
      <c r="U245" s="136">
        <v>0</v>
      </c>
      <c r="V245" s="137">
        <f>SUM(J245:U245)</f>
        <v>0</v>
      </c>
    </row>
    <row r="246" spans="1:22" ht="15.75" x14ac:dyDescent="0.2">
      <c r="A246" s="349"/>
      <c r="B246" s="350"/>
      <c r="C246" s="350"/>
      <c r="D246" s="352"/>
      <c r="E246" s="350"/>
      <c r="F246" s="350"/>
      <c r="G246" s="350"/>
      <c r="H246" s="350"/>
      <c r="I246" s="145" t="s">
        <v>179</v>
      </c>
      <c r="J246" s="147">
        <v>0</v>
      </c>
      <c r="K246" s="146">
        <v>0</v>
      </c>
      <c r="L246" s="146">
        <v>0</v>
      </c>
      <c r="M246" s="146">
        <v>0</v>
      </c>
      <c r="N246" s="146">
        <v>0</v>
      </c>
      <c r="O246" s="146">
        <v>0</v>
      </c>
      <c r="P246" s="146">
        <v>0</v>
      </c>
      <c r="Q246" s="147">
        <v>0</v>
      </c>
      <c r="R246" s="147">
        <v>0</v>
      </c>
      <c r="S246" s="146">
        <v>0</v>
      </c>
      <c r="T246" s="146">
        <v>0</v>
      </c>
      <c r="U246" s="148">
        <v>0</v>
      </c>
      <c r="V246" s="137">
        <f>SUM(J246:U246)</f>
        <v>0</v>
      </c>
    </row>
    <row r="247" spans="1:22" ht="16.5" thickBot="1" x14ac:dyDescent="0.25">
      <c r="A247" s="344"/>
      <c r="B247" s="348"/>
      <c r="C247" s="348"/>
      <c r="D247" s="353"/>
      <c r="E247" s="348"/>
      <c r="F247" s="348"/>
      <c r="G247" s="348"/>
      <c r="H247" s="348"/>
      <c r="I247" s="113" t="s">
        <v>178</v>
      </c>
      <c r="J247" s="124">
        <v>0</v>
      </c>
      <c r="K247" s="122">
        <v>0</v>
      </c>
      <c r="L247" s="122">
        <v>7339</v>
      </c>
      <c r="M247" s="122">
        <v>0</v>
      </c>
      <c r="N247" s="122">
        <v>0</v>
      </c>
      <c r="O247" s="122">
        <v>10161</v>
      </c>
      <c r="P247" s="122">
        <v>8928</v>
      </c>
      <c r="Q247" s="124">
        <v>20966</v>
      </c>
      <c r="R247" s="124">
        <v>7311</v>
      </c>
      <c r="S247" s="122">
        <v>13285</v>
      </c>
      <c r="T247" s="122">
        <v>24099</v>
      </c>
      <c r="U247" s="125">
        <v>18977</v>
      </c>
      <c r="V247" s="126">
        <f>SUM(J247:U247)</f>
        <v>111066</v>
      </c>
    </row>
    <row r="248" spans="1:22" ht="16.5" thickBot="1" x14ac:dyDescent="0.25">
      <c r="A248" s="102"/>
      <c r="B248" s="112"/>
      <c r="C248" s="112"/>
      <c r="D248" s="112"/>
      <c r="E248" s="112"/>
      <c r="F248" s="112"/>
      <c r="G248" s="112"/>
      <c r="H248" s="112"/>
      <c r="I248" s="112"/>
      <c r="J248" s="139"/>
      <c r="K248" s="140"/>
      <c r="L248" s="140"/>
      <c r="M248" s="140"/>
      <c r="N248" s="140"/>
      <c r="O248" s="140"/>
      <c r="P248" s="140"/>
      <c r="Q248" s="141"/>
      <c r="R248" s="142"/>
      <c r="S248" s="140"/>
      <c r="T248" s="140"/>
      <c r="U248" s="143"/>
      <c r="V248" s="144">
        <f>SUM(V243:V247)</f>
        <v>111066</v>
      </c>
    </row>
    <row r="249" spans="1:22" ht="15.75" x14ac:dyDescent="0.2">
      <c r="A249" s="343"/>
      <c r="B249" s="347" t="s">
        <v>213</v>
      </c>
      <c r="C249" s="347" t="s">
        <v>81</v>
      </c>
      <c r="D249" s="351">
        <v>24</v>
      </c>
      <c r="E249" s="347" t="s">
        <v>149</v>
      </c>
      <c r="F249" s="347" t="s">
        <v>37</v>
      </c>
      <c r="G249" s="347" t="s">
        <v>9</v>
      </c>
      <c r="H249" s="347" t="s">
        <v>37</v>
      </c>
      <c r="I249" s="145" t="s">
        <v>163</v>
      </c>
      <c r="J249" s="146">
        <v>0</v>
      </c>
      <c r="K249" s="146">
        <v>0</v>
      </c>
      <c r="L249" s="146">
        <v>0</v>
      </c>
      <c r="M249" s="146">
        <v>0</v>
      </c>
      <c r="N249" s="146">
        <v>0</v>
      </c>
      <c r="O249" s="146">
        <v>0</v>
      </c>
      <c r="P249" s="146">
        <v>0</v>
      </c>
      <c r="Q249" s="135">
        <v>0</v>
      </c>
      <c r="R249" s="147">
        <v>0</v>
      </c>
      <c r="S249" s="146">
        <v>0</v>
      </c>
      <c r="T249" s="146">
        <v>0</v>
      </c>
      <c r="U249" s="148">
        <v>0</v>
      </c>
      <c r="V249" s="149">
        <f>SUM(J249:U249)</f>
        <v>0</v>
      </c>
    </row>
    <row r="250" spans="1:22" ht="15.75" x14ac:dyDescent="0.2">
      <c r="A250" s="349"/>
      <c r="B250" s="350"/>
      <c r="C250" s="350"/>
      <c r="D250" s="352"/>
      <c r="E250" s="350"/>
      <c r="F250" s="350"/>
      <c r="G250" s="350"/>
      <c r="H250" s="350"/>
      <c r="I250" s="129" t="s">
        <v>103</v>
      </c>
      <c r="J250" s="135">
        <v>7926</v>
      </c>
      <c r="K250" s="130">
        <v>8144</v>
      </c>
      <c r="L250" s="130">
        <v>8683</v>
      </c>
      <c r="M250" s="130">
        <v>4628</v>
      </c>
      <c r="N250" s="130">
        <v>31176</v>
      </c>
      <c r="O250" s="130">
        <v>27413</v>
      </c>
      <c r="P250" s="130">
        <v>13713</v>
      </c>
      <c r="Q250" s="135">
        <v>21308</v>
      </c>
      <c r="R250" s="135">
        <v>17212</v>
      </c>
      <c r="S250" s="130">
        <v>14551</v>
      </c>
      <c r="T250" s="130">
        <v>49158</v>
      </c>
      <c r="U250" s="136">
        <v>45833</v>
      </c>
      <c r="V250" s="137">
        <f>SUM(J250:U250)</f>
        <v>249745</v>
      </c>
    </row>
    <row r="251" spans="1:22" ht="15.75" x14ac:dyDescent="0.2">
      <c r="A251" s="349"/>
      <c r="B251" s="350"/>
      <c r="C251" s="350"/>
      <c r="D251" s="352"/>
      <c r="E251" s="350"/>
      <c r="F251" s="350"/>
      <c r="G251" s="350"/>
      <c r="H251" s="350"/>
      <c r="I251" s="129" t="s">
        <v>172</v>
      </c>
      <c r="J251" s="135">
        <v>0</v>
      </c>
      <c r="K251" s="130">
        <v>0</v>
      </c>
      <c r="L251" s="130">
        <v>0</v>
      </c>
      <c r="M251" s="130">
        <v>0</v>
      </c>
      <c r="N251" s="130">
        <v>0</v>
      </c>
      <c r="O251" s="130">
        <v>0</v>
      </c>
      <c r="P251" s="130">
        <v>0</v>
      </c>
      <c r="Q251" s="135">
        <v>0</v>
      </c>
      <c r="R251" s="135">
        <v>0</v>
      </c>
      <c r="S251" s="130">
        <v>0</v>
      </c>
      <c r="T251" s="130">
        <v>0</v>
      </c>
      <c r="U251" s="136">
        <v>0</v>
      </c>
      <c r="V251" s="137">
        <f>SUM(J251:U251)</f>
        <v>0</v>
      </c>
    </row>
    <row r="252" spans="1:22" ht="15.75" x14ac:dyDescent="0.2">
      <c r="A252" s="349"/>
      <c r="B252" s="350"/>
      <c r="C252" s="350"/>
      <c r="D252" s="352"/>
      <c r="E252" s="350"/>
      <c r="F252" s="350"/>
      <c r="G252" s="350"/>
      <c r="H252" s="350"/>
      <c r="I252" s="129" t="s">
        <v>179</v>
      </c>
      <c r="J252" s="135">
        <v>0</v>
      </c>
      <c r="K252" s="130">
        <v>0</v>
      </c>
      <c r="L252" s="130">
        <v>0</v>
      </c>
      <c r="M252" s="130">
        <v>0</v>
      </c>
      <c r="N252" s="130">
        <v>0</v>
      </c>
      <c r="O252" s="130">
        <v>0</v>
      </c>
      <c r="P252" s="130">
        <v>0</v>
      </c>
      <c r="Q252" s="135">
        <v>0</v>
      </c>
      <c r="R252" s="135">
        <v>0</v>
      </c>
      <c r="S252" s="130">
        <v>0</v>
      </c>
      <c r="T252" s="130">
        <v>0</v>
      </c>
      <c r="U252" s="136">
        <v>0</v>
      </c>
      <c r="V252" s="137">
        <f>SUM(J252:U252)</f>
        <v>0</v>
      </c>
    </row>
    <row r="253" spans="1:22" ht="16.5" thickBot="1" x14ac:dyDescent="0.25">
      <c r="A253" s="344"/>
      <c r="B253" s="348"/>
      <c r="C253" s="348"/>
      <c r="D253" s="353"/>
      <c r="E253" s="348"/>
      <c r="F253" s="348"/>
      <c r="G253" s="348"/>
      <c r="H253" s="348"/>
      <c r="I253" s="113" t="s">
        <v>178</v>
      </c>
      <c r="J253" s="124">
        <v>0</v>
      </c>
      <c r="K253" s="122">
        <v>0</v>
      </c>
      <c r="L253" s="122">
        <v>0</v>
      </c>
      <c r="M253" s="122">
        <v>0</v>
      </c>
      <c r="N253" s="122">
        <v>0</v>
      </c>
      <c r="O253" s="122">
        <v>0</v>
      </c>
      <c r="P253" s="122"/>
      <c r="Q253" s="124"/>
      <c r="R253" s="124"/>
      <c r="S253" s="122"/>
      <c r="T253" s="122"/>
      <c r="U253" s="125"/>
      <c r="V253" s="126">
        <f>SUM(J253:U253)</f>
        <v>0</v>
      </c>
    </row>
    <row r="254" spans="1:22" ht="16.5" thickBot="1" x14ac:dyDescent="0.25">
      <c r="A254" s="102"/>
      <c r="B254" s="112"/>
      <c r="C254" s="112"/>
      <c r="D254" s="112"/>
      <c r="E254" s="112"/>
      <c r="F254" s="112"/>
      <c r="G254" s="112"/>
      <c r="H254" s="112"/>
      <c r="I254" s="112"/>
      <c r="J254" s="139"/>
      <c r="K254" s="140"/>
      <c r="L254" s="140"/>
      <c r="M254" s="140"/>
      <c r="N254" s="140"/>
      <c r="O254" s="140"/>
      <c r="P254" s="140"/>
      <c r="Q254" s="141"/>
      <c r="R254" s="142"/>
      <c r="S254" s="140"/>
      <c r="T254" s="140"/>
      <c r="U254" s="143"/>
      <c r="V254" s="144">
        <f>SUM(V249:V253)</f>
        <v>249745</v>
      </c>
    </row>
    <row r="255" spans="1:22" ht="16.5" thickBot="1" x14ac:dyDescent="0.25">
      <c r="A255" s="254">
        <v>241315</v>
      </c>
      <c r="B255" s="114" t="s">
        <v>238</v>
      </c>
      <c r="C255" s="114" t="s">
        <v>240</v>
      </c>
      <c r="D255" s="255">
        <v>182</v>
      </c>
      <c r="E255" s="114" t="s">
        <v>241</v>
      </c>
      <c r="F255" s="114" t="s">
        <v>37</v>
      </c>
      <c r="G255" s="114" t="s">
        <v>242</v>
      </c>
      <c r="H255" s="114" t="s">
        <v>37</v>
      </c>
      <c r="I255" s="154" t="s">
        <v>96</v>
      </c>
      <c r="J255" s="194">
        <v>0</v>
      </c>
      <c r="K255" s="194">
        <v>0</v>
      </c>
      <c r="L255" s="194">
        <v>0</v>
      </c>
      <c r="M255" s="194">
        <v>0</v>
      </c>
      <c r="N255" s="194">
        <v>0</v>
      </c>
      <c r="O255" s="194">
        <v>0</v>
      </c>
      <c r="P255" s="194">
        <v>0</v>
      </c>
      <c r="Q255" s="200">
        <v>0</v>
      </c>
      <c r="R255" s="211">
        <v>0</v>
      </c>
      <c r="S255" s="194"/>
      <c r="T255" s="194"/>
      <c r="U255" s="194"/>
      <c r="V255" s="235">
        <f>SUM(J255:U255)</f>
        <v>0</v>
      </c>
    </row>
    <row r="256" spans="1:22" ht="16.5" thickBot="1" x14ac:dyDescent="0.25">
      <c r="A256" s="102"/>
      <c r="B256" s="112"/>
      <c r="C256" s="112"/>
      <c r="D256" s="112"/>
      <c r="E256" s="112"/>
      <c r="F256" s="112"/>
      <c r="G256" s="112"/>
      <c r="H256" s="112"/>
      <c r="I256" s="112"/>
      <c r="J256" s="192"/>
      <c r="K256" s="193"/>
      <c r="L256" s="193"/>
      <c r="M256" s="193"/>
      <c r="N256" s="193"/>
      <c r="O256" s="193"/>
      <c r="P256" s="193"/>
      <c r="Q256" s="230"/>
      <c r="R256" s="231"/>
      <c r="S256" s="193"/>
      <c r="T256" s="193"/>
      <c r="U256" s="232"/>
      <c r="V256" s="233">
        <f>SUM(V255:V255)</f>
        <v>0</v>
      </c>
    </row>
    <row r="257" spans="1:22" ht="16.5" thickBot="1" x14ac:dyDescent="0.25">
      <c r="A257" s="254">
        <v>241315</v>
      </c>
      <c r="B257" s="114" t="s">
        <v>239</v>
      </c>
      <c r="C257" s="114" t="s">
        <v>79</v>
      </c>
      <c r="D257" s="255">
        <v>182</v>
      </c>
      <c r="E257" s="114" t="s">
        <v>232</v>
      </c>
      <c r="F257" s="114" t="s">
        <v>37</v>
      </c>
      <c r="G257" s="114" t="s">
        <v>242</v>
      </c>
      <c r="H257" s="114" t="s">
        <v>37</v>
      </c>
      <c r="I257" s="154" t="s">
        <v>103</v>
      </c>
      <c r="J257" s="194">
        <v>0</v>
      </c>
      <c r="K257" s="146">
        <v>22614.583999999995</v>
      </c>
      <c r="L257" s="146">
        <v>16950.592000000001</v>
      </c>
      <c r="M257" s="146">
        <v>17808.299000000003</v>
      </c>
      <c r="N257" s="146">
        <v>10939.723999999998</v>
      </c>
      <c r="O257" s="146">
        <v>14481.351999999999</v>
      </c>
      <c r="P257" s="146">
        <v>10353.117999999999</v>
      </c>
      <c r="Q257" s="135">
        <v>10991.831000000002</v>
      </c>
      <c r="R257" s="147">
        <v>19421.777999999998</v>
      </c>
      <c r="S257" s="146">
        <v>11143.917000000001</v>
      </c>
      <c r="T257" s="146">
        <v>17410.680999999993</v>
      </c>
      <c r="U257" s="146">
        <v>15520.468000000006</v>
      </c>
      <c r="V257" s="149">
        <v>25739.710000000006</v>
      </c>
    </row>
    <row r="258" spans="1:22" ht="16.5" thickBot="1" x14ac:dyDescent="0.25">
      <c r="A258" s="102"/>
      <c r="B258" s="112"/>
      <c r="C258" s="112"/>
      <c r="D258" s="112"/>
      <c r="E258" s="112"/>
      <c r="F258" s="112"/>
      <c r="G258" s="112"/>
      <c r="H258" s="112"/>
      <c r="I258" s="112"/>
      <c r="J258" s="192"/>
      <c r="K258" s="193"/>
      <c r="L258" s="193"/>
      <c r="M258" s="193"/>
      <c r="N258" s="193"/>
      <c r="O258" s="193"/>
      <c r="P258" s="193"/>
      <c r="Q258" s="230"/>
      <c r="R258" s="231"/>
      <c r="S258" s="193"/>
      <c r="T258" s="193"/>
      <c r="U258" s="232"/>
      <c r="V258" s="233">
        <f>SUM(V257:V257)</f>
        <v>25739.710000000006</v>
      </c>
    </row>
    <row r="259" spans="1:22" ht="13.5" thickBot="1" x14ac:dyDescent="0.25"/>
    <row r="260" spans="1:22" ht="16.5" thickBot="1" x14ac:dyDescent="0.25">
      <c r="A260" s="107"/>
      <c r="B260" s="118"/>
      <c r="C260" s="118"/>
      <c r="D260" s="118"/>
      <c r="E260" s="118"/>
      <c r="F260" s="118"/>
      <c r="G260" s="118"/>
      <c r="H260" s="119"/>
      <c r="I260" s="119"/>
      <c r="J260" s="174"/>
      <c r="K260" s="174"/>
      <c r="L260" s="174"/>
      <c r="M260" s="174"/>
      <c r="N260" s="174"/>
      <c r="O260" s="174"/>
      <c r="P260" s="174"/>
      <c r="Q260" s="174"/>
      <c r="R260" s="174"/>
      <c r="S260" s="174"/>
      <c r="T260" s="174"/>
      <c r="U260" s="174"/>
      <c r="V260" s="144">
        <f>V254+V248+V242+V239+V234+V230+V225+V216+V209+V200+V193+V187+V180+V171+V165+V158+V150+V145+V136+V129+V123+V115+V107+V95+V90+V85+V78+V75+V72+V70+V65+V61+V56+V45+V39+V37+V34+V29+V26+V24+V18+V12+V256+V258</f>
        <v>61092468.294</v>
      </c>
    </row>
    <row r="262" spans="1:22" x14ac:dyDescent="0.2">
      <c r="A262" s="108" t="s">
        <v>135</v>
      </c>
    </row>
    <row r="263" spans="1:22" x14ac:dyDescent="0.2">
      <c r="A263" s="108" t="s">
        <v>121</v>
      </c>
    </row>
    <row r="264" spans="1:22" x14ac:dyDescent="0.2">
      <c r="A264" s="108" t="s">
        <v>122</v>
      </c>
    </row>
    <row r="265" spans="1:22" x14ac:dyDescent="0.2">
      <c r="A265" s="109" t="s">
        <v>109</v>
      </c>
    </row>
    <row r="266" spans="1:22" x14ac:dyDescent="0.2">
      <c r="A266" s="109" t="s">
        <v>120</v>
      </c>
    </row>
    <row r="267" spans="1:22" x14ac:dyDescent="0.2">
      <c r="A267" s="109" t="s">
        <v>118</v>
      </c>
    </row>
    <row r="268" spans="1:22" x14ac:dyDescent="0.2">
      <c r="A268" s="109" t="s">
        <v>130</v>
      </c>
    </row>
    <row r="269" spans="1:22" x14ac:dyDescent="0.2">
      <c r="A269" s="109" t="s">
        <v>108</v>
      </c>
    </row>
    <row r="270" spans="1:22" x14ac:dyDescent="0.2">
      <c r="A270" s="109" t="s">
        <v>117</v>
      </c>
    </row>
    <row r="271" spans="1:22" x14ac:dyDescent="0.2">
      <c r="A271" s="109" t="s">
        <v>124</v>
      </c>
    </row>
    <row r="272" spans="1:22" x14ac:dyDescent="0.2">
      <c r="A272" s="109" t="s">
        <v>116</v>
      </c>
    </row>
    <row r="273" spans="1:1" x14ac:dyDescent="0.2">
      <c r="A273" s="109" t="s">
        <v>107</v>
      </c>
    </row>
    <row r="274" spans="1:1" x14ac:dyDescent="0.2">
      <c r="A274" s="109" t="s">
        <v>119</v>
      </c>
    </row>
    <row r="275" spans="1:1" x14ac:dyDescent="0.2">
      <c r="A275" s="109" t="s">
        <v>110</v>
      </c>
    </row>
  </sheetData>
  <sheetProtection selectLockedCells="1" selectUnlockedCells="1"/>
  <autoFilter ref="A6:V254" xr:uid="{00000000-0009-0000-0000-000012000000}"/>
  <mergeCells count="319">
    <mergeCell ref="G13:G17"/>
    <mergeCell ref="H13:H17"/>
    <mergeCell ref="A19:A23"/>
    <mergeCell ref="B19:B23"/>
    <mergeCell ref="C19:C23"/>
    <mergeCell ref="D19:D23"/>
    <mergeCell ref="E19:E23"/>
    <mergeCell ref="F19:F23"/>
    <mergeCell ref="G19:G23"/>
    <mergeCell ref="H19:H23"/>
    <mergeCell ref="A13:A17"/>
    <mergeCell ref="B13:B17"/>
    <mergeCell ref="C13:C17"/>
    <mergeCell ref="D13:D17"/>
    <mergeCell ref="E13:E17"/>
    <mergeCell ref="F13:F17"/>
    <mergeCell ref="J5:U5"/>
    <mergeCell ref="A7:A11"/>
    <mergeCell ref="B7:B11"/>
    <mergeCell ref="C7:C11"/>
    <mergeCell ref="D7:D11"/>
    <mergeCell ref="E7:E11"/>
    <mergeCell ref="F7:F11"/>
    <mergeCell ref="G7:G11"/>
    <mergeCell ref="H7:H11"/>
    <mergeCell ref="A5:A6"/>
    <mergeCell ref="B5:D5"/>
    <mergeCell ref="E5:E6"/>
    <mergeCell ref="F5:F6"/>
    <mergeCell ref="G5:G6"/>
    <mergeCell ref="H5:H6"/>
    <mergeCell ref="I5:I6"/>
    <mergeCell ref="H30:H33"/>
    <mergeCell ref="A35:A36"/>
    <mergeCell ref="B35:B36"/>
    <mergeCell ref="C35:C36"/>
    <mergeCell ref="D35:D36"/>
    <mergeCell ref="E35:E36"/>
    <mergeCell ref="F35:F36"/>
    <mergeCell ref="G35:G36"/>
    <mergeCell ref="H35:H36"/>
    <mergeCell ref="A30:A33"/>
    <mergeCell ref="C30:C33"/>
    <mergeCell ref="D30:D33"/>
    <mergeCell ref="E30:E33"/>
    <mergeCell ref="F30:F33"/>
    <mergeCell ref="A27:A28"/>
    <mergeCell ref="D27:D28"/>
    <mergeCell ref="E27:E28"/>
    <mergeCell ref="F27:F28"/>
    <mergeCell ref="G27:G28"/>
    <mergeCell ref="B27:B28"/>
    <mergeCell ref="C27:C28"/>
    <mergeCell ref="B30:B33"/>
    <mergeCell ref="G40:G44"/>
    <mergeCell ref="G30:G33"/>
    <mergeCell ref="H40:H44"/>
    <mergeCell ref="A46:A55"/>
    <mergeCell ref="B46:B55"/>
    <mergeCell ref="C46:C55"/>
    <mergeCell ref="D46:D55"/>
    <mergeCell ref="E46:E55"/>
    <mergeCell ref="F46:F55"/>
    <mergeCell ref="G46:G55"/>
    <mergeCell ref="H46:H55"/>
    <mergeCell ref="A40:A44"/>
    <mergeCell ref="B40:B44"/>
    <mergeCell ref="C40:C44"/>
    <mergeCell ref="D40:D44"/>
    <mergeCell ref="E40:E44"/>
    <mergeCell ref="F40:F44"/>
    <mergeCell ref="G57:G60"/>
    <mergeCell ref="H57:H60"/>
    <mergeCell ref="A62:A64"/>
    <mergeCell ref="B62:B64"/>
    <mergeCell ref="C62:C64"/>
    <mergeCell ref="D62:D64"/>
    <mergeCell ref="E62:E64"/>
    <mergeCell ref="F62:F64"/>
    <mergeCell ref="G62:G64"/>
    <mergeCell ref="H62:H64"/>
    <mergeCell ref="A57:A60"/>
    <mergeCell ref="B57:B60"/>
    <mergeCell ref="C57:C60"/>
    <mergeCell ref="D57:D60"/>
    <mergeCell ref="E57:E60"/>
    <mergeCell ref="F57:F60"/>
    <mergeCell ref="G66:G69"/>
    <mergeCell ref="H66:H69"/>
    <mergeCell ref="A76:A77"/>
    <mergeCell ref="B76:B77"/>
    <mergeCell ref="C76:C77"/>
    <mergeCell ref="D76:D77"/>
    <mergeCell ref="E76:E77"/>
    <mergeCell ref="F76:F77"/>
    <mergeCell ref="G76:G77"/>
    <mergeCell ref="H76:H77"/>
    <mergeCell ref="A66:A69"/>
    <mergeCell ref="B66:B69"/>
    <mergeCell ref="C66:C69"/>
    <mergeCell ref="D66:D69"/>
    <mergeCell ref="E66:E69"/>
    <mergeCell ref="F66:F69"/>
    <mergeCell ref="F73:F74"/>
    <mergeCell ref="G73:G74"/>
    <mergeCell ref="H73:H74"/>
    <mergeCell ref="A73:A74"/>
    <mergeCell ref="B73:B74"/>
    <mergeCell ref="C73:C74"/>
    <mergeCell ref="D73:D74"/>
    <mergeCell ref="E73:E74"/>
    <mergeCell ref="G79:G84"/>
    <mergeCell ref="H79:H84"/>
    <mergeCell ref="A86:A89"/>
    <mergeCell ref="B86:B89"/>
    <mergeCell ref="C86:C89"/>
    <mergeCell ref="D86:D89"/>
    <mergeCell ref="E86:E89"/>
    <mergeCell ref="F86:F89"/>
    <mergeCell ref="G86:G89"/>
    <mergeCell ref="H86:H89"/>
    <mergeCell ref="A79:A84"/>
    <mergeCell ref="B79:B84"/>
    <mergeCell ref="C79:C84"/>
    <mergeCell ref="D79:D84"/>
    <mergeCell ref="E79:E84"/>
    <mergeCell ref="F79:F84"/>
    <mergeCell ref="G91:G94"/>
    <mergeCell ref="H91:H94"/>
    <mergeCell ref="A96:A106"/>
    <mergeCell ref="B96:B106"/>
    <mergeCell ref="C96:C106"/>
    <mergeCell ref="D96:D106"/>
    <mergeCell ref="E96:E106"/>
    <mergeCell ref="F96:F106"/>
    <mergeCell ref="G96:G106"/>
    <mergeCell ref="H96:H106"/>
    <mergeCell ref="A91:A94"/>
    <mergeCell ref="B91:B94"/>
    <mergeCell ref="C91:C94"/>
    <mergeCell ref="D91:D94"/>
    <mergeCell ref="E91:E94"/>
    <mergeCell ref="F91:F94"/>
    <mergeCell ref="G108:G114"/>
    <mergeCell ref="H108:H114"/>
    <mergeCell ref="A116:A122"/>
    <mergeCell ref="B116:B122"/>
    <mergeCell ref="C116:C122"/>
    <mergeCell ref="D116:D122"/>
    <mergeCell ref="E116:E122"/>
    <mergeCell ref="F116:F122"/>
    <mergeCell ref="G116:G122"/>
    <mergeCell ref="H116:H122"/>
    <mergeCell ref="A108:A114"/>
    <mergeCell ref="B108:B114"/>
    <mergeCell ref="C108:C114"/>
    <mergeCell ref="D108:D114"/>
    <mergeCell ref="E108:E114"/>
    <mergeCell ref="F108:F114"/>
    <mergeCell ref="G124:G128"/>
    <mergeCell ref="H124:H128"/>
    <mergeCell ref="A130:A135"/>
    <mergeCell ref="B130:B135"/>
    <mergeCell ref="C130:C135"/>
    <mergeCell ref="D130:D135"/>
    <mergeCell ref="E130:E135"/>
    <mergeCell ref="F130:F135"/>
    <mergeCell ref="G130:G135"/>
    <mergeCell ref="H130:H135"/>
    <mergeCell ref="A124:A128"/>
    <mergeCell ref="B124:B128"/>
    <mergeCell ref="C124:C128"/>
    <mergeCell ref="D124:D128"/>
    <mergeCell ref="E124:E128"/>
    <mergeCell ref="F124:F128"/>
    <mergeCell ref="G137:G144"/>
    <mergeCell ref="H137:H144"/>
    <mergeCell ref="A146:A149"/>
    <mergeCell ref="B146:B149"/>
    <mergeCell ref="C146:C149"/>
    <mergeCell ref="D146:D149"/>
    <mergeCell ref="E146:E149"/>
    <mergeCell ref="F146:F149"/>
    <mergeCell ref="G146:G149"/>
    <mergeCell ref="H146:H149"/>
    <mergeCell ref="A137:A144"/>
    <mergeCell ref="B137:B144"/>
    <mergeCell ref="C137:C144"/>
    <mergeCell ref="D137:D144"/>
    <mergeCell ref="E137:E144"/>
    <mergeCell ref="F137:F144"/>
    <mergeCell ref="G151:G157"/>
    <mergeCell ref="H151:H157"/>
    <mergeCell ref="A159:A164"/>
    <mergeCell ref="B159:B164"/>
    <mergeCell ref="C159:C164"/>
    <mergeCell ref="D159:D164"/>
    <mergeCell ref="E159:E164"/>
    <mergeCell ref="F159:F164"/>
    <mergeCell ref="G159:G164"/>
    <mergeCell ref="H159:H164"/>
    <mergeCell ref="A151:A157"/>
    <mergeCell ref="B151:B157"/>
    <mergeCell ref="C151:C157"/>
    <mergeCell ref="D151:D157"/>
    <mergeCell ref="E151:E157"/>
    <mergeCell ref="F151:F157"/>
    <mergeCell ref="G166:G170"/>
    <mergeCell ref="H166:H170"/>
    <mergeCell ref="A172:A179"/>
    <mergeCell ref="B172:B179"/>
    <mergeCell ref="C172:C179"/>
    <mergeCell ref="D172:D179"/>
    <mergeCell ref="E172:E179"/>
    <mergeCell ref="F172:F179"/>
    <mergeCell ref="G172:G179"/>
    <mergeCell ref="H172:H179"/>
    <mergeCell ref="A166:A170"/>
    <mergeCell ref="B166:B170"/>
    <mergeCell ref="C166:C170"/>
    <mergeCell ref="D166:D170"/>
    <mergeCell ref="E166:E170"/>
    <mergeCell ref="F166:F170"/>
    <mergeCell ref="G181:G186"/>
    <mergeCell ref="H181:H186"/>
    <mergeCell ref="A188:A192"/>
    <mergeCell ref="B188:B192"/>
    <mergeCell ref="C188:C192"/>
    <mergeCell ref="D188:D192"/>
    <mergeCell ref="E188:E192"/>
    <mergeCell ref="F188:F192"/>
    <mergeCell ref="G188:G192"/>
    <mergeCell ref="H188:H192"/>
    <mergeCell ref="A181:A186"/>
    <mergeCell ref="B181:B186"/>
    <mergeCell ref="C181:C186"/>
    <mergeCell ref="D181:D186"/>
    <mergeCell ref="E181:E186"/>
    <mergeCell ref="F181:F186"/>
    <mergeCell ref="G194:G199"/>
    <mergeCell ref="H194:H199"/>
    <mergeCell ref="A201:A208"/>
    <mergeCell ref="B201:B208"/>
    <mergeCell ref="C201:C208"/>
    <mergeCell ref="D201:D208"/>
    <mergeCell ref="E201:E208"/>
    <mergeCell ref="F201:F208"/>
    <mergeCell ref="G201:G208"/>
    <mergeCell ref="H201:H208"/>
    <mergeCell ref="A194:A199"/>
    <mergeCell ref="B194:B199"/>
    <mergeCell ref="C194:C199"/>
    <mergeCell ref="D194:D199"/>
    <mergeCell ref="E194:E199"/>
    <mergeCell ref="F194:F199"/>
    <mergeCell ref="G210:G215"/>
    <mergeCell ref="H210:H215"/>
    <mergeCell ref="A217:A224"/>
    <mergeCell ref="B217:B224"/>
    <mergeCell ref="C217:C224"/>
    <mergeCell ref="D217:D224"/>
    <mergeCell ref="E217:E224"/>
    <mergeCell ref="F217:F224"/>
    <mergeCell ref="G217:G224"/>
    <mergeCell ref="H217:H224"/>
    <mergeCell ref="A210:A215"/>
    <mergeCell ref="B210:B215"/>
    <mergeCell ref="C210:C215"/>
    <mergeCell ref="D210:D215"/>
    <mergeCell ref="E210:E215"/>
    <mergeCell ref="F210:F215"/>
    <mergeCell ref="G226:G229"/>
    <mergeCell ref="H226:H229"/>
    <mergeCell ref="A231:A233"/>
    <mergeCell ref="B231:B233"/>
    <mergeCell ref="C231:C233"/>
    <mergeCell ref="D231:D233"/>
    <mergeCell ref="E231:E233"/>
    <mergeCell ref="F231:F233"/>
    <mergeCell ref="G231:G233"/>
    <mergeCell ref="H231:H233"/>
    <mergeCell ref="A226:A229"/>
    <mergeCell ref="B226:B229"/>
    <mergeCell ref="C226:C229"/>
    <mergeCell ref="D226:D229"/>
    <mergeCell ref="E226:E229"/>
    <mergeCell ref="F226:F229"/>
    <mergeCell ref="G235:G238"/>
    <mergeCell ref="H235:H238"/>
    <mergeCell ref="A240:A241"/>
    <mergeCell ref="B240:B241"/>
    <mergeCell ref="C240:C241"/>
    <mergeCell ref="D240:D241"/>
    <mergeCell ref="E240:E241"/>
    <mergeCell ref="F240:F241"/>
    <mergeCell ref="G240:G241"/>
    <mergeCell ref="H240:H241"/>
    <mergeCell ref="A235:A238"/>
    <mergeCell ref="B235:B238"/>
    <mergeCell ref="C235:C238"/>
    <mergeCell ref="D235:D238"/>
    <mergeCell ref="E235:E236"/>
    <mergeCell ref="F235:F238"/>
    <mergeCell ref="G243:G247"/>
    <mergeCell ref="H243:H247"/>
    <mergeCell ref="A249:A253"/>
    <mergeCell ref="B249:B253"/>
    <mergeCell ref="C249:C253"/>
    <mergeCell ref="D249:D253"/>
    <mergeCell ref="E249:E253"/>
    <mergeCell ref="F249:F253"/>
    <mergeCell ref="G249:G253"/>
    <mergeCell ref="H249:H253"/>
    <mergeCell ref="A243:A247"/>
    <mergeCell ref="B243:B247"/>
    <mergeCell ref="C243:C247"/>
    <mergeCell ref="D243:D247"/>
    <mergeCell ref="E243:E247"/>
    <mergeCell ref="F243:F247"/>
  </mergeCells>
  <printOptions horizontalCentered="1"/>
  <pageMargins left="0.19685039370078741" right="0.19685039370078741" top="0.39370078740157483" bottom="0.39370078740157483" header="0.51181102362204722" footer="0.51181102362204722"/>
  <pageSetup paperSize="9" scale="63" orientation="landscape" r:id="rId1"/>
  <headerFooter alignWithMargins="0">
    <oddFooter>&amp;C&amp;P/&amp;N_x000D_&amp;1#&amp;"Arial Black"&amp;11&amp;K737373 PÚBLICA</oddFooter>
  </headerFooter>
  <rowBreaks count="3" manualBreakCount="3">
    <brk id="85" max="16383" man="1"/>
    <brk id="158" max="16383" man="1"/>
    <brk id="225" max="16383" man="1"/>
  </rowBreak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Planilha20"/>
  <dimension ref="A1:V275"/>
  <sheetViews>
    <sheetView topLeftCell="A218" zoomScale="70" zoomScaleNormal="70" workbookViewId="0">
      <pane xSplit="9" topLeftCell="J1" activePane="topRight" state="frozen"/>
      <selection pane="topRight" activeCell="J229" sqref="J229:U229"/>
    </sheetView>
  </sheetViews>
  <sheetFormatPr defaultRowHeight="12.75" x14ac:dyDescent="0.2"/>
  <cols>
    <col min="1" max="1" width="10.5703125" style="101" bestFit="1" customWidth="1"/>
    <col min="2" max="2" width="15.7109375" style="101" customWidth="1"/>
    <col min="3" max="3" width="12.140625" style="101" customWidth="1"/>
    <col min="4" max="4" width="5.42578125" style="101" hidden="1" customWidth="1"/>
    <col min="5" max="5" width="20.85546875" style="101" hidden="1" customWidth="1"/>
    <col min="6" max="6" width="4.7109375" style="101" hidden="1" customWidth="1"/>
    <col min="7" max="7" width="21.85546875" style="101" hidden="1" customWidth="1"/>
    <col min="8" max="8" width="4.7109375" style="110" bestFit="1" customWidth="1"/>
    <col min="9" max="9" width="29.85546875" style="110" customWidth="1"/>
    <col min="10" max="21" width="13.28515625" style="127" customWidth="1"/>
    <col min="22" max="22" width="15.28515625" style="127" customWidth="1"/>
    <col min="23" max="16384" width="9.140625" style="127"/>
  </cols>
  <sheetData>
    <row r="1" spans="1:22" ht="21" customHeight="1" x14ac:dyDescent="0.2">
      <c r="A1" s="100" t="s">
        <v>136</v>
      </c>
    </row>
    <row r="2" spans="1:22" ht="15.75" customHeight="1" x14ac:dyDescent="0.2"/>
    <row r="3" spans="1:22" ht="15.75" customHeight="1" x14ac:dyDescent="0.2">
      <c r="A3" s="100" t="str">
        <f>'Mov por Produto 2013'!A3</f>
        <v>Em atendimento à Portaria ANP nº 035/2012 de 13/11/2012</v>
      </c>
    </row>
    <row r="4" spans="1:22" ht="15.75" customHeight="1" thickBot="1" x14ac:dyDescent="0.25"/>
    <row r="5" spans="1:22" ht="21" customHeight="1" thickBot="1" x14ac:dyDescent="0.25">
      <c r="A5" s="329" t="s">
        <v>61</v>
      </c>
      <c r="B5" s="336" t="s">
        <v>0</v>
      </c>
      <c r="C5" s="337"/>
      <c r="D5" s="338"/>
      <c r="E5" s="333" t="s">
        <v>72</v>
      </c>
      <c r="F5" s="335" t="s">
        <v>29</v>
      </c>
      <c r="G5" s="333" t="s">
        <v>72</v>
      </c>
      <c r="H5" s="335" t="s">
        <v>29</v>
      </c>
      <c r="I5" s="331" t="s">
        <v>1</v>
      </c>
      <c r="J5" s="336">
        <v>2019</v>
      </c>
      <c r="K5" s="337"/>
      <c r="L5" s="337"/>
      <c r="M5" s="337"/>
      <c r="N5" s="337"/>
      <c r="O5" s="337"/>
      <c r="P5" s="337"/>
      <c r="Q5" s="337"/>
      <c r="R5" s="337"/>
      <c r="S5" s="337"/>
      <c r="T5" s="337"/>
      <c r="U5" s="338"/>
      <c r="V5" s="128" t="s">
        <v>62</v>
      </c>
    </row>
    <row r="6" spans="1:22" ht="21.75" customHeight="1" thickBot="1" x14ac:dyDescent="0.25">
      <c r="A6" s="330"/>
      <c r="B6" s="1" t="s">
        <v>28</v>
      </c>
      <c r="C6" s="18" t="s">
        <v>78</v>
      </c>
      <c r="D6" s="18" t="s">
        <v>76</v>
      </c>
      <c r="E6" s="334"/>
      <c r="F6" s="334"/>
      <c r="G6" s="334"/>
      <c r="H6" s="334"/>
      <c r="I6" s="332"/>
      <c r="J6" s="94">
        <v>1</v>
      </c>
      <c r="K6" s="94">
        <v>2</v>
      </c>
      <c r="L6" s="94">
        <v>3</v>
      </c>
      <c r="M6" s="94">
        <v>4</v>
      </c>
      <c r="N6" s="94">
        <v>5</v>
      </c>
      <c r="O6" s="95">
        <v>6</v>
      </c>
      <c r="P6" s="94">
        <v>7</v>
      </c>
      <c r="Q6" s="94">
        <v>8</v>
      </c>
      <c r="R6" s="94">
        <v>9</v>
      </c>
      <c r="S6" s="95">
        <v>10</v>
      </c>
      <c r="T6" s="94">
        <v>11</v>
      </c>
      <c r="U6" s="96">
        <v>12</v>
      </c>
      <c r="V6" s="97">
        <v>2019</v>
      </c>
    </row>
    <row r="7" spans="1:22" ht="15.75" x14ac:dyDescent="0.2">
      <c r="A7" s="343">
        <v>480</v>
      </c>
      <c r="B7" s="345" t="s">
        <v>182</v>
      </c>
      <c r="C7" s="347" t="s">
        <v>77</v>
      </c>
      <c r="D7" s="347">
        <v>75</v>
      </c>
      <c r="E7" s="347" t="s">
        <v>64</v>
      </c>
      <c r="F7" s="347" t="s">
        <v>31</v>
      </c>
      <c r="G7" s="347" t="s">
        <v>140</v>
      </c>
      <c r="H7" s="347" t="s">
        <v>31</v>
      </c>
      <c r="I7" s="129" t="s">
        <v>92</v>
      </c>
      <c r="J7" s="130">
        <v>17814</v>
      </c>
      <c r="K7" s="130">
        <v>12544</v>
      </c>
      <c r="L7" s="130">
        <v>15424</v>
      </c>
      <c r="M7" s="130">
        <v>17287</v>
      </c>
      <c r="N7" s="130">
        <v>16383</v>
      </c>
      <c r="O7" s="130">
        <v>18820</v>
      </c>
      <c r="P7" s="130">
        <v>23126</v>
      </c>
      <c r="Q7" s="131">
        <v>23144</v>
      </c>
      <c r="R7" s="132">
        <v>26181</v>
      </c>
      <c r="S7" s="131">
        <v>29336</v>
      </c>
      <c r="T7" s="131">
        <v>23485</v>
      </c>
      <c r="U7" s="133">
        <v>26346</v>
      </c>
      <c r="V7" s="134">
        <f>SUM(J7:U7)</f>
        <v>249890</v>
      </c>
    </row>
    <row r="8" spans="1:22" ht="15.75" customHeight="1" x14ac:dyDescent="0.2">
      <c r="A8" s="349"/>
      <c r="B8" s="354"/>
      <c r="C8" s="350"/>
      <c r="D8" s="350"/>
      <c r="E8" s="350"/>
      <c r="F8" s="350"/>
      <c r="G8" s="350"/>
      <c r="H8" s="350"/>
      <c r="I8" s="129" t="s">
        <v>103</v>
      </c>
      <c r="J8" s="130">
        <v>9840</v>
      </c>
      <c r="K8" s="130">
        <v>7695</v>
      </c>
      <c r="L8" s="130">
        <v>7393</v>
      </c>
      <c r="M8" s="130">
        <v>10121</v>
      </c>
      <c r="N8" s="130">
        <v>9145</v>
      </c>
      <c r="O8" s="130">
        <v>9293</v>
      </c>
      <c r="P8" s="130">
        <v>10109</v>
      </c>
      <c r="Q8" s="130">
        <v>10340</v>
      </c>
      <c r="R8" s="135">
        <v>12141</v>
      </c>
      <c r="S8" s="130">
        <v>7737</v>
      </c>
      <c r="T8" s="130">
        <v>9036</v>
      </c>
      <c r="U8" s="136">
        <v>8156</v>
      </c>
      <c r="V8" s="137">
        <f>SUM(J8:U8)</f>
        <v>111006</v>
      </c>
    </row>
    <row r="9" spans="1:22" ht="15.75" x14ac:dyDescent="0.2">
      <c r="A9" s="349"/>
      <c r="B9" s="354"/>
      <c r="C9" s="350"/>
      <c r="D9" s="350"/>
      <c r="E9" s="350"/>
      <c r="F9" s="350"/>
      <c r="G9" s="350"/>
      <c r="H9" s="350"/>
      <c r="I9" s="129" t="s">
        <v>91</v>
      </c>
      <c r="J9" s="130">
        <v>14619</v>
      </c>
      <c r="K9" s="130">
        <v>11128</v>
      </c>
      <c r="L9" s="130">
        <v>12688</v>
      </c>
      <c r="M9" s="130">
        <v>15096</v>
      </c>
      <c r="N9" s="130">
        <v>13826</v>
      </c>
      <c r="O9" s="130">
        <v>16921</v>
      </c>
      <c r="P9" s="130">
        <v>17065</v>
      </c>
      <c r="Q9" s="130">
        <v>15971</v>
      </c>
      <c r="R9" s="135">
        <v>16143</v>
      </c>
      <c r="S9" s="130">
        <v>15177</v>
      </c>
      <c r="T9" s="130">
        <v>17860</v>
      </c>
      <c r="U9" s="136">
        <v>16698</v>
      </c>
      <c r="V9" s="137">
        <f>SUM(J9:U9)</f>
        <v>183192</v>
      </c>
    </row>
    <row r="10" spans="1:22" ht="15.75" x14ac:dyDescent="0.2">
      <c r="A10" s="349"/>
      <c r="B10" s="354"/>
      <c r="C10" s="350"/>
      <c r="D10" s="350"/>
      <c r="E10" s="350"/>
      <c r="F10" s="350"/>
      <c r="G10" s="350"/>
      <c r="H10" s="350"/>
      <c r="I10" s="129" t="s">
        <v>90</v>
      </c>
      <c r="J10" s="138">
        <v>170</v>
      </c>
      <c r="K10" s="130">
        <v>145</v>
      </c>
      <c r="L10" s="130">
        <v>212</v>
      </c>
      <c r="M10" s="130">
        <v>207</v>
      </c>
      <c r="N10" s="130">
        <v>186</v>
      </c>
      <c r="O10" s="130">
        <v>230</v>
      </c>
      <c r="P10" s="130">
        <v>236</v>
      </c>
      <c r="Q10" s="130">
        <v>270</v>
      </c>
      <c r="R10" s="135">
        <v>246</v>
      </c>
      <c r="S10" s="130">
        <v>207</v>
      </c>
      <c r="T10" s="130">
        <v>212</v>
      </c>
      <c r="U10" s="136">
        <v>198</v>
      </c>
      <c r="V10" s="137">
        <f>SUM(J10:U10)</f>
        <v>2519</v>
      </c>
    </row>
    <row r="11" spans="1:22" ht="16.5" thickBot="1" x14ac:dyDescent="0.25">
      <c r="A11" s="344"/>
      <c r="B11" s="346"/>
      <c r="C11" s="348"/>
      <c r="D11" s="348"/>
      <c r="E11" s="348"/>
      <c r="F11" s="348"/>
      <c r="G11" s="348"/>
      <c r="H11" s="348"/>
      <c r="I11" s="113" t="s">
        <v>95</v>
      </c>
      <c r="J11" s="122">
        <v>0</v>
      </c>
      <c r="K11" s="122">
        <v>0</v>
      </c>
      <c r="L11" s="122">
        <v>0</v>
      </c>
      <c r="M11" s="122">
        <v>0</v>
      </c>
      <c r="N11" s="122">
        <v>0</v>
      </c>
      <c r="O11" s="122">
        <v>0</v>
      </c>
      <c r="P11" s="122">
        <v>0</v>
      </c>
      <c r="Q11" s="122">
        <v>0</v>
      </c>
      <c r="R11" s="124">
        <v>0</v>
      </c>
      <c r="S11" s="122">
        <v>0</v>
      </c>
      <c r="T11" s="122">
        <v>0</v>
      </c>
      <c r="U11" s="125">
        <v>0</v>
      </c>
      <c r="V11" s="126">
        <f>SUM(J11:U11)</f>
        <v>0</v>
      </c>
    </row>
    <row r="12" spans="1:22" ht="16.5" thickBot="1" x14ac:dyDescent="0.25">
      <c r="A12" s="102"/>
      <c r="B12" s="112"/>
      <c r="C12" s="112"/>
      <c r="D12" s="112"/>
      <c r="E12" s="112"/>
      <c r="F12" s="112"/>
      <c r="G12" s="112"/>
      <c r="H12" s="112"/>
      <c r="I12" s="112"/>
      <c r="J12" s="139"/>
      <c r="K12" s="140"/>
      <c r="L12" s="140"/>
      <c r="M12" s="140"/>
      <c r="N12" s="140"/>
      <c r="O12" s="140"/>
      <c r="P12" s="140"/>
      <c r="Q12" s="141"/>
      <c r="R12" s="142"/>
      <c r="S12" s="140"/>
      <c r="T12" s="140"/>
      <c r="U12" s="143"/>
      <c r="V12" s="144">
        <f>SUM(V7:V11)</f>
        <v>546607</v>
      </c>
    </row>
    <row r="13" spans="1:22" ht="15.75" x14ac:dyDescent="0.2">
      <c r="A13" s="343">
        <v>481</v>
      </c>
      <c r="B13" s="345" t="s">
        <v>183</v>
      </c>
      <c r="C13" s="347" t="s">
        <v>77</v>
      </c>
      <c r="D13" s="347">
        <v>94</v>
      </c>
      <c r="E13" s="347" t="s">
        <v>64</v>
      </c>
      <c r="F13" s="347" t="s">
        <v>31</v>
      </c>
      <c r="G13" s="347" t="s">
        <v>141</v>
      </c>
      <c r="H13" s="347" t="s">
        <v>31</v>
      </c>
      <c r="I13" s="145" t="s">
        <v>92</v>
      </c>
      <c r="J13" s="146">
        <v>14809</v>
      </c>
      <c r="K13" s="146">
        <v>10398</v>
      </c>
      <c r="L13" s="146">
        <v>14570</v>
      </c>
      <c r="M13" s="146">
        <v>15614</v>
      </c>
      <c r="N13" s="146">
        <v>10153</v>
      </c>
      <c r="O13" s="146">
        <v>13213</v>
      </c>
      <c r="P13" s="146">
        <v>14656</v>
      </c>
      <c r="Q13" s="147">
        <v>13318</v>
      </c>
      <c r="R13" s="147">
        <v>11454</v>
      </c>
      <c r="S13" s="146">
        <v>15258</v>
      </c>
      <c r="T13" s="146">
        <v>14783</v>
      </c>
      <c r="U13" s="148">
        <v>15374</v>
      </c>
      <c r="V13" s="149">
        <f>SUM(J13:U13)</f>
        <v>163600</v>
      </c>
    </row>
    <row r="14" spans="1:22" ht="15.75" customHeight="1" x14ac:dyDescent="0.2">
      <c r="A14" s="349"/>
      <c r="B14" s="354"/>
      <c r="C14" s="350"/>
      <c r="D14" s="350"/>
      <c r="E14" s="350"/>
      <c r="F14" s="350"/>
      <c r="G14" s="350"/>
      <c r="H14" s="350"/>
      <c r="I14" s="129" t="s">
        <v>103</v>
      </c>
      <c r="J14" s="138">
        <v>6476</v>
      </c>
      <c r="K14" s="130">
        <v>4284</v>
      </c>
      <c r="L14" s="130">
        <v>5221</v>
      </c>
      <c r="M14" s="130">
        <v>4265</v>
      </c>
      <c r="N14" s="130">
        <v>6098</v>
      </c>
      <c r="O14" s="130">
        <v>7588</v>
      </c>
      <c r="P14" s="130">
        <v>4549</v>
      </c>
      <c r="Q14" s="135">
        <v>6221</v>
      </c>
      <c r="R14" s="135">
        <v>6935</v>
      </c>
      <c r="S14" s="130">
        <v>4931</v>
      </c>
      <c r="T14" s="130">
        <v>5761</v>
      </c>
      <c r="U14" s="136">
        <v>4382</v>
      </c>
      <c r="V14" s="137">
        <f>SUM(J14:U14)</f>
        <v>66711</v>
      </c>
    </row>
    <row r="15" spans="1:22" ht="15.75" x14ac:dyDescent="0.2">
      <c r="A15" s="349"/>
      <c r="B15" s="354"/>
      <c r="C15" s="350"/>
      <c r="D15" s="350"/>
      <c r="E15" s="350"/>
      <c r="F15" s="350"/>
      <c r="G15" s="350"/>
      <c r="H15" s="350"/>
      <c r="I15" s="129" t="s">
        <v>91</v>
      </c>
      <c r="J15" s="138">
        <v>14934</v>
      </c>
      <c r="K15" s="130">
        <v>10107</v>
      </c>
      <c r="L15" s="130">
        <v>14101</v>
      </c>
      <c r="M15" s="130">
        <v>11361</v>
      </c>
      <c r="N15" s="130">
        <v>11259</v>
      </c>
      <c r="O15" s="130">
        <v>14424</v>
      </c>
      <c r="P15" s="130">
        <v>11172</v>
      </c>
      <c r="Q15" s="135">
        <v>11088</v>
      </c>
      <c r="R15" s="135">
        <v>12246</v>
      </c>
      <c r="S15" s="130">
        <v>10294</v>
      </c>
      <c r="T15" s="130">
        <v>12786</v>
      </c>
      <c r="U15" s="136">
        <v>12347</v>
      </c>
      <c r="V15" s="137">
        <f>SUM(J15:U15)</f>
        <v>146119</v>
      </c>
    </row>
    <row r="16" spans="1:22" ht="15.75" x14ac:dyDescent="0.2">
      <c r="A16" s="349"/>
      <c r="B16" s="354"/>
      <c r="C16" s="350"/>
      <c r="D16" s="350"/>
      <c r="E16" s="350"/>
      <c r="F16" s="350"/>
      <c r="G16" s="350"/>
      <c r="H16" s="350"/>
      <c r="I16" s="129" t="s">
        <v>90</v>
      </c>
      <c r="J16" s="138">
        <v>160</v>
      </c>
      <c r="K16" s="130">
        <v>127</v>
      </c>
      <c r="L16" s="130">
        <v>170</v>
      </c>
      <c r="M16" s="130">
        <v>187</v>
      </c>
      <c r="N16" s="130">
        <v>192</v>
      </c>
      <c r="O16" s="130">
        <v>174</v>
      </c>
      <c r="P16" s="130">
        <v>198</v>
      </c>
      <c r="Q16" s="130">
        <v>171</v>
      </c>
      <c r="R16" s="135">
        <v>169</v>
      </c>
      <c r="S16" s="130">
        <v>215</v>
      </c>
      <c r="T16" s="130">
        <v>171</v>
      </c>
      <c r="U16" s="136">
        <v>208</v>
      </c>
      <c r="V16" s="137">
        <f>SUM(J16:U16)</f>
        <v>2142</v>
      </c>
    </row>
    <row r="17" spans="1:22" ht="16.5" thickBot="1" x14ac:dyDescent="0.25">
      <c r="A17" s="344"/>
      <c r="B17" s="346"/>
      <c r="C17" s="348"/>
      <c r="D17" s="348"/>
      <c r="E17" s="348"/>
      <c r="F17" s="348"/>
      <c r="G17" s="348"/>
      <c r="H17" s="348"/>
      <c r="I17" s="113" t="s">
        <v>95</v>
      </c>
      <c r="J17" s="124">
        <v>0</v>
      </c>
      <c r="K17" s="122">
        <v>0</v>
      </c>
      <c r="L17" s="122">
        <v>0</v>
      </c>
      <c r="M17" s="122">
        <v>0</v>
      </c>
      <c r="N17" s="122">
        <v>0</v>
      </c>
      <c r="O17" s="122">
        <v>0</v>
      </c>
      <c r="P17" s="122">
        <v>0</v>
      </c>
      <c r="Q17" s="124">
        <v>0</v>
      </c>
      <c r="R17" s="124">
        <v>0</v>
      </c>
      <c r="S17" s="122">
        <v>0</v>
      </c>
      <c r="T17" s="122">
        <v>0</v>
      </c>
      <c r="U17" s="125">
        <v>0</v>
      </c>
      <c r="V17" s="126">
        <f>SUM(J17:U17)</f>
        <v>0</v>
      </c>
    </row>
    <row r="18" spans="1:22" ht="16.5" thickBot="1" x14ac:dyDescent="0.25">
      <c r="A18" s="102"/>
      <c r="B18" s="112"/>
      <c r="C18" s="112"/>
      <c r="D18" s="112"/>
      <c r="E18" s="112"/>
      <c r="F18" s="112"/>
      <c r="G18" s="112"/>
      <c r="H18" s="112"/>
      <c r="I18" s="112"/>
      <c r="J18" s="139"/>
      <c r="K18" s="140"/>
      <c r="L18" s="140"/>
      <c r="M18" s="140"/>
      <c r="N18" s="140"/>
      <c r="O18" s="140"/>
      <c r="P18" s="140"/>
      <c r="Q18" s="141"/>
      <c r="R18" s="142"/>
      <c r="S18" s="140"/>
      <c r="T18" s="140"/>
      <c r="U18" s="143"/>
      <c r="V18" s="144">
        <f>SUM(V13:V17)</f>
        <v>378572</v>
      </c>
    </row>
    <row r="19" spans="1:22" ht="16.149999999999999" customHeight="1" x14ac:dyDescent="0.2">
      <c r="A19" s="343">
        <v>482</v>
      </c>
      <c r="B19" s="345" t="s">
        <v>184</v>
      </c>
      <c r="C19" s="347" t="s">
        <v>79</v>
      </c>
      <c r="D19" s="347">
        <v>225</v>
      </c>
      <c r="E19" s="345" t="s">
        <v>142</v>
      </c>
      <c r="F19" s="347" t="s">
        <v>31</v>
      </c>
      <c r="G19" s="347" t="s">
        <v>64</v>
      </c>
      <c r="H19" s="347" t="s">
        <v>31</v>
      </c>
      <c r="I19" s="145" t="s">
        <v>92</v>
      </c>
      <c r="J19" s="146">
        <v>32623</v>
      </c>
      <c r="K19" s="146">
        <v>22942</v>
      </c>
      <c r="L19" s="146">
        <v>29994</v>
      </c>
      <c r="M19" s="146">
        <v>32901</v>
      </c>
      <c r="N19" s="146">
        <v>26536</v>
      </c>
      <c r="O19" s="146">
        <v>32033</v>
      </c>
      <c r="P19" s="146">
        <v>37782</v>
      </c>
      <c r="Q19" s="147">
        <v>36462</v>
      </c>
      <c r="R19" s="147">
        <v>37635</v>
      </c>
      <c r="S19" s="146">
        <v>44594</v>
      </c>
      <c r="T19" s="146">
        <v>38270</v>
      </c>
      <c r="U19" s="148">
        <v>41720</v>
      </c>
      <c r="V19" s="149">
        <f>SUM(J19:U19)</f>
        <v>413492</v>
      </c>
    </row>
    <row r="20" spans="1:22" ht="16.149999999999999" customHeight="1" x14ac:dyDescent="0.2">
      <c r="A20" s="349"/>
      <c r="B20" s="354"/>
      <c r="C20" s="350"/>
      <c r="D20" s="350"/>
      <c r="E20" s="354"/>
      <c r="F20" s="350"/>
      <c r="G20" s="350"/>
      <c r="H20" s="350"/>
      <c r="I20" s="129" t="s">
        <v>103</v>
      </c>
      <c r="J20" s="130">
        <v>16316</v>
      </c>
      <c r="K20" s="130">
        <v>11979</v>
      </c>
      <c r="L20" s="130">
        <v>13160</v>
      </c>
      <c r="M20" s="130">
        <v>14386</v>
      </c>
      <c r="N20" s="130">
        <v>15243</v>
      </c>
      <c r="O20" s="130">
        <v>16881</v>
      </c>
      <c r="P20" s="130">
        <v>14658</v>
      </c>
      <c r="Q20" s="135">
        <v>15561</v>
      </c>
      <c r="R20" s="135">
        <v>19076</v>
      </c>
      <c r="S20" s="130">
        <v>12668</v>
      </c>
      <c r="T20" s="130">
        <v>14797</v>
      </c>
      <c r="U20" s="136">
        <v>12538</v>
      </c>
      <c r="V20" s="137">
        <f>SUM(J20:U20)</f>
        <v>177263</v>
      </c>
    </row>
    <row r="21" spans="1:22" ht="16.149999999999999" customHeight="1" x14ac:dyDescent="0.2">
      <c r="A21" s="349"/>
      <c r="B21" s="354"/>
      <c r="C21" s="350"/>
      <c r="D21" s="350"/>
      <c r="E21" s="354"/>
      <c r="F21" s="350"/>
      <c r="G21" s="350"/>
      <c r="H21" s="350"/>
      <c r="I21" s="129" t="s">
        <v>91</v>
      </c>
      <c r="J21" s="130">
        <v>29553</v>
      </c>
      <c r="K21" s="130">
        <v>21235</v>
      </c>
      <c r="L21" s="130">
        <v>26789</v>
      </c>
      <c r="M21" s="130">
        <v>26457</v>
      </c>
      <c r="N21" s="130">
        <v>25085</v>
      </c>
      <c r="O21" s="130">
        <v>31345</v>
      </c>
      <c r="P21" s="130">
        <v>28237</v>
      </c>
      <c r="Q21" s="135">
        <v>27059</v>
      </c>
      <c r="R21" s="135">
        <v>28389</v>
      </c>
      <c r="S21" s="130">
        <v>25471</v>
      </c>
      <c r="T21" s="130">
        <v>30646</v>
      </c>
      <c r="U21" s="136">
        <v>29045</v>
      </c>
      <c r="V21" s="137">
        <f>SUM(J21:U21)</f>
        <v>329311</v>
      </c>
    </row>
    <row r="22" spans="1:22" ht="16.149999999999999" customHeight="1" x14ac:dyDescent="0.2">
      <c r="A22" s="349"/>
      <c r="B22" s="354"/>
      <c r="C22" s="350"/>
      <c r="D22" s="350"/>
      <c r="E22" s="354"/>
      <c r="F22" s="350"/>
      <c r="G22" s="350"/>
      <c r="H22" s="350"/>
      <c r="I22" s="129" t="s">
        <v>90</v>
      </c>
      <c r="J22" s="138">
        <v>330</v>
      </c>
      <c r="K22" s="130">
        <v>272</v>
      </c>
      <c r="L22" s="130">
        <v>382</v>
      </c>
      <c r="M22" s="130">
        <v>394</v>
      </c>
      <c r="N22" s="130">
        <v>378</v>
      </c>
      <c r="O22" s="130">
        <v>404</v>
      </c>
      <c r="P22" s="130">
        <v>434</v>
      </c>
      <c r="Q22" s="130">
        <v>441</v>
      </c>
      <c r="R22" s="135">
        <v>415</v>
      </c>
      <c r="S22" s="130">
        <v>422</v>
      </c>
      <c r="T22" s="130">
        <v>383</v>
      </c>
      <c r="U22" s="136">
        <v>406</v>
      </c>
      <c r="V22" s="137">
        <f>SUM(J22:U22)</f>
        <v>4661</v>
      </c>
    </row>
    <row r="23" spans="1:22" ht="16.149999999999999" customHeight="1" thickBot="1" x14ac:dyDescent="0.25">
      <c r="A23" s="344"/>
      <c r="B23" s="346"/>
      <c r="C23" s="348"/>
      <c r="D23" s="348"/>
      <c r="E23" s="346"/>
      <c r="F23" s="348"/>
      <c r="G23" s="348"/>
      <c r="H23" s="348"/>
      <c r="I23" s="113" t="s">
        <v>95</v>
      </c>
      <c r="J23" s="122">
        <v>0</v>
      </c>
      <c r="K23" s="122">
        <v>0</v>
      </c>
      <c r="L23" s="122">
        <v>0</v>
      </c>
      <c r="M23" s="122">
        <v>0</v>
      </c>
      <c r="N23" s="122">
        <v>0</v>
      </c>
      <c r="O23" s="122">
        <v>0</v>
      </c>
      <c r="P23" s="122">
        <v>0</v>
      </c>
      <c r="Q23" s="150">
        <v>0</v>
      </c>
      <c r="R23" s="124">
        <v>0</v>
      </c>
      <c r="S23" s="122">
        <v>0</v>
      </c>
      <c r="T23" s="122">
        <v>0</v>
      </c>
      <c r="U23" s="125">
        <v>0</v>
      </c>
      <c r="V23" s="126">
        <f>SUM(J23:U23)</f>
        <v>0</v>
      </c>
    </row>
    <row r="24" spans="1:22" ht="16.5" thickBot="1" x14ac:dyDescent="0.25">
      <c r="A24" s="102"/>
      <c r="B24" s="112"/>
      <c r="C24" s="112"/>
      <c r="D24" s="112"/>
      <c r="E24" s="112"/>
      <c r="F24" s="112"/>
      <c r="G24" s="112"/>
      <c r="H24" s="112"/>
      <c r="I24" s="112"/>
      <c r="J24" s="139"/>
      <c r="K24" s="140"/>
      <c r="L24" s="140"/>
      <c r="M24" s="140"/>
      <c r="N24" s="140"/>
      <c r="O24" s="140"/>
      <c r="P24" s="140"/>
      <c r="Q24" s="141"/>
      <c r="R24" s="142"/>
      <c r="S24" s="140"/>
      <c r="T24" s="140"/>
      <c r="U24" s="143"/>
      <c r="V24" s="144">
        <f>SUM(V19:V23)</f>
        <v>924727</v>
      </c>
    </row>
    <row r="25" spans="1:22" ht="48" thickBot="1" x14ac:dyDescent="0.25">
      <c r="A25" s="103">
        <v>500</v>
      </c>
      <c r="B25" s="99" t="s">
        <v>185</v>
      </c>
      <c r="C25" s="113" t="s">
        <v>80</v>
      </c>
      <c r="D25" s="113">
        <v>36</v>
      </c>
      <c r="E25" s="113" t="s">
        <v>20</v>
      </c>
      <c r="F25" s="113" t="s">
        <v>31</v>
      </c>
      <c r="G25" s="113" t="s">
        <v>138</v>
      </c>
      <c r="H25" s="113" t="s">
        <v>31</v>
      </c>
      <c r="I25" s="113" t="s">
        <v>93</v>
      </c>
      <c r="J25" s="121">
        <v>17909</v>
      </c>
      <c r="K25" s="122">
        <v>0</v>
      </c>
      <c r="L25" s="122">
        <v>22506</v>
      </c>
      <c r="M25" s="122">
        <v>53254</v>
      </c>
      <c r="N25" s="122">
        <v>34921</v>
      </c>
      <c r="O25" s="122">
        <v>3258</v>
      </c>
      <c r="P25" s="122">
        <v>0</v>
      </c>
      <c r="Q25" s="123">
        <v>0</v>
      </c>
      <c r="R25" s="124">
        <v>38988</v>
      </c>
      <c r="S25" s="122">
        <v>57621</v>
      </c>
      <c r="T25" s="122">
        <v>44779</v>
      </c>
      <c r="U25" s="125">
        <v>61120</v>
      </c>
      <c r="V25" s="126">
        <f>SUM(J25:U25)</f>
        <v>334356</v>
      </c>
    </row>
    <row r="26" spans="1:22" ht="16.5" thickBot="1" x14ac:dyDescent="0.25">
      <c r="A26" s="104"/>
      <c r="B26" s="112"/>
      <c r="C26" s="112"/>
      <c r="D26" s="112"/>
      <c r="E26" s="112"/>
      <c r="F26" s="112"/>
      <c r="G26" s="112"/>
      <c r="H26" s="112"/>
      <c r="I26" s="112"/>
      <c r="J26" s="139"/>
      <c r="K26" s="140"/>
      <c r="L26" s="140"/>
      <c r="M26" s="140"/>
      <c r="N26" s="140"/>
      <c r="O26" s="140"/>
      <c r="P26" s="140"/>
      <c r="Q26" s="141"/>
      <c r="R26" s="142"/>
      <c r="S26" s="140"/>
      <c r="T26" s="140"/>
      <c r="U26" s="143"/>
      <c r="V26" s="144">
        <f>SUM(V25)</f>
        <v>334356</v>
      </c>
    </row>
    <row r="27" spans="1:22" ht="15.75" x14ac:dyDescent="0.2">
      <c r="A27" s="343">
        <v>501</v>
      </c>
      <c r="B27" s="347" t="s">
        <v>215</v>
      </c>
      <c r="C27" s="347" t="s">
        <v>81</v>
      </c>
      <c r="D27" s="347">
        <v>36</v>
      </c>
      <c r="E27" s="347" t="s">
        <v>20</v>
      </c>
      <c r="F27" s="347" t="s">
        <v>31</v>
      </c>
      <c r="G27" s="347" t="s">
        <v>139</v>
      </c>
      <c r="H27" s="114" t="s">
        <v>31</v>
      </c>
      <c r="I27" s="145" t="s">
        <v>98</v>
      </c>
      <c r="J27" s="146">
        <v>0</v>
      </c>
      <c r="K27" s="146">
        <v>0</v>
      </c>
      <c r="L27" s="146">
        <v>0</v>
      </c>
      <c r="M27" s="146">
        <v>0</v>
      </c>
      <c r="N27" s="146">
        <v>0</v>
      </c>
      <c r="O27" s="146">
        <v>0</v>
      </c>
      <c r="P27" s="146">
        <v>0</v>
      </c>
      <c r="Q27" s="135">
        <v>0</v>
      </c>
      <c r="R27" s="147">
        <v>0</v>
      </c>
      <c r="S27" s="146">
        <v>0</v>
      </c>
      <c r="T27" s="146">
        <v>0</v>
      </c>
      <c r="U27" s="148">
        <v>0</v>
      </c>
      <c r="V27" s="149">
        <f>SUM(J27:U27)</f>
        <v>0</v>
      </c>
    </row>
    <row r="28" spans="1:22" ht="16.5" thickBot="1" x14ac:dyDescent="0.25">
      <c r="A28" s="344"/>
      <c r="B28" s="348"/>
      <c r="C28" s="348"/>
      <c r="D28" s="348"/>
      <c r="E28" s="348"/>
      <c r="F28" s="348"/>
      <c r="G28" s="348"/>
      <c r="H28" s="113"/>
      <c r="I28" s="113" t="s">
        <v>97</v>
      </c>
      <c r="J28" s="124">
        <v>16469.094000000001</v>
      </c>
      <c r="K28" s="122">
        <v>17654.599999999999</v>
      </c>
      <c r="L28" s="122">
        <v>33754.478000000003</v>
      </c>
      <c r="M28" s="122">
        <v>17202.712</v>
      </c>
      <c r="N28" s="122">
        <v>17377</v>
      </c>
      <c r="O28" s="122">
        <v>9541.2739999999994</v>
      </c>
      <c r="P28" s="122">
        <v>6816.4</v>
      </c>
      <c r="Q28" s="124">
        <v>5551.8</v>
      </c>
      <c r="R28" s="124">
        <v>6231.8</v>
      </c>
      <c r="S28" s="122">
        <v>3271.2370000000001</v>
      </c>
      <c r="T28" s="122">
        <v>698.2</v>
      </c>
      <c r="U28" s="125">
        <v>2876.0309999999999</v>
      </c>
      <c r="V28" s="149">
        <f>SUM(J28:U28)</f>
        <v>137444.62600000002</v>
      </c>
    </row>
    <row r="29" spans="1:22" ht="16.5" thickBot="1" x14ac:dyDescent="0.25">
      <c r="A29" s="104"/>
      <c r="B29" s="112"/>
      <c r="C29" s="112"/>
      <c r="D29" s="112"/>
      <c r="E29" s="112"/>
      <c r="F29" s="112"/>
      <c r="G29" s="112"/>
      <c r="H29" s="112"/>
      <c r="I29" s="112"/>
      <c r="J29" s="139"/>
      <c r="K29" s="140"/>
      <c r="L29" s="140"/>
      <c r="M29" s="140"/>
      <c r="N29" s="140"/>
      <c r="O29" s="140"/>
      <c r="P29" s="140"/>
      <c r="Q29" s="141"/>
      <c r="R29" s="142"/>
      <c r="S29" s="140"/>
      <c r="T29" s="140"/>
      <c r="U29" s="143"/>
      <c r="V29" s="144">
        <f>SUM(V27:V28)</f>
        <v>137444.62600000002</v>
      </c>
    </row>
    <row r="30" spans="1:22" ht="16.5" customHeight="1" x14ac:dyDescent="0.2">
      <c r="A30" s="343">
        <v>502</v>
      </c>
      <c r="B30" s="345" t="s">
        <v>186</v>
      </c>
      <c r="C30" s="347" t="s">
        <v>77</v>
      </c>
      <c r="D30" s="347">
        <v>36</v>
      </c>
      <c r="E30" s="347" t="s">
        <v>138</v>
      </c>
      <c r="F30" s="347" t="s">
        <v>31</v>
      </c>
      <c r="G30" s="347" t="s">
        <v>20</v>
      </c>
      <c r="H30" s="347" t="s">
        <v>31</v>
      </c>
      <c r="I30" s="151" t="s">
        <v>220</v>
      </c>
      <c r="J30" s="152">
        <v>13619.822</v>
      </c>
      <c r="K30" s="131">
        <v>13474.919</v>
      </c>
      <c r="L30" s="131">
        <v>11923.424000000001</v>
      </c>
      <c r="M30" s="131">
        <v>15953.107</v>
      </c>
      <c r="N30" s="131">
        <v>22455.778999999999</v>
      </c>
      <c r="O30" s="131">
        <v>14164.675999999999</v>
      </c>
      <c r="P30" s="131">
        <v>21327.197</v>
      </c>
      <c r="Q30" s="132">
        <v>15023.127</v>
      </c>
      <c r="R30" s="132">
        <v>17064.011999999999</v>
      </c>
      <c r="S30" s="131">
        <v>16277.26</v>
      </c>
      <c r="T30" s="131">
        <v>13726.012000000001</v>
      </c>
      <c r="U30" s="133">
        <v>14099.834999999999</v>
      </c>
      <c r="V30" s="134">
        <f>SUM(J30:U30)</f>
        <v>189109.16999999995</v>
      </c>
    </row>
    <row r="31" spans="1:22" ht="16.5" customHeight="1" x14ac:dyDescent="0.2">
      <c r="A31" s="349"/>
      <c r="B31" s="354"/>
      <c r="C31" s="350"/>
      <c r="D31" s="350"/>
      <c r="E31" s="350"/>
      <c r="F31" s="350"/>
      <c r="G31" s="350"/>
      <c r="H31" s="350"/>
      <c r="I31" s="145" t="s">
        <v>93</v>
      </c>
      <c r="J31" s="153">
        <v>0</v>
      </c>
      <c r="K31" s="146">
        <v>0</v>
      </c>
      <c r="L31" s="146">
        <v>0</v>
      </c>
      <c r="M31" s="146">
        <v>0</v>
      </c>
      <c r="N31" s="146">
        <v>0</v>
      </c>
      <c r="O31" s="146">
        <v>0</v>
      </c>
      <c r="P31" s="146">
        <v>0</v>
      </c>
      <c r="Q31" s="147">
        <v>0</v>
      </c>
      <c r="R31" s="147">
        <v>0</v>
      </c>
      <c r="S31" s="130">
        <v>0</v>
      </c>
      <c r="T31" s="130">
        <v>0</v>
      </c>
      <c r="U31" s="136">
        <v>0</v>
      </c>
      <c r="V31" s="137">
        <f>SUM(J31:U31)</f>
        <v>0</v>
      </c>
    </row>
    <row r="32" spans="1:22" ht="16.5" customHeight="1" x14ac:dyDescent="0.2">
      <c r="A32" s="349"/>
      <c r="B32" s="354"/>
      <c r="C32" s="350"/>
      <c r="D32" s="350"/>
      <c r="E32" s="350"/>
      <c r="F32" s="350"/>
      <c r="G32" s="350"/>
      <c r="H32" s="350"/>
      <c r="I32" s="129" t="s">
        <v>164</v>
      </c>
      <c r="J32" s="135">
        <v>0</v>
      </c>
      <c r="K32" s="135">
        <v>0</v>
      </c>
      <c r="L32" s="135">
        <v>0</v>
      </c>
      <c r="M32" s="135">
        <v>0</v>
      </c>
      <c r="N32" s="135">
        <v>0</v>
      </c>
      <c r="O32" s="135">
        <v>0</v>
      </c>
      <c r="P32" s="135">
        <v>0</v>
      </c>
      <c r="Q32" s="135">
        <v>0</v>
      </c>
      <c r="R32" s="135">
        <v>0</v>
      </c>
      <c r="S32" s="130">
        <v>0</v>
      </c>
      <c r="T32" s="130">
        <v>0</v>
      </c>
      <c r="U32" s="136">
        <v>0</v>
      </c>
      <c r="V32" s="137">
        <f>SUM(J32:U32)</f>
        <v>0</v>
      </c>
    </row>
    <row r="33" spans="1:22" ht="16.5" customHeight="1" thickBot="1" x14ac:dyDescent="0.25">
      <c r="A33" s="344"/>
      <c r="B33" s="346"/>
      <c r="C33" s="348"/>
      <c r="D33" s="348"/>
      <c r="E33" s="348"/>
      <c r="F33" s="348"/>
      <c r="G33" s="348"/>
      <c r="H33" s="348"/>
      <c r="I33" s="113" t="s">
        <v>171</v>
      </c>
      <c r="J33" s="124">
        <v>0</v>
      </c>
      <c r="K33" s="122">
        <v>0</v>
      </c>
      <c r="L33" s="122">
        <v>0</v>
      </c>
      <c r="M33" s="122">
        <v>0</v>
      </c>
      <c r="N33" s="122">
        <v>0</v>
      </c>
      <c r="O33" s="122">
        <v>0</v>
      </c>
      <c r="P33" s="122">
        <v>0</v>
      </c>
      <c r="Q33" s="150">
        <v>0</v>
      </c>
      <c r="R33" s="124">
        <v>0</v>
      </c>
      <c r="S33" s="122">
        <v>0</v>
      </c>
      <c r="T33" s="122">
        <v>0</v>
      </c>
      <c r="U33" s="125">
        <v>0</v>
      </c>
      <c r="V33" s="126">
        <f>SUM(J33:U33)</f>
        <v>0</v>
      </c>
    </row>
    <row r="34" spans="1:22" ht="16.5" thickBot="1" x14ac:dyDescent="0.25">
      <c r="A34" s="104"/>
      <c r="B34" s="112"/>
      <c r="C34" s="112"/>
      <c r="D34" s="112"/>
      <c r="E34" s="112"/>
      <c r="F34" s="112"/>
      <c r="G34" s="112"/>
      <c r="H34" s="112"/>
      <c r="I34" s="112"/>
      <c r="J34" s="139"/>
      <c r="K34" s="140"/>
      <c r="L34" s="140"/>
      <c r="M34" s="140"/>
      <c r="N34" s="140"/>
      <c r="O34" s="140"/>
      <c r="P34" s="140"/>
      <c r="Q34" s="141"/>
      <c r="R34" s="142"/>
      <c r="S34" s="140"/>
      <c r="T34" s="140"/>
      <c r="U34" s="143"/>
      <c r="V34" s="144">
        <f>SUM(V30:V33)</f>
        <v>189109.16999999995</v>
      </c>
    </row>
    <row r="35" spans="1:22" ht="15.75" x14ac:dyDescent="0.2">
      <c r="A35" s="343">
        <v>525</v>
      </c>
      <c r="B35" s="347" t="s">
        <v>33</v>
      </c>
      <c r="C35" s="347" t="s">
        <v>81</v>
      </c>
      <c r="D35" s="347">
        <v>15</v>
      </c>
      <c r="E35" s="347" t="s">
        <v>143</v>
      </c>
      <c r="F35" s="347" t="s">
        <v>34</v>
      </c>
      <c r="G35" s="347" t="s">
        <v>25</v>
      </c>
      <c r="H35" s="347" t="s">
        <v>34</v>
      </c>
      <c r="I35" s="151" t="s">
        <v>92</v>
      </c>
      <c r="J35" s="152">
        <v>0</v>
      </c>
      <c r="K35" s="131">
        <v>0</v>
      </c>
      <c r="L35" s="131">
        <v>0</v>
      </c>
      <c r="M35" s="131">
        <v>0</v>
      </c>
      <c r="N35" s="131">
        <v>0</v>
      </c>
      <c r="O35" s="131">
        <v>0</v>
      </c>
      <c r="P35" s="131">
        <v>0</v>
      </c>
      <c r="Q35" s="132">
        <v>0</v>
      </c>
      <c r="R35" s="132">
        <v>0</v>
      </c>
      <c r="S35" s="131">
        <v>0</v>
      </c>
      <c r="T35" s="131">
        <v>0</v>
      </c>
      <c r="U35" s="133">
        <v>0</v>
      </c>
      <c r="V35" s="134">
        <f>SUM(J35:U35)</f>
        <v>0</v>
      </c>
    </row>
    <row r="36" spans="1:22" ht="16.5" thickBot="1" x14ac:dyDescent="0.25">
      <c r="A36" s="344"/>
      <c r="B36" s="348"/>
      <c r="C36" s="348"/>
      <c r="D36" s="348"/>
      <c r="E36" s="348"/>
      <c r="F36" s="348"/>
      <c r="G36" s="348"/>
      <c r="H36" s="348"/>
      <c r="I36" s="129" t="s">
        <v>103</v>
      </c>
      <c r="J36" s="124">
        <v>0</v>
      </c>
      <c r="K36" s="122">
        <v>0</v>
      </c>
      <c r="L36" s="122">
        <v>0</v>
      </c>
      <c r="M36" s="122">
        <v>0</v>
      </c>
      <c r="N36" s="122">
        <v>0</v>
      </c>
      <c r="O36" s="122">
        <v>0</v>
      </c>
      <c r="P36" s="122">
        <v>0</v>
      </c>
      <c r="Q36" s="150">
        <v>0</v>
      </c>
      <c r="R36" s="124">
        <v>0</v>
      </c>
      <c r="S36" s="122">
        <v>0</v>
      </c>
      <c r="T36" s="122">
        <v>0</v>
      </c>
      <c r="U36" s="125">
        <v>0</v>
      </c>
      <c r="V36" s="126">
        <f>SUM(J36:U36)</f>
        <v>0</v>
      </c>
    </row>
    <row r="37" spans="1:22" ht="16.5" thickBot="1" x14ac:dyDescent="0.25">
      <c r="A37" s="104"/>
      <c r="B37" s="112"/>
      <c r="C37" s="112"/>
      <c r="D37" s="112"/>
      <c r="E37" s="112"/>
      <c r="F37" s="112"/>
      <c r="G37" s="112"/>
      <c r="H37" s="112"/>
      <c r="I37" s="112"/>
      <c r="J37" s="139"/>
      <c r="K37" s="140"/>
      <c r="L37" s="140"/>
      <c r="M37" s="140"/>
      <c r="N37" s="140"/>
      <c r="O37" s="140"/>
      <c r="P37" s="140"/>
      <c r="Q37" s="141"/>
      <c r="R37" s="142"/>
      <c r="S37" s="140"/>
      <c r="T37" s="140"/>
      <c r="U37" s="143"/>
      <c r="V37" s="144">
        <f>SUM(V35:V36)</f>
        <v>0</v>
      </c>
    </row>
    <row r="38" spans="1:22" ht="16.5" thickBot="1" x14ac:dyDescent="0.25">
      <c r="A38" s="103">
        <v>526</v>
      </c>
      <c r="B38" s="113" t="s">
        <v>33</v>
      </c>
      <c r="C38" s="113" t="s">
        <v>82</v>
      </c>
      <c r="D38" s="113">
        <v>15</v>
      </c>
      <c r="E38" s="113" t="s">
        <v>143</v>
      </c>
      <c r="F38" s="113" t="s">
        <v>34</v>
      </c>
      <c r="G38" s="113" t="s">
        <v>25</v>
      </c>
      <c r="H38" s="113" t="s">
        <v>34</v>
      </c>
      <c r="I38" s="113" t="s">
        <v>91</v>
      </c>
      <c r="J38" s="122">
        <v>0</v>
      </c>
      <c r="K38" s="122">
        <v>0</v>
      </c>
      <c r="L38" s="122">
        <v>0</v>
      </c>
      <c r="M38" s="122">
        <v>0</v>
      </c>
      <c r="N38" s="122">
        <v>0</v>
      </c>
      <c r="O38" s="122">
        <v>0</v>
      </c>
      <c r="P38" s="122">
        <v>0</v>
      </c>
      <c r="Q38" s="123">
        <v>0</v>
      </c>
      <c r="R38" s="124">
        <v>0</v>
      </c>
      <c r="S38" s="122">
        <v>0</v>
      </c>
      <c r="T38" s="122">
        <v>0</v>
      </c>
      <c r="U38" s="125">
        <v>0</v>
      </c>
      <c r="V38" s="126">
        <f>SUM(J38:U38)</f>
        <v>0</v>
      </c>
    </row>
    <row r="39" spans="1:22" ht="16.5" thickBot="1" x14ac:dyDescent="0.25">
      <c r="A39" s="102"/>
      <c r="B39" s="112"/>
      <c r="C39" s="112"/>
      <c r="D39" s="112"/>
      <c r="E39" s="112"/>
      <c r="F39" s="112"/>
      <c r="G39" s="112"/>
      <c r="H39" s="112"/>
      <c r="I39" s="112"/>
      <c r="J39" s="139"/>
      <c r="K39" s="140"/>
      <c r="L39" s="140"/>
      <c r="M39" s="140"/>
      <c r="N39" s="140"/>
      <c r="O39" s="140"/>
      <c r="P39" s="140"/>
      <c r="Q39" s="141"/>
      <c r="R39" s="142"/>
      <c r="S39" s="140"/>
      <c r="T39" s="140"/>
      <c r="U39" s="143"/>
      <c r="V39" s="144">
        <f>SUM(V38)</f>
        <v>0</v>
      </c>
    </row>
    <row r="40" spans="1:22" ht="15.75" x14ac:dyDescent="0.2">
      <c r="A40" s="343">
        <v>537</v>
      </c>
      <c r="B40" s="345" t="s">
        <v>187</v>
      </c>
      <c r="C40" s="347" t="s">
        <v>83</v>
      </c>
      <c r="D40" s="351">
        <v>363.9</v>
      </c>
      <c r="E40" s="347" t="s">
        <v>16</v>
      </c>
      <c r="F40" s="347" t="s">
        <v>36</v>
      </c>
      <c r="G40" s="345" t="s">
        <v>144</v>
      </c>
      <c r="H40" s="347" t="s">
        <v>37</v>
      </c>
      <c r="I40" s="145" t="s">
        <v>92</v>
      </c>
      <c r="J40" s="146">
        <v>707</v>
      </c>
      <c r="K40" s="146">
        <v>10044</v>
      </c>
      <c r="L40" s="146">
        <v>0</v>
      </c>
      <c r="M40" s="146">
        <v>5082</v>
      </c>
      <c r="N40" s="146">
        <v>0</v>
      </c>
      <c r="O40" s="146">
        <v>0</v>
      </c>
      <c r="P40" s="146">
        <v>0</v>
      </c>
      <c r="Q40" s="135">
        <v>0</v>
      </c>
      <c r="R40" s="147">
        <v>0</v>
      </c>
      <c r="S40" s="146">
        <v>0</v>
      </c>
      <c r="T40" s="146">
        <v>0</v>
      </c>
      <c r="U40" s="148">
        <v>0</v>
      </c>
      <c r="V40" s="149">
        <f>SUM(J40:U40)</f>
        <v>15833</v>
      </c>
    </row>
    <row r="41" spans="1:22" ht="15.75" x14ac:dyDescent="0.2">
      <c r="A41" s="349"/>
      <c r="B41" s="354"/>
      <c r="C41" s="350"/>
      <c r="D41" s="352"/>
      <c r="E41" s="350"/>
      <c r="F41" s="350"/>
      <c r="G41" s="354"/>
      <c r="H41" s="350"/>
      <c r="I41" s="129" t="s">
        <v>98</v>
      </c>
      <c r="J41" s="146">
        <v>0</v>
      </c>
      <c r="K41" s="146">
        <v>0</v>
      </c>
      <c r="L41" s="146">
        <v>0</v>
      </c>
      <c r="M41" s="146">
        <v>0</v>
      </c>
      <c r="N41" s="146">
        <v>0</v>
      </c>
      <c r="O41" s="146">
        <v>0</v>
      </c>
      <c r="P41" s="146">
        <v>0</v>
      </c>
      <c r="Q41" s="135">
        <v>0</v>
      </c>
      <c r="R41" s="147">
        <v>0</v>
      </c>
      <c r="S41" s="146">
        <v>0</v>
      </c>
      <c r="T41" s="146">
        <v>0</v>
      </c>
      <c r="U41" s="148">
        <v>0</v>
      </c>
      <c r="V41" s="149">
        <f>SUM(J41:U41)</f>
        <v>0</v>
      </c>
    </row>
    <row r="42" spans="1:22" ht="15.75" x14ac:dyDescent="0.2">
      <c r="A42" s="349"/>
      <c r="B42" s="354"/>
      <c r="C42" s="350"/>
      <c r="D42" s="352"/>
      <c r="E42" s="350"/>
      <c r="F42" s="350"/>
      <c r="G42" s="354"/>
      <c r="H42" s="350"/>
      <c r="I42" s="145" t="s">
        <v>91</v>
      </c>
      <c r="J42" s="146">
        <v>28755</v>
      </c>
      <c r="K42" s="146">
        <v>23405</v>
      </c>
      <c r="L42" s="146">
        <v>43040</v>
      </c>
      <c r="M42" s="146">
        <v>43451</v>
      </c>
      <c r="N42" s="146">
        <v>21552</v>
      </c>
      <c r="O42" s="146">
        <v>60575</v>
      </c>
      <c r="P42" s="146">
        <v>37151</v>
      </c>
      <c r="Q42" s="135">
        <v>54876</v>
      </c>
      <c r="R42" s="147">
        <v>0</v>
      </c>
      <c r="S42" s="146">
        <v>6016</v>
      </c>
      <c r="T42" s="146">
        <v>12998</v>
      </c>
      <c r="U42" s="148">
        <v>23246</v>
      </c>
      <c r="V42" s="149">
        <f>SUM(J42:U42)</f>
        <v>355065</v>
      </c>
    </row>
    <row r="43" spans="1:22" ht="15.75" x14ac:dyDescent="0.2">
      <c r="A43" s="349"/>
      <c r="B43" s="354"/>
      <c r="C43" s="350"/>
      <c r="D43" s="352"/>
      <c r="E43" s="350"/>
      <c r="F43" s="350"/>
      <c r="G43" s="350"/>
      <c r="H43" s="350"/>
      <c r="I43" s="129" t="s">
        <v>69</v>
      </c>
      <c r="J43" s="130">
        <v>0</v>
      </c>
      <c r="K43" s="130">
        <v>0</v>
      </c>
      <c r="L43" s="130">
        <v>0</v>
      </c>
      <c r="M43" s="130">
        <v>0</v>
      </c>
      <c r="N43" s="130">
        <v>0</v>
      </c>
      <c r="O43" s="130">
        <v>0</v>
      </c>
      <c r="P43" s="130">
        <v>0</v>
      </c>
      <c r="Q43" s="135">
        <v>0</v>
      </c>
      <c r="R43" s="135">
        <v>0</v>
      </c>
      <c r="S43" s="130">
        <v>0</v>
      </c>
      <c r="T43" s="130">
        <v>0</v>
      </c>
      <c r="U43" s="136">
        <v>0</v>
      </c>
      <c r="V43" s="137">
        <f>SUM(J43:U43)</f>
        <v>0</v>
      </c>
    </row>
    <row r="44" spans="1:22" ht="16.5" thickBot="1" x14ac:dyDescent="0.25">
      <c r="A44" s="344"/>
      <c r="B44" s="346"/>
      <c r="C44" s="348"/>
      <c r="D44" s="353"/>
      <c r="E44" s="348"/>
      <c r="F44" s="348"/>
      <c r="G44" s="348"/>
      <c r="H44" s="348"/>
      <c r="I44" s="154" t="s">
        <v>93</v>
      </c>
      <c r="J44" s="155">
        <v>0</v>
      </c>
      <c r="K44" s="155">
        <v>0</v>
      </c>
      <c r="L44" s="155">
        <v>0</v>
      </c>
      <c r="M44" s="155">
        <v>0</v>
      </c>
      <c r="N44" s="155">
        <v>0</v>
      </c>
      <c r="O44" s="155">
        <v>0</v>
      </c>
      <c r="P44" s="155">
        <v>0</v>
      </c>
      <c r="Q44" s="123">
        <v>0</v>
      </c>
      <c r="R44" s="156">
        <v>0</v>
      </c>
      <c r="S44" s="155">
        <v>0</v>
      </c>
      <c r="T44" s="155">
        <v>0</v>
      </c>
      <c r="U44" s="157">
        <v>0</v>
      </c>
      <c r="V44" s="158">
        <f>SUM(J44:U44)</f>
        <v>0</v>
      </c>
    </row>
    <row r="45" spans="1:22" ht="16.5" thickBot="1" x14ac:dyDescent="0.25">
      <c r="A45" s="102"/>
      <c r="B45" s="112"/>
      <c r="C45" s="112"/>
      <c r="D45" s="112"/>
      <c r="E45" s="112"/>
      <c r="F45" s="112"/>
      <c r="G45" s="112"/>
      <c r="H45" s="112"/>
      <c r="I45" s="112"/>
      <c r="J45" s="139"/>
      <c r="K45" s="140"/>
      <c r="L45" s="140"/>
      <c r="M45" s="140"/>
      <c r="N45" s="140"/>
      <c r="O45" s="140"/>
      <c r="P45" s="140"/>
      <c r="Q45" s="141"/>
      <c r="R45" s="142"/>
      <c r="S45" s="140"/>
      <c r="T45" s="140"/>
      <c r="U45" s="143"/>
      <c r="V45" s="144">
        <f>SUM(V40:V44)</f>
        <v>370898</v>
      </c>
    </row>
    <row r="46" spans="1:22" ht="15.75" x14ac:dyDescent="0.2">
      <c r="A46" s="349">
        <v>541</v>
      </c>
      <c r="B46" s="354" t="s">
        <v>188</v>
      </c>
      <c r="C46" s="350" t="s">
        <v>81</v>
      </c>
      <c r="D46" s="350">
        <v>93</v>
      </c>
      <c r="E46" s="350" t="s">
        <v>7</v>
      </c>
      <c r="F46" s="350" t="s">
        <v>39</v>
      </c>
      <c r="G46" s="350" t="s">
        <v>145</v>
      </c>
      <c r="H46" s="350" t="s">
        <v>39</v>
      </c>
      <c r="I46" s="145" t="s">
        <v>94</v>
      </c>
      <c r="J46" s="146">
        <v>0</v>
      </c>
      <c r="K46" s="146">
        <v>0</v>
      </c>
      <c r="L46" s="146">
        <v>0</v>
      </c>
      <c r="M46" s="146">
        <v>0</v>
      </c>
      <c r="N46" s="146">
        <v>0</v>
      </c>
      <c r="O46" s="146">
        <v>0</v>
      </c>
      <c r="P46" s="146">
        <v>0</v>
      </c>
      <c r="Q46" s="135">
        <v>0</v>
      </c>
      <c r="R46" s="147">
        <v>0</v>
      </c>
      <c r="S46" s="146">
        <v>0</v>
      </c>
      <c r="T46" s="146">
        <v>0</v>
      </c>
      <c r="U46" s="148">
        <v>0</v>
      </c>
      <c r="V46" s="149">
        <f t="shared" ref="V46:V55" si="0">SUM(J46:U46)</f>
        <v>0</v>
      </c>
    </row>
    <row r="47" spans="1:22" ht="15.75" x14ac:dyDescent="0.2">
      <c r="A47" s="349"/>
      <c r="B47" s="354"/>
      <c r="C47" s="350"/>
      <c r="D47" s="350"/>
      <c r="E47" s="350"/>
      <c r="F47" s="350"/>
      <c r="G47" s="350"/>
      <c r="H47" s="350"/>
      <c r="I47" s="129" t="s">
        <v>92</v>
      </c>
      <c r="J47" s="130">
        <v>52328</v>
      </c>
      <c r="K47" s="130">
        <v>107269</v>
      </c>
      <c r="L47" s="122">
        <v>62739</v>
      </c>
      <c r="M47" s="130">
        <v>111183</v>
      </c>
      <c r="N47" s="130">
        <v>40714</v>
      </c>
      <c r="O47" s="130">
        <v>35732</v>
      </c>
      <c r="P47" s="130">
        <v>32877</v>
      </c>
      <c r="Q47" s="135">
        <v>42619</v>
      </c>
      <c r="R47" s="135">
        <v>69722</v>
      </c>
      <c r="S47" s="130">
        <v>27012</v>
      </c>
      <c r="T47" s="130">
        <v>33533</v>
      </c>
      <c r="U47" s="136">
        <v>40735</v>
      </c>
      <c r="V47" s="137">
        <f t="shared" si="0"/>
        <v>656463</v>
      </c>
    </row>
    <row r="48" spans="1:22" ht="15.75" x14ac:dyDescent="0.2">
      <c r="A48" s="349"/>
      <c r="B48" s="354"/>
      <c r="C48" s="350"/>
      <c r="D48" s="350"/>
      <c r="E48" s="350"/>
      <c r="F48" s="350"/>
      <c r="G48" s="350"/>
      <c r="H48" s="350"/>
      <c r="I48" s="129" t="s">
        <v>98</v>
      </c>
      <c r="J48" s="130">
        <v>0</v>
      </c>
      <c r="K48" s="130">
        <v>0</v>
      </c>
      <c r="L48" s="130">
        <v>0</v>
      </c>
      <c r="M48" s="130">
        <v>0</v>
      </c>
      <c r="N48" s="130">
        <v>0</v>
      </c>
      <c r="O48" s="130">
        <v>0</v>
      </c>
      <c r="P48" s="130">
        <v>0</v>
      </c>
      <c r="Q48" s="135">
        <v>0</v>
      </c>
      <c r="R48" s="135">
        <v>0</v>
      </c>
      <c r="S48" s="130">
        <v>0</v>
      </c>
      <c r="T48" s="130">
        <v>0</v>
      </c>
      <c r="U48" s="136">
        <v>0</v>
      </c>
      <c r="V48" s="137">
        <f t="shared" si="0"/>
        <v>0</v>
      </c>
    </row>
    <row r="49" spans="1:22" ht="15.75" x14ac:dyDescent="0.2">
      <c r="A49" s="349"/>
      <c r="B49" s="354"/>
      <c r="C49" s="350"/>
      <c r="D49" s="350"/>
      <c r="E49" s="350"/>
      <c r="F49" s="350"/>
      <c r="G49" s="350"/>
      <c r="H49" s="350"/>
      <c r="I49" s="129" t="s">
        <v>103</v>
      </c>
      <c r="J49" s="130">
        <v>33417</v>
      </c>
      <c r="K49" s="130">
        <v>29743</v>
      </c>
      <c r="L49" s="130">
        <v>18138</v>
      </c>
      <c r="M49" s="130">
        <v>36061</v>
      </c>
      <c r="N49" s="130">
        <v>27355</v>
      </c>
      <c r="O49" s="130">
        <v>31343</v>
      </c>
      <c r="P49" s="130">
        <v>30818</v>
      </c>
      <c r="Q49" s="135">
        <v>32628</v>
      </c>
      <c r="R49" s="135">
        <v>38400</v>
      </c>
      <c r="S49" s="130">
        <v>42052</v>
      </c>
      <c r="T49" s="130">
        <v>37110</v>
      </c>
      <c r="U49" s="136">
        <v>37273</v>
      </c>
      <c r="V49" s="137">
        <f t="shared" si="0"/>
        <v>394338</v>
      </c>
    </row>
    <row r="50" spans="1:22" ht="15.75" x14ac:dyDescent="0.2">
      <c r="A50" s="349"/>
      <c r="B50" s="354"/>
      <c r="C50" s="350"/>
      <c r="D50" s="350"/>
      <c r="E50" s="350"/>
      <c r="F50" s="350"/>
      <c r="G50" s="350"/>
      <c r="H50" s="350"/>
      <c r="I50" s="129" t="s">
        <v>91</v>
      </c>
      <c r="J50" s="130">
        <v>74104</v>
      </c>
      <c r="K50" s="130">
        <v>50286</v>
      </c>
      <c r="L50" s="130">
        <v>50073</v>
      </c>
      <c r="M50" s="130">
        <v>43691</v>
      </c>
      <c r="N50" s="130">
        <v>89010</v>
      </c>
      <c r="O50" s="130">
        <v>95141</v>
      </c>
      <c r="P50" s="130">
        <v>104853</v>
      </c>
      <c r="Q50" s="135">
        <v>51020</v>
      </c>
      <c r="R50" s="135">
        <v>94308</v>
      </c>
      <c r="S50" s="130">
        <v>90474</v>
      </c>
      <c r="T50" s="130">
        <v>65913</v>
      </c>
      <c r="U50" s="136">
        <v>56621</v>
      </c>
      <c r="V50" s="137">
        <f t="shared" si="0"/>
        <v>865494</v>
      </c>
    </row>
    <row r="51" spans="1:22" ht="15.75" x14ac:dyDescent="0.2">
      <c r="A51" s="349"/>
      <c r="B51" s="354"/>
      <c r="C51" s="350"/>
      <c r="D51" s="350"/>
      <c r="E51" s="350"/>
      <c r="F51" s="350"/>
      <c r="G51" s="350"/>
      <c r="H51" s="350"/>
      <c r="I51" s="129" t="s">
        <v>69</v>
      </c>
      <c r="J51" s="130">
        <v>0</v>
      </c>
      <c r="K51" s="130">
        <v>0</v>
      </c>
      <c r="L51" s="130">
        <v>0</v>
      </c>
      <c r="M51" s="130">
        <v>0</v>
      </c>
      <c r="N51" s="130">
        <v>0</v>
      </c>
      <c r="O51" s="130">
        <v>0</v>
      </c>
      <c r="P51" s="130">
        <v>0</v>
      </c>
      <c r="Q51" s="135">
        <v>0</v>
      </c>
      <c r="R51" s="135">
        <v>0</v>
      </c>
      <c r="S51" s="130">
        <v>0</v>
      </c>
      <c r="T51" s="130">
        <v>0</v>
      </c>
      <c r="U51" s="136">
        <v>0</v>
      </c>
      <c r="V51" s="137">
        <f t="shared" si="0"/>
        <v>0</v>
      </c>
    </row>
    <row r="52" spans="1:22" ht="15.75" x14ac:dyDescent="0.2">
      <c r="A52" s="349"/>
      <c r="B52" s="354"/>
      <c r="C52" s="350"/>
      <c r="D52" s="350"/>
      <c r="E52" s="350"/>
      <c r="F52" s="350"/>
      <c r="G52" s="350"/>
      <c r="H52" s="350"/>
      <c r="I52" s="129" t="s">
        <v>70</v>
      </c>
      <c r="J52" s="130">
        <v>0</v>
      </c>
      <c r="K52" s="130">
        <v>0</v>
      </c>
      <c r="L52" s="130">
        <v>0</v>
      </c>
      <c r="M52" s="130">
        <v>0</v>
      </c>
      <c r="N52" s="130">
        <v>0</v>
      </c>
      <c r="O52" s="130">
        <v>0</v>
      </c>
      <c r="P52" s="130">
        <v>0</v>
      </c>
      <c r="Q52" s="135">
        <v>0</v>
      </c>
      <c r="R52" s="135">
        <v>0</v>
      </c>
      <c r="S52" s="130">
        <v>0</v>
      </c>
      <c r="T52" s="130">
        <v>0</v>
      </c>
      <c r="U52" s="136">
        <v>0</v>
      </c>
      <c r="V52" s="137">
        <f t="shared" si="0"/>
        <v>0</v>
      </c>
    </row>
    <row r="53" spans="1:22" ht="15.75" x14ac:dyDescent="0.2">
      <c r="A53" s="349"/>
      <c r="B53" s="354"/>
      <c r="C53" s="350"/>
      <c r="D53" s="350"/>
      <c r="E53" s="350"/>
      <c r="F53" s="350"/>
      <c r="G53" s="350"/>
      <c r="H53" s="350"/>
      <c r="I53" s="129" t="s">
        <v>93</v>
      </c>
      <c r="J53" s="130">
        <v>0</v>
      </c>
      <c r="K53" s="130">
        <v>0</v>
      </c>
      <c r="L53" s="130">
        <v>0</v>
      </c>
      <c r="M53" s="130">
        <v>0</v>
      </c>
      <c r="N53" s="130">
        <v>0</v>
      </c>
      <c r="O53" s="130">
        <v>0</v>
      </c>
      <c r="P53" s="130">
        <v>0</v>
      </c>
      <c r="Q53" s="135">
        <v>0</v>
      </c>
      <c r="R53" s="135">
        <v>0</v>
      </c>
      <c r="S53" s="130">
        <v>0</v>
      </c>
      <c r="T53" s="130">
        <v>0</v>
      </c>
      <c r="U53" s="136">
        <v>0</v>
      </c>
      <c r="V53" s="137">
        <f t="shared" si="0"/>
        <v>0</v>
      </c>
    </row>
    <row r="54" spans="1:22" ht="15.75" x14ac:dyDescent="0.2">
      <c r="A54" s="349"/>
      <c r="B54" s="354"/>
      <c r="C54" s="350"/>
      <c r="D54" s="350"/>
      <c r="E54" s="350"/>
      <c r="F54" s="350"/>
      <c r="G54" s="350"/>
      <c r="H54" s="350"/>
      <c r="I54" s="154" t="s">
        <v>180</v>
      </c>
      <c r="J54" s="155">
        <v>0</v>
      </c>
      <c r="K54" s="155">
        <v>0</v>
      </c>
      <c r="L54" s="155">
        <v>0</v>
      </c>
      <c r="M54" s="155">
        <v>0</v>
      </c>
      <c r="N54" s="155">
        <v>0</v>
      </c>
      <c r="O54" s="155">
        <v>0</v>
      </c>
      <c r="P54" s="155">
        <v>0</v>
      </c>
      <c r="Q54" s="156">
        <v>0</v>
      </c>
      <c r="R54" s="156">
        <v>0</v>
      </c>
      <c r="S54" s="155">
        <v>0</v>
      </c>
      <c r="T54" s="155">
        <v>0</v>
      </c>
      <c r="U54" s="157">
        <v>0</v>
      </c>
      <c r="V54" s="158">
        <f t="shared" si="0"/>
        <v>0</v>
      </c>
    </row>
    <row r="55" spans="1:22" ht="16.5" thickBot="1" x14ac:dyDescent="0.25">
      <c r="A55" s="349"/>
      <c r="B55" s="354"/>
      <c r="C55" s="350"/>
      <c r="D55" s="350"/>
      <c r="E55" s="350"/>
      <c r="F55" s="350"/>
      <c r="G55" s="350"/>
      <c r="H55" s="350"/>
      <c r="I55" s="154" t="s">
        <v>95</v>
      </c>
      <c r="J55" s="155">
        <v>0</v>
      </c>
      <c r="K55" s="155">
        <v>0</v>
      </c>
      <c r="L55" s="155">
        <v>0</v>
      </c>
      <c r="M55" s="155">
        <v>0</v>
      </c>
      <c r="N55" s="155">
        <v>0</v>
      </c>
      <c r="O55" s="155">
        <v>0</v>
      </c>
      <c r="P55" s="155">
        <v>0</v>
      </c>
      <c r="Q55" s="123">
        <v>0</v>
      </c>
      <c r="R55" s="156">
        <v>0</v>
      </c>
      <c r="S55" s="155">
        <v>3623</v>
      </c>
      <c r="T55" s="155">
        <v>0</v>
      </c>
      <c r="U55" s="157">
        <v>0</v>
      </c>
      <c r="V55" s="158">
        <f t="shared" si="0"/>
        <v>3623</v>
      </c>
    </row>
    <row r="56" spans="1:22" ht="16.5" thickBot="1" x14ac:dyDescent="0.25">
      <c r="A56" s="102"/>
      <c r="B56" s="112"/>
      <c r="C56" s="112"/>
      <c r="D56" s="112"/>
      <c r="E56" s="112"/>
      <c r="F56" s="112"/>
      <c r="G56" s="112"/>
      <c r="H56" s="112"/>
      <c r="I56" s="112"/>
      <c r="J56" s="139"/>
      <c r="K56" s="140"/>
      <c r="L56" s="140"/>
      <c r="M56" s="140"/>
      <c r="N56" s="140"/>
      <c r="O56" s="140"/>
      <c r="P56" s="140"/>
      <c r="Q56" s="141"/>
      <c r="R56" s="142"/>
      <c r="S56" s="140"/>
      <c r="T56" s="140"/>
      <c r="U56" s="143"/>
      <c r="V56" s="144">
        <f>SUM(V46:V55)</f>
        <v>1919918</v>
      </c>
    </row>
    <row r="57" spans="1:22" ht="15.75" x14ac:dyDescent="0.2">
      <c r="A57" s="349">
        <v>542</v>
      </c>
      <c r="B57" s="354" t="s">
        <v>189</v>
      </c>
      <c r="C57" s="350" t="s">
        <v>79</v>
      </c>
      <c r="D57" s="350">
        <v>200</v>
      </c>
      <c r="E57" s="350" t="s">
        <v>7</v>
      </c>
      <c r="F57" s="350" t="s">
        <v>39</v>
      </c>
      <c r="G57" s="350" t="s">
        <v>146</v>
      </c>
      <c r="H57" s="350" t="s">
        <v>40</v>
      </c>
      <c r="I57" s="145" t="s">
        <v>94</v>
      </c>
      <c r="J57" s="146">
        <v>26303</v>
      </c>
      <c r="K57" s="146">
        <v>24802</v>
      </c>
      <c r="L57" s="146">
        <v>30104</v>
      </c>
      <c r="M57" s="146">
        <v>26345</v>
      </c>
      <c r="N57" s="146">
        <v>24764</v>
      </c>
      <c r="O57" s="146">
        <v>28549</v>
      </c>
      <c r="P57" s="146">
        <v>24124</v>
      </c>
      <c r="Q57" s="135">
        <v>25697</v>
      </c>
      <c r="R57" s="147">
        <v>33742</v>
      </c>
      <c r="S57" s="146">
        <v>25308</v>
      </c>
      <c r="T57" s="146">
        <v>28496</v>
      </c>
      <c r="U57" s="148">
        <v>28571</v>
      </c>
      <c r="V57" s="149">
        <f>SUM(J57:U57)</f>
        <v>326805</v>
      </c>
    </row>
    <row r="58" spans="1:22" ht="15.75" x14ac:dyDescent="0.2">
      <c r="A58" s="349"/>
      <c r="B58" s="354"/>
      <c r="C58" s="350"/>
      <c r="D58" s="350"/>
      <c r="E58" s="350"/>
      <c r="F58" s="350"/>
      <c r="G58" s="350"/>
      <c r="H58" s="350"/>
      <c r="I58" s="129" t="s">
        <v>92</v>
      </c>
      <c r="J58" s="130">
        <v>42264</v>
      </c>
      <c r="K58" s="130">
        <v>42137</v>
      </c>
      <c r="L58" s="130">
        <v>62565</v>
      </c>
      <c r="M58" s="130">
        <v>58256</v>
      </c>
      <c r="N58" s="130">
        <v>62474</v>
      </c>
      <c r="O58" s="130">
        <v>47727</v>
      </c>
      <c r="P58" s="130">
        <v>54429</v>
      </c>
      <c r="Q58" s="135">
        <v>62031</v>
      </c>
      <c r="R58" s="135">
        <v>60506</v>
      </c>
      <c r="S58" s="130">
        <v>60344</v>
      </c>
      <c r="T58" s="130">
        <v>54012</v>
      </c>
      <c r="U58" s="136">
        <v>49063</v>
      </c>
      <c r="V58" s="137">
        <f>SUM(J58:U58)</f>
        <v>655808</v>
      </c>
    </row>
    <row r="59" spans="1:22" ht="15.75" x14ac:dyDescent="0.2">
      <c r="A59" s="349"/>
      <c r="B59" s="354"/>
      <c r="C59" s="350"/>
      <c r="D59" s="350"/>
      <c r="E59" s="350"/>
      <c r="F59" s="350"/>
      <c r="G59" s="350"/>
      <c r="H59" s="350"/>
      <c r="I59" s="129" t="s">
        <v>103</v>
      </c>
      <c r="J59" s="130">
        <v>3751</v>
      </c>
      <c r="K59" s="130">
        <v>6549</v>
      </c>
      <c r="L59" s="130">
        <v>6098</v>
      </c>
      <c r="M59" s="130">
        <v>5691</v>
      </c>
      <c r="N59" s="130">
        <v>3768</v>
      </c>
      <c r="O59" s="130">
        <v>6226</v>
      </c>
      <c r="P59" s="130">
        <v>5435</v>
      </c>
      <c r="Q59" s="135">
        <v>7647</v>
      </c>
      <c r="R59" s="135">
        <v>10524</v>
      </c>
      <c r="S59" s="130">
        <v>7332</v>
      </c>
      <c r="T59" s="130">
        <v>3622</v>
      </c>
      <c r="U59" s="136">
        <v>5946</v>
      </c>
      <c r="V59" s="137">
        <f>SUM(J59:U59)</f>
        <v>72589</v>
      </c>
    </row>
    <row r="60" spans="1:22" ht="16.5" thickBot="1" x14ac:dyDescent="0.25">
      <c r="A60" s="349"/>
      <c r="B60" s="354"/>
      <c r="C60" s="350"/>
      <c r="D60" s="350"/>
      <c r="E60" s="350"/>
      <c r="F60" s="350"/>
      <c r="G60" s="350"/>
      <c r="H60" s="350"/>
      <c r="I60" s="154" t="s">
        <v>91</v>
      </c>
      <c r="J60" s="155">
        <v>116619</v>
      </c>
      <c r="K60" s="155">
        <v>105971</v>
      </c>
      <c r="L60" s="155">
        <v>122235</v>
      </c>
      <c r="M60" s="155">
        <v>106301</v>
      </c>
      <c r="N60" s="155">
        <v>115592</v>
      </c>
      <c r="O60" s="155">
        <v>104788</v>
      </c>
      <c r="P60" s="155">
        <v>118215</v>
      </c>
      <c r="Q60" s="123">
        <v>117217</v>
      </c>
      <c r="R60" s="156">
        <v>112022</v>
      </c>
      <c r="S60" s="155">
        <v>126733</v>
      </c>
      <c r="T60" s="155">
        <v>120431</v>
      </c>
      <c r="U60" s="157">
        <v>131047</v>
      </c>
      <c r="V60" s="158">
        <f>SUM(J60:U60)</f>
        <v>1397171</v>
      </c>
    </row>
    <row r="61" spans="1:22" ht="16.5" thickBot="1" x14ac:dyDescent="0.25">
      <c r="A61" s="102"/>
      <c r="B61" s="112"/>
      <c r="C61" s="112"/>
      <c r="D61" s="112"/>
      <c r="E61" s="112"/>
      <c r="F61" s="112"/>
      <c r="G61" s="112"/>
      <c r="H61" s="112"/>
      <c r="I61" s="112"/>
      <c r="J61" s="139"/>
      <c r="K61" s="140"/>
      <c r="L61" s="140"/>
      <c r="M61" s="140"/>
      <c r="N61" s="140"/>
      <c r="O61" s="140"/>
      <c r="P61" s="140"/>
      <c r="Q61" s="141"/>
      <c r="R61" s="142"/>
      <c r="S61" s="140"/>
      <c r="T61" s="140"/>
      <c r="U61" s="143"/>
      <c r="V61" s="144">
        <f>SUM(V57:V60)</f>
        <v>2452373</v>
      </c>
    </row>
    <row r="62" spans="1:22" ht="15.75" x14ac:dyDescent="0.2">
      <c r="A62" s="343">
        <v>554</v>
      </c>
      <c r="B62" s="347" t="s">
        <v>43</v>
      </c>
      <c r="C62" s="347" t="s">
        <v>79</v>
      </c>
      <c r="D62" s="347">
        <v>58</v>
      </c>
      <c r="E62" s="347" t="s">
        <v>147</v>
      </c>
      <c r="F62" s="347" t="s">
        <v>37</v>
      </c>
      <c r="G62" s="345" t="s">
        <v>148</v>
      </c>
      <c r="H62" s="347" t="s">
        <v>37</v>
      </c>
      <c r="I62" s="129" t="s">
        <v>94</v>
      </c>
      <c r="J62" s="130">
        <v>0</v>
      </c>
      <c r="K62" s="130">
        <v>0</v>
      </c>
      <c r="L62" s="130">
        <v>0</v>
      </c>
      <c r="M62" s="130">
        <v>0</v>
      </c>
      <c r="N62" s="130">
        <v>0</v>
      </c>
      <c r="O62" s="130">
        <v>0</v>
      </c>
      <c r="P62" s="130">
        <v>0</v>
      </c>
      <c r="Q62" s="135">
        <v>0</v>
      </c>
      <c r="R62" s="135">
        <v>0</v>
      </c>
      <c r="S62" s="130">
        <v>0</v>
      </c>
      <c r="T62" s="130">
        <v>0</v>
      </c>
      <c r="U62" s="136">
        <v>0</v>
      </c>
      <c r="V62" s="137">
        <f>SUM(J62:U62)</f>
        <v>0</v>
      </c>
    </row>
    <row r="63" spans="1:22" ht="15.75" x14ac:dyDescent="0.2">
      <c r="A63" s="349"/>
      <c r="B63" s="350"/>
      <c r="C63" s="350"/>
      <c r="D63" s="350"/>
      <c r="E63" s="350"/>
      <c r="F63" s="350"/>
      <c r="G63" s="354"/>
      <c r="H63" s="350"/>
      <c r="I63" s="154" t="s">
        <v>92</v>
      </c>
      <c r="J63" s="155">
        <v>2937</v>
      </c>
      <c r="K63" s="155">
        <v>0</v>
      </c>
      <c r="L63" s="155">
        <v>5974</v>
      </c>
      <c r="M63" s="155">
        <v>384</v>
      </c>
      <c r="N63" s="155">
        <v>206</v>
      </c>
      <c r="O63" s="155">
        <v>2776</v>
      </c>
      <c r="P63" s="155">
        <v>3175</v>
      </c>
      <c r="Q63" s="156">
        <v>7278</v>
      </c>
      <c r="R63" s="156">
        <v>3133</v>
      </c>
      <c r="S63" s="155">
        <v>9247</v>
      </c>
      <c r="T63" s="155">
        <v>6298</v>
      </c>
      <c r="U63" s="157">
        <v>290</v>
      </c>
      <c r="V63" s="158">
        <f>SUM(J63:U63)</f>
        <v>41698</v>
      </c>
    </row>
    <row r="64" spans="1:22" ht="16.5" thickBot="1" x14ac:dyDescent="0.25">
      <c r="A64" s="344"/>
      <c r="B64" s="348"/>
      <c r="C64" s="348"/>
      <c r="D64" s="348"/>
      <c r="E64" s="348"/>
      <c r="F64" s="348"/>
      <c r="G64" s="348"/>
      <c r="H64" s="348"/>
      <c r="I64" s="154" t="s">
        <v>91</v>
      </c>
      <c r="J64" s="155">
        <v>2229</v>
      </c>
      <c r="K64" s="155">
        <v>4046</v>
      </c>
      <c r="L64" s="155">
        <v>1002</v>
      </c>
      <c r="M64" s="155">
        <v>291</v>
      </c>
      <c r="N64" s="155">
        <v>2996</v>
      </c>
      <c r="O64" s="155">
        <v>11686</v>
      </c>
      <c r="P64" s="155">
        <v>3133</v>
      </c>
      <c r="Q64" s="123">
        <v>47</v>
      </c>
      <c r="R64" s="156">
        <v>6387</v>
      </c>
      <c r="S64" s="155">
        <v>3180</v>
      </c>
      <c r="T64" s="155">
        <v>7957</v>
      </c>
      <c r="U64" s="157">
        <v>3823</v>
      </c>
      <c r="V64" s="158">
        <f>SUM(J64:U64)</f>
        <v>46777</v>
      </c>
    </row>
    <row r="65" spans="1:22" ht="16.5" thickBot="1" x14ac:dyDescent="0.25">
      <c r="A65" s="102"/>
      <c r="B65" s="112"/>
      <c r="C65" s="112"/>
      <c r="D65" s="112"/>
      <c r="E65" s="112"/>
      <c r="F65" s="112"/>
      <c r="G65" s="112"/>
      <c r="H65" s="112"/>
      <c r="I65" s="112"/>
      <c r="J65" s="139"/>
      <c r="K65" s="140"/>
      <c r="L65" s="140"/>
      <c r="M65" s="140"/>
      <c r="N65" s="140"/>
      <c r="O65" s="140"/>
      <c r="P65" s="140"/>
      <c r="Q65" s="141"/>
      <c r="R65" s="142"/>
      <c r="S65" s="140"/>
      <c r="T65" s="140"/>
      <c r="U65" s="143"/>
      <c r="V65" s="144">
        <f>SUM(V62:V64)</f>
        <v>88475</v>
      </c>
    </row>
    <row r="66" spans="1:22" ht="15.75" x14ac:dyDescent="0.2">
      <c r="A66" s="343">
        <v>560</v>
      </c>
      <c r="B66" s="345" t="s">
        <v>190</v>
      </c>
      <c r="C66" s="347" t="s">
        <v>77</v>
      </c>
      <c r="D66" s="351">
        <v>17.899999999999999</v>
      </c>
      <c r="E66" s="347" t="s">
        <v>149</v>
      </c>
      <c r="F66" s="347" t="s">
        <v>37</v>
      </c>
      <c r="G66" s="347" t="s">
        <v>9</v>
      </c>
      <c r="H66" s="347" t="s">
        <v>37</v>
      </c>
      <c r="I66" s="145" t="s">
        <v>163</v>
      </c>
      <c r="J66" s="146">
        <v>0</v>
      </c>
      <c r="K66" s="146">
        <v>0</v>
      </c>
      <c r="L66" s="146">
        <v>0</v>
      </c>
      <c r="M66" s="146">
        <v>0</v>
      </c>
      <c r="N66" s="146">
        <v>0</v>
      </c>
      <c r="O66" s="146">
        <v>0</v>
      </c>
      <c r="P66" s="146">
        <v>0</v>
      </c>
      <c r="Q66" s="135">
        <v>0</v>
      </c>
      <c r="R66" s="147">
        <v>0</v>
      </c>
      <c r="S66" s="146">
        <v>0</v>
      </c>
      <c r="T66" s="146">
        <v>0</v>
      </c>
      <c r="U66" s="148">
        <v>0</v>
      </c>
      <c r="V66" s="149">
        <f>SUM(J66:U66)</f>
        <v>0</v>
      </c>
    </row>
    <row r="67" spans="1:22" ht="15.75" x14ac:dyDescent="0.2">
      <c r="A67" s="349"/>
      <c r="B67" s="354"/>
      <c r="C67" s="350"/>
      <c r="D67" s="352"/>
      <c r="E67" s="350"/>
      <c r="F67" s="350"/>
      <c r="G67" s="350"/>
      <c r="H67" s="350"/>
      <c r="I67" s="129" t="s">
        <v>103</v>
      </c>
      <c r="J67" s="135">
        <v>0</v>
      </c>
      <c r="K67" s="130">
        <v>0</v>
      </c>
      <c r="L67" s="130">
        <v>0</v>
      </c>
      <c r="M67" s="130">
        <v>0</v>
      </c>
      <c r="N67" s="130">
        <v>0</v>
      </c>
      <c r="O67" s="130">
        <v>0</v>
      </c>
      <c r="P67" s="130">
        <v>0</v>
      </c>
      <c r="Q67" s="135">
        <v>0</v>
      </c>
      <c r="R67" s="135">
        <v>0</v>
      </c>
      <c r="S67" s="130">
        <v>0</v>
      </c>
      <c r="T67" s="130">
        <v>0</v>
      </c>
      <c r="U67" s="136">
        <v>0</v>
      </c>
      <c r="V67" s="137">
        <f>SUM(J67:U67)</f>
        <v>0</v>
      </c>
    </row>
    <row r="68" spans="1:22" ht="15.75" x14ac:dyDescent="0.2">
      <c r="A68" s="349"/>
      <c r="B68" s="354"/>
      <c r="C68" s="350"/>
      <c r="D68" s="352"/>
      <c r="E68" s="350"/>
      <c r="F68" s="350"/>
      <c r="G68" s="350"/>
      <c r="H68" s="350"/>
      <c r="I68" s="129" t="s">
        <v>172</v>
      </c>
      <c r="J68" s="135">
        <v>0</v>
      </c>
      <c r="K68" s="130">
        <v>0</v>
      </c>
      <c r="L68" s="130">
        <v>0</v>
      </c>
      <c r="M68" s="130">
        <v>0</v>
      </c>
      <c r="N68" s="130">
        <v>0</v>
      </c>
      <c r="O68" s="130">
        <v>0</v>
      </c>
      <c r="P68" s="130">
        <v>0</v>
      </c>
      <c r="Q68" s="135">
        <v>0</v>
      </c>
      <c r="R68" s="135">
        <v>0</v>
      </c>
      <c r="S68" s="130">
        <v>0</v>
      </c>
      <c r="T68" s="130">
        <v>0</v>
      </c>
      <c r="U68" s="136">
        <v>0</v>
      </c>
      <c r="V68" s="137">
        <f>SUM(J68:U68)</f>
        <v>0</v>
      </c>
    </row>
    <row r="69" spans="1:22" ht="16.5" thickBot="1" x14ac:dyDescent="0.25">
      <c r="A69" s="344"/>
      <c r="B69" s="346"/>
      <c r="C69" s="348"/>
      <c r="D69" s="353"/>
      <c r="E69" s="348"/>
      <c r="F69" s="348"/>
      <c r="G69" s="348"/>
      <c r="H69" s="348"/>
      <c r="I69" s="113" t="s">
        <v>164</v>
      </c>
      <c r="J69" s="124">
        <v>0</v>
      </c>
      <c r="K69" s="122">
        <v>0</v>
      </c>
      <c r="L69" s="122">
        <v>0</v>
      </c>
      <c r="M69" s="122">
        <v>0</v>
      </c>
      <c r="N69" s="122">
        <v>0</v>
      </c>
      <c r="O69" s="122">
        <v>0</v>
      </c>
      <c r="P69" s="122">
        <v>0</v>
      </c>
      <c r="Q69" s="124">
        <v>0</v>
      </c>
      <c r="R69" s="124">
        <v>0</v>
      </c>
      <c r="S69" s="122">
        <v>0</v>
      </c>
      <c r="T69" s="122">
        <v>0</v>
      </c>
      <c r="U69" s="125">
        <v>0</v>
      </c>
      <c r="V69" s="126">
        <f>SUM(J69:U69)</f>
        <v>0</v>
      </c>
    </row>
    <row r="70" spans="1:22" ht="16.5" thickBot="1" x14ac:dyDescent="0.25">
      <c r="A70" s="102"/>
      <c r="B70" s="112"/>
      <c r="C70" s="112"/>
      <c r="D70" s="112"/>
      <c r="E70" s="112"/>
      <c r="F70" s="112"/>
      <c r="G70" s="112"/>
      <c r="H70" s="112"/>
      <c r="I70" s="112"/>
      <c r="J70" s="139"/>
      <c r="K70" s="140"/>
      <c r="L70" s="140"/>
      <c r="M70" s="140"/>
      <c r="N70" s="140"/>
      <c r="O70" s="140"/>
      <c r="P70" s="140"/>
      <c r="Q70" s="141"/>
      <c r="R70" s="142"/>
      <c r="S70" s="140"/>
      <c r="T70" s="140"/>
      <c r="U70" s="143"/>
      <c r="V70" s="144">
        <f>SUM(V66:V69)</f>
        <v>0</v>
      </c>
    </row>
    <row r="71" spans="1:22" ht="16.5" thickBot="1" x14ac:dyDescent="0.25">
      <c r="A71" s="105">
        <v>596</v>
      </c>
      <c r="B71" s="185" t="s">
        <v>217</v>
      </c>
      <c r="C71" s="114" t="s">
        <v>84</v>
      </c>
      <c r="D71" s="114">
        <v>26</v>
      </c>
      <c r="E71" s="114" t="s">
        <v>216</v>
      </c>
      <c r="F71" s="114" t="s">
        <v>45</v>
      </c>
      <c r="G71" s="114" t="s">
        <v>18</v>
      </c>
      <c r="H71" s="113" t="s">
        <v>45</v>
      </c>
      <c r="I71" s="113" t="s">
        <v>93</v>
      </c>
      <c r="J71" s="155">
        <v>0</v>
      </c>
      <c r="K71" s="155">
        <v>0</v>
      </c>
      <c r="L71" s="155">
        <v>0</v>
      </c>
      <c r="M71" s="155">
        <v>0</v>
      </c>
      <c r="N71" s="155">
        <v>0</v>
      </c>
      <c r="O71" s="155">
        <v>0</v>
      </c>
      <c r="P71" s="155">
        <v>0</v>
      </c>
      <c r="Q71" s="123">
        <v>0</v>
      </c>
      <c r="R71" s="123">
        <v>0</v>
      </c>
      <c r="S71" s="123">
        <v>0</v>
      </c>
      <c r="T71" s="123">
        <v>0</v>
      </c>
      <c r="U71" s="157">
        <v>0</v>
      </c>
      <c r="V71" s="158">
        <f>SUM(J71:U71)</f>
        <v>0</v>
      </c>
    </row>
    <row r="72" spans="1:22" ht="16.5" thickBot="1" x14ac:dyDescent="0.25">
      <c r="A72" s="102"/>
      <c r="B72" s="112"/>
      <c r="C72" s="112"/>
      <c r="D72" s="112"/>
      <c r="E72" s="112"/>
      <c r="F72" s="112"/>
      <c r="G72" s="112"/>
      <c r="H72" s="112"/>
      <c r="I72" s="112"/>
      <c r="J72" s="139"/>
      <c r="K72" s="140"/>
      <c r="L72" s="140"/>
      <c r="M72" s="140"/>
      <c r="N72" s="140"/>
      <c r="O72" s="140"/>
      <c r="P72" s="140"/>
      <c r="Q72" s="141"/>
      <c r="R72" s="142"/>
      <c r="S72" s="140"/>
      <c r="T72" s="140"/>
      <c r="U72" s="143"/>
      <c r="V72" s="144">
        <f>SUM(V71)</f>
        <v>0</v>
      </c>
    </row>
    <row r="73" spans="1:22" ht="15.75" x14ac:dyDescent="0.2">
      <c r="A73" s="343">
        <v>597</v>
      </c>
      <c r="B73" s="345" t="s">
        <v>218</v>
      </c>
      <c r="C73" s="347" t="s">
        <v>79</v>
      </c>
      <c r="D73" s="347">
        <v>26</v>
      </c>
      <c r="E73" s="347" t="s">
        <v>18</v>
      </c>
      <c r="F73" s="347" t="s">
        <v>45</v>
      </c>
      <c r="G73" s="347" t="s">
        <v>216</v>
      </c>
      <c r="H73" s="347" t="s">
        <v>45</v>
      </c>
      <c r="I73" s="151" t="s">
        <v>164</v>
      </c>
      <c r="J73" s="159">
        <v>18916</v>
      </c>
      <c r="K73" s="160">
        <v>14201</v>
      </c>
      <c r="L73" s="160">
        <v>16497</v>
      </c>
      <c r="M73" s="160">
        <v>17445</v>
      </c>
      <c r="N73" s="160">
        <v>10676</v>
      </c>
      <c r="O73" s="160">
        <v>11088</v>
      </c>
      <c r="P73" s="160">
        <v>936</v>
      </c>
      <c r="Q73" s="175">
        <v>9725</v>
      </c>
      <c r="R73" s="159">
        <v>12249</v>
      </c>
      <c r="S73" s="160">
        <v>3876</v>
      </c>
      <c r="T73" s="160">
        <v>13122</v>
      </c>
      <c r="U73" s="161">
        <v>18932</v>
      </c>
      <c r="V73" s="181">
        <f>SUM(J73:U73)</f>
        <v>147663</v>
      </c>
    </row>
    <row r="74" spans="1:22" ht="16.5" thickBot="1" x14ac:dyDescent="0.25">
      <c r="A74" s="344"/>
      <c r="B74" s="346"/>
      <c r="C74" s="348"/>
      <c r="D74" s="348"/>
      <c r="E74" s="348"/>
      <c r="F74" s="348"/>
      <c r="G74" s="348"/>
      <c r="H74" s="348"/>
      <c r="I74" s="113" t="s">
        <v>93</v>
      </c>
      <c r="J74" s="122">
        <v>0</v>
      </c>
      <c r="K74" s="122">
        <v>0</v>
      </c>
      <c r="L74" s="122">
        <v>0</v>
      </c>
      <c r="M74" s="122">
        <v>0</v>
      </c>
      <c r="N74" s="122">
        <v>0</v>
      </c>
      <c r="O74" s="122">
        <v>0</v>
      </c>
      <c r="P74" s="122">
        <v>0</v>
      </c>
      <c r="Q74" s="150">
        <v>0</v>
      </c>
      <c r="R74" s="124">
        <v>0</v>
      </c>
      <c r="S74" s="122">
        <v>0</v>
      </c>
      <c r="T74" s="122">
        <v>0</v>
      </c>
      <c r="U74" s="125">
        <v>0</v>
      </c>
      <c r="V74" s="126">
        <f>SUM(J74:U74)</f>
        <v>0</v>
      </c>
    </row>
    <row r="75" spans="1:22" ht="16.5" thickBot="1" x14ac:dyDescent="0.25">
      <c r="A75" s="102"/>
      <c r="B75" s="112"/>
      <c r="C75" s="112"/>
      <c r="D75" s="112"/>
      <c r="E75" s="112"/>
      <c r="F75" s="112"/>
      <c r="G75" s="112"/>
      <c r="H75" s="112"/>
      <c r="I75" s="112"/>
      <c r="J75" s="139"/>
      <c r="K75" s="140"/>
      <c r="L75" s="140"/>
      <c r="M75" s="140"/>
      <c r="N75" s="140"/>
      <c r="O75" s="140"/>
      <c r="P75" s="140"/>
      <c r="Q75" s="141"/>
      <c r="R75" s="142"/>
      <c r="S75" s="140"/>
      <c r="T75" s="140"/>
      <c r="U75" s="143"/>
      <c r="V75" s="144">
        <f>SUM(V73:V74)</f>
        <v>147663</v>
      </c>
    </row>
    <row r="76" spans="1:22" ht="15.75" x14ac:dyDescent="0.2">
      <c r="A76" s="349">
        <v>598</v>
      </c>
      <c r="B76" s="350" t="s">
        <v>46</v>
      </c>
      <c r="C76" s="350" t="s">
        <v>84</v>
      </c>
      <c r="D76" s="350">
        <v>16</v>
      </c>
      <c r="E76" s="350" t="s">
        <v>18</v>
      </c>
      <c r="F76" s="350" t="s">
        <v>45</v>
      </c>
      <c r="G76" s="350" t="s">
        <v>150</v>
      </c>
      <c r="H76" s="350" t="s">
        <v>45</v>
      </c>
      <c r="I76" s="145" t="s">
        <v>92</v>
      </c>
      <c r="J76" s="146">
        <v>2117</v>
      </c>
      <c r="K76" s="146">
        <v>0</v>
      </c>
      <c r="L76" s="146">
        <v>0</v>
      </c>
      <c r="M76" s="146">
        <v>0</v>
      </c>
      <c r="N76" s="146">
        <v>0</v>
      </c>
      <c r="O76" s="146">
        <v>0</v>
      </c>
      <c r="P76" s="146">
        <v>405</v>
      </c>
      <c r="Q76" s="135">
        <v>0</v>
      </c>
      <c r="R76" s="147">
        <v>0</v>
      </c>
      <c r="S76" s="146">
        <v>0</v>
      </c>
      <c r="T76" s="146">
        <v>0</v>
      </c>
      <c r="U76" s="148">
        <v>0</v>
      </c>
      <c r="V76" s="149">
        <f>SUM(J76:U76)</f>
        <v>2522</v>
      </c>
    </row>
    <row r="77" spans="1:22" ht="16.5" thickBot="1" x14ac:dyDescent="0.25">
      <c r="A77" s="349"/>
      <c r="B77" s="350"/>
      <c r="C77" s="350"/>
      <c r="D77" s="350"/>
      <c r="E77" s="350"/>
      <c r="F77" s="350"/>
      <c r="G77" s="350"/>
      <c r="H77" s="350"/>
      <c r="I77" s="154" t="s">
        <v>98</v>
      </c>
      <c r="J77" s="155">
        <v>0</v>
      </c>
      <c r="K77" s="155">
        <v>0</v>
      </c>
      <c r="L77" s="155">
        <v>0</v>
      </c>
      <c r="M77" s="155">
        <v>0</v>
      </c>
      <c r="N77" s="155">
        <v>0</v>
      </c>
      <c r="O77" s="155">
        <v>0</v>
      </c>
      <c r="P77" s="155">
        <v>0</v>
      </c>
      <c r="Q77" s="123">
        <v>0</v>
      </c>
      <c r="R77" s="156">
        <v>0</v>
      </c>
      <c r="S77" s="155">
        <v>0</v>
      </c>
      <c r="T77" s="155">
        <v>0</v>
      </c>
      <c r="U77" s="157">
        <v>0</v>
      </c>
      <c r="V77" s="158">
        <f>SUM(J77:U77)</f>
        <v>0</v>
      </c>
    </row>
    <row r="78" spans="1:22" ht="16.5" thickBot="1" x14ac:dyDescent="0.25">
      <c r="A78" s="102"/>
      <c r="B78" s="112"/>
      <c r="C78" s="112"/>
      <c r="D78" s="112"/>
      <c r="E78" s="112"/>
      <c r="F78" s="112"/>
      <c r="G78" s="112"/>
      <c r="H78" s="112"/>
      <c r="I78" s="112"/>
      <c r="J78" s="139"/>
      <c r="K78" s="140"/>
      <c r="L78" s="140"/>
      <c r="M78" s="140"/>
      <c r="N78" s="140"/>
      <c r="O78" s="140"/>
      <c r="P78" s="140"/>
      <c r="Q78" s="141"/>
      <c r="R78" s="142"/>
      <c r="S78" s="140"/>
      <c r="T78" s="140"/>
      <c r="U78" s="143"/>
      <c r="V78" s="144">
        <f>SUM(V76:V77)</f>
        <v>2522</v>
      </c>
    </row>
    <row r="79" spans="1:22" ht="15.75" x14ac:dyDescent="0.2">
      <c r="A79" s="349">
        <v>608</v>
      </c>
      <c r="B79" s="354" t="s">
        <v>191</v>
      </c>
      <c r="C79" s="350" t="s">
        <v>85</v>
      </c>
      <c r="D79" s="350">
        <v>98</v>
      </c>
      <c r="E79" s="350" t="s">
        <v>151</v>
      </c>
      <c r="F79" s="350" t="s">
        <v>45</v>
      </c>
      <c r="G79" s="350" t="s">
        <v>18</v>
      </c>
      <c r="H79" s="350" t="s">
        <v>45</v>
      </c>
      <c r="I79" s="145" t="s">
        <v>94</v>
      </c>
      <c r="J79" s="146">
        <v>0</v>
      </c>
      <c r="K79" s="146">
        <v>0</v>
      </c>
      <c r="L79" s="146">
        <v>0</v>
      </c>
      <c r="M79" s="146">
        <v>0</v>
      </c>
      <c r="N79" s="146">
        <v>0</v>
      </c>
      <c r="O79" s="146">
        <v>0</v>
      </c>
      <c r="P79" s="146">
        <v>0</v>
      </c>
      <c r="Q79" s="135">
        <v>0</v>
      </c>
      <c r="R79" s="131">
        <v>0</v>
      </c>
      <c r="S79" s="131">
        <v>0</v>
      </c>
      <c r="T79" s="131">
        <v>0</v>
      </c>
      <c r="U79" s="148">
        <v>0</v>
      </c>
      <c r="V79" s="149">
        <f t="shared" ref="V79:V84" si="1">SUM(J79:U79)</f>
        <v>0</v>
      </c>
    </row>
    <row r="80" spans="1:22" ht="15.75" x14ac:dyDescent="0.2">
      <c r="A80" s="349"/>
      <c r="B80" s="354"/>
      <c r="C80" s="350"/>
      <c r="D80" s="350"/>
      <c r="E80" s="350"/>
      <c r="F80" s="350"/>
      <c r="G80" s="350"/>
      <c r="H80" s="350"/>
      <c r="I80" s="145" t="s">
        <v>92</v>
      </c>
      <c r="J80" s="146">
        <v>76623</v>
      </c>
      <c r="K80" s="146">
        <v>5922</v>
      </c>
      <c r="L80" s="146">
        <v>11847</v>
      </c>
      <c r="M80" s="146">
        <v>0</v>
      </c>
      <c r="N80" s="146">
        <v>0</v>
      </c>
      <c r="O80" s="146">
        <v>33133</v>
      </c>
      <c r="P80" s="146">
        <v>38760</v>
      </c>
      <c r="Q80" s="135">
        <v>26259</v>
      </c>
      <c r="R80" s="146">
        <v>0</v>
      </c>
      <c r="S80" s="146">
        <v>0</v>
      </c>
      <c r="T80" s="146">
        <v>0</v>
      </c>
      <c r="U80" s="148">
        <v>36856</v>
      </c>
      <c r="V80" s="149">
        <f t="shared" si="1"/>
        <v>229400</v>
      </c>
    </row>
    <row r="81" spans="1:22" ht="15.75" x14ac:dyDescent="0.2">
      <c r="A81" s="349"/>
      <c r="B81" s="354"/>
      <c r="C81" s="350"/>
      <c r="D81" s="350"/>
      <c r="E81" s="350"/>
      <c r="F81" s="350"/>
      <c r="G81" s="350"/>
      <c r="H81" s="350"/>
      <c r="I81" s="129" t="s">
        <v>91</v>
      </c>
      <c r="J81" s="130">
        <v>0</v>
      </c>
      <c r="K81" s="130">
        <v>0</v>
      </c>
      <c r="L81" s="130">
        <v>16803</v>
      </c>
      <c r="M81" s="130">
        <v>30180</v>
      </c>
      <c r="N81" s="130">
        <v>16542</v>
      </c>
      <c r="O81" s="130">
        <v>53774</v>
      </c>
      <c r="P81" s="130">
        <v>43800</v>
      </c>
      <c r="Q81" s="135">
        <v>39456</v>
      </c>
      <c r="R81" s="130">
        <v>36842</v>
      </c>
      <c r="S81" s="130">
        <v>14849</v>
      </c>
      <c r="T81" s="130">
        <v>9867</v>
      </c>
      <c r="U81" s="136">
        <v>17055</v>
      </c>
      <c r="V81" s="137">
        <f t="shared" si="1"/>
        <v>279168</v>
      </c>
    </row>
    <row r="82" spans="1:22" ht="15.75" x14ac:dyDescent="0.2">
      <c r="A82" s="349"/>
      <c r="B82" s="354"/>
      <c r="C82" s="350"/>
      <c r="D82" s="350"/>
      <c r="E82" s="350"/>
      <c r="F82" s="350"/>
      <c r="G82" s="350"/>
      <c r="H82" s="350"/>
      <c r="I82" s="129" t="s">
        <v>93</v>
      </c>
      <c r="J82" s="130">
        <v>0</v>
      </c>
      <c r="K82" s="130">
        <v>0</v>
      </c>
      <c r="L82" s="130">
        <v>0</v>
      </c>
      <c r="M82" s="130">
        <v>0</v>
      </c>
      <c r="N82" s="130">
        <v>0</v>
      </c>
      <c r="O82" s="130">
        <v>0</v>
      </c>
      <c r="P82" s="130">
        <v>0</v>
      </c>
      <c r="Q82" s="135">
        <v>0</v>
      </c>
      <c r="R82" s="130">
        <v>0</v>
      </c>
      <c r="S82" s="130">
        <v>0</v>
      </c>
      <c r="T82" s="130">
        <v>0</v>
      </c>
      <c r="U82" s="136">
        <v>0</v>
      </c>
      <c r="V82" s="137">
        <f t="shared" si="1"/>
        <v>0</v>
      </c>
    </row>
    <row r="83" spans="1:22" ht="15.75" x14ac:dyDescent="0.2">
      <c r="A83" s="349"/>
      <c r="B83" s="354"/>
      <c r="C83" s="350"/>
      <c r="D83" s="350"/>
      <c r="E83" s="350"/>
      <c r="F83" s="350"/>
      <c r="G83" s="350"/>
      <c r="H83" s="350"/>
      <c r="I83" s="154" t="s">
        <v>97</v>
      </c>
      <c r="J83" s="155">
        <v>0</v>
      </c>
      <c r="K83" s="155">
        <v>0</v>
      </c>
      <c r="L83" s="155">
        <v>0</v>
      </c>
      <c r="M83" s="155">
        <v>0</v>
      </c>
      <c r="N83" s="155">
        <v>0</v>
      </c>
      <c r="O83" s="155">
        <v>0</v>
      </c>
      <c r="P83" s="155">
        <v>0</v>
      </c>
      <c r="Q83" s="156">
        <v>0</v>
      </c>
      <c r="R83" s="155">
        <v>0</v>
      </c>
      <c r="S83" s="155">
        <v>0</v>
      </c>
      <c r="T83" s="155">
        <v>0</v>
      </c>
      <c r="U83" s="157">
        <v>0</v>
      </c>
      <c r="V83" s="137">
        <f t="shared" si="1"/>
        <v>0</v>
      </c>
    </row>
    <row r="84" spans="1:22" ht="16.5" thickBot="1" x14ac:dyDescent="0.25">
      <c r="A84" s="349"/>
      <c r="B84" s="354"/>
      <c r="C84" s="350"/>
      <c r="D84" s="350"/>
      <c r="E84" s="350"/>
      <c r="F84" s="350"/>
      <c r="G84" s="350"/>
      <c r="H84" s="350"/>
      <c r="I84" s="154" t="s">
        <v>96</v>
      </c>
      <c r="J84" s="155">
        <v>0</v>
      </c>
      <c r="K84" s="155">
        <v>0</v>
      </c>
      <c r="L84" s="155">
        <v>0</v>
      </c>
      <c r="M84" s="155">
        <v>0</v>
      </c>
      <c r="N84" s="155">
        <v>0</v>
      </c>
      <c r="O84" s="155">
        <v>0</v>
      </c>
      <c r="P84" s="155">
        <v>0</v>
      </c>
      <c r="Q84" s="123">
        <v>0</v>
      </c>
      <c r="R84" s="162">
        <v>0</v>
      </c>
      <c r="S84" s="162">
        <v>0</v>
      </c>
      <c r="T84" s="162">
        <v>0</v>
      </c>
      <c r="U84" s="157">
        <v>0</v>
      </c>
      <c r="V84" s="158">
        <f t="shared" si="1"/>
        <v>0</v>
      </c>
    </row>
    <row r="85" spans="1:22" ht="16.5" thickBot="1" x14ac:dyDescent="0.25">
      <c r="A85" s="102"/>
      <c r="B85" s="112"/>
      <c r="C85" s="112"/>
      <c r="D85" s="112"/>
      <c r="E85" s="112"/>
      <c r="F85" s="112"/>
      <c r="G85" s="112"/>
      <c r="H85" s="112"/>
      <c r="I85" s="112"/>
      <c r="J85" s="139"/>
      <c r="K85" s="140"/>
      <c r="L85" s="140"/>
      <c r="M85" s="140"/>
      <c r="N85" s="140"/>
      <c r="O85" s="140"/>
      <c r="P85" s="140"/>
      <c r="Q85" s="141"/>
      <c r="R85" s="142"/>
      <c r="S85" s="140"/>
      <c r="T85" s="140"/>
      <c r="U85" s="143"/>
      <c r="V85" s="144">
        <f>SUM(V79:V84)</f>
        <v>508568</v>
      </c>
    </row>
    <row r="86" spans="1:22" ht="15.75" x14ac:dyDescent="0.2">
      <c r="A86" s="343">
        <v>611</v>
      </c>
      <c r="B86" s="345" t="s">
        <v>192</v>
      </c>
      <c r="C86" s="347" t="s">
        <v>77</v>
      </c>
      <c r="D86" s="347">
        <v>66</v>
      </c>
      <c r="E86" s="347" t="s">
        <v>146</v>
      </c>
      <c r="F86" s="347" t="s">
        <v>40</v>
      </c>
      <c r="G86" s="345" t="s">
        <v>152</v>
      </c>
      <c r="H86" s="347" t="s">
        <v>40</v>
      </c>
      <c r="I86" s="145" t="s">
        <v>94</v>
      </c>
      <c r="J86" s="146">
        <v>6910</v>
      </c>
      <c r="K86" s="146">
        <v>8309</v>
      </c>
      <c r="L86" s="146">
        <v>7715</v>
      </c>
      <c r="M86" s="146">
        <v>5146</v>
      </c>
      <c r="N86" s="146">
        <v>5890</v>
      </c>
      <c r="O86" s="146">
        <v>5015</v>
      </c>
      <c r="P86" s="146">
        <v>5582</v>
      </c>
      <c r="Q86" s="135">
        <v>7945</v>
      </c>
      <c r="R86" s="147">
        <v>6451</v>
      </c>
      <c r="S86" s="146">
        <v>5384</v>
      </c>
      <c r="T86" s="146">
        <v>8331</v>
      </c>
      <c r="U86" s="148">
        <v>4901</v>
      </c>
      <c r="V86" s="149">
        <f>SUM(J86:U86)</f>
        <v>77579</v>
      </c>
    </row>
    <row r="87" spans="1:22" ht="15.75" x14ac:dyDescent="0.2">
      <c r="A87" s="349"/>
      <c r="B87" s="354"/>
      <c r="C87" s="350"/>
      <c r="D87" s="350"/>
      <c r="E87" s="350"/>
      <c r="F87" s="350"/>
      <c r="G87" s="354"/>
      <c r="H87" s="350"/>
      <c r="I87" s="129" t="s">
        <v>92</v>
      </c>
      <c r="J87" s="130">
        <v>3731</v>
      </c>
      <c r="K87" s="130">
        <v>3926</v>
      </c>
      <c r="L87" s="130">
        <v>6929</v>
      </c>
      <c r="M87" s="130">
        <v>4429</v>
      </c>
      <c r="N87" s="130">
        <v>9405</v>
      </c>
      <c r="O87" s="130">
        <v>4774</v>
      </c>
      <c r="P87" s="130">
        <v>3695</v>
      </c>
      <c r="Q87" s="135">
        <v>5058</v>
      </c>
      <c r="R87" s="135">
        <v>6156</v>
      </c>
      <c r="S87" s="130">
        <v>6723</v>
      </c>
      <c r="T87" s="130">
        <v>6058</v>
      </c>
      <c r="U87" s="136">
        <v>8312</v>
      </c>
      <c r="V87" s="137">
        <f>SUM(J87:U87)</f>
        <v>69196</v>
      </c>
    </row>
    <row r="88" spans="1:22" ht="15.75" x14ac:dyDescent="0.2">
      <c r="A88" s="349"/>
      <c r="B88" s="354"/>
      <c r="C88" s="350"/>
      <c r="D88" s="350"/>
      <c r="E88" s="350"/>
      <c r="F88" s="350"/>
      <c r="G88" s="354"/>
      <c r="H88" s="350"/>
      <c r="I88" s="129" t="s">
        <v>91</v>
      </c>
      <c r="J88" s="130">
        <v>16780</v>
      </c>
      <c r="K88" s="130">
        <v>14724</v>
      </c>
      <c r="L88" s="130">
        <v>26822</v>
      </c>
      <c r="M88" s="130">
        <v>15625</v>
      </c>
      <c r="N88" s="130">
        <v>19222</v>
      </c>
      <c r="O88" s="130">
        <v>13482</v>
      </c>
      <c r="P88" s="130">
        <v>14786</v>
      </c>
      <c r="Q88" s="135">
        <v>15725</v>
      </c>
      <c r="R88" s="135">
        <v>18614</v>
      </c>
      <c r="S88" s="130">
        <v>17508</v>
      </c>
      <c r="T88" s="130">
        <v>16692</v>
      </c>
      <c r="U88" s="136">
        <v>19650</v>
      </c>
      <c r="V88" s="137">
        <f>SUM(J88:U88)</f>
        <v>209630</v>
      </c>
    </row>
    <row r="89" spans="1:22" ht="16.5" thickBot="1" x14ac:dyDescent="0.25">
      <c r="A89" s="344"/>
      <c r="B89" s="346"/>
      <c r="C89" s="348"/>
      <c r="D89" s="348"/>
      <c r="E89" s="348"/>
      <c r="F89" s="348"/>
      <c r="G89" s="346"/>
      <c r="H89" s="348"/>
      <c r="I89" s="113" t="s">
        <v>95</v>
      </c>
      <c r="J89" s="124">
        <v>0</v>
      </c>
      <c r="K89" s="122">
        <v>0</v>
      </c>
      <c r="L89" s="122">
        <v>0</v>
      </c>
      <c r="M89" s="122">
        <v>0</v>
      </c>
      <c r="N89" s="122">
        <v>0</v>
      </c>
      <c r="O89" s="122">
        <v>0</v>
      </c>
      <c r="P89" s="122">
        <v>0</v>
      </c>
      <c r="Q89" s="150">
        <v>0</v>
      </c>
      <c r="R89" s="124">
        <v>0</v>
      </c>
      <c r="S89" s="122">
        <v>0</v>
      </c>
      <c r="T89" s="122">
        <v>0</v>
      </c>
      <c r="U89" s="125">
        <v>0</v>
      </c>
      <c r="V89" s="126">
        <f>SUM(J89:U89)</f>
        <v>0</v>
      </c>
    </row>
    <row r="90" spans="1:22" ht="16.5" thickBot="1" x14ac:dyDescent="0.25">
      <c r="A90" s="106"/>
      <c r="B90" s="112"/>
      <c r="C90" s="112"/>
      <c r="D90" s="112"/>
      <c r="E90" s="112"/>
      <c r="F90" s="112"/>
      <c r="G90" s="112"/>
      <c r="H90" s="112"/>
      <c r="I90" s="112"/>
      <c r="J90" s="139"/>
      <c r="K90" s="140"/>
      <c r="L90" s="140"/>
      <c r="M90" s="140"/>
      <c r="N90" s="140"/>
      <c r="O90" s="140"/>
      <c r="P90" s="140"/>
      <c r="Q90" s="141"/>
      <c r="R90" s="142"/>
      <c r="S90" s="140"/>
      <c r="T90" s="140"/>
      <c r="U90" s="143"/>
      <c r="V90" s="144">
        <f>SUM(V86:V89)</f>
        <v>356405</v>
      </c>
    </row>
    <row r="91" spans="1:22" ht="15.75" x14ac:dyDescent="0.2">
      <c r="A91" s="349">
        <v>624</v>
      </c>
      <c r="B91" s="354" t="s">
        <v>193</v>
      </c>
      <c r="C91" s="355" t="s">
        <v>88</v>
      </c>
      <c r="D91" s="357" t="s">
        <v>89</v>
      </c>
      <c r="E91" s="350" t="s">
        <v>100</v>
      </c>
      <c r="F91" s="350" t="s">
        <v>42</v>
      </c>
      <c r="G91" s="350" t="s">
        <v>153</v>
      </c>
      <c r="H91" s="350" t="s">
        <v>57</v>
      </c>
      <c r="I91" s="145" t="s">
        <v>92</v>
      </c>
      <c r="J91" s="146">
        <v>215187</v>
      </c>
      <c r="K91" s="146">
        <v>249168</v>
      </c>
      <c r="L91" s="146">
        <v>261272</v>
      </c>
      <c r="M91" s="146">
        <v>260509</v>
      </c>
      <c r="N91" s="146">
        <v>290785</v>
      </c>
      <c r="O91" s="146">
        <v>270243</v>
      </c>
      <c r="P91" s="146">
        <v>275034</v>
      </c>
      <c r="Q91" s="135">
        <v>310234</v>
      </c>
      <c r="R91" s="147">
        <v>302515</v>
      </c>
      <c r="S91" s="146">
        <v>326145</v>
      </c>
      <c r="T91" s="146">
        <v>274532</v>
      </c>
      <c r="U91" s="148">
        <v>268542</v>
      </c>
      <c r="V91" s="149">
        <f>SUM(J91:U91)</f>
        <v>3304166</v>
      </c>
    </row>
    <row r="92" spans="1:22" ht="15.75" x14ac:dyDescent="0.2">
      <c r="A92" s="349"/>
      <c r="B92" s="354"/>
      <c r="C92" s="356"/>
      <c r="D92" s="352"/>
      <c r="E92" s="350"/>
      <c r="F92" s="350"/>
      <c r="G92" s="350"/>
      <c r="H92" s="350"/>
      <c r="I92" s="129" t="s">
        <v>103</v>
      </c>
      <c r="J92" s="130">
        <v>0</v>
      </c>
      <c r="K92" s="130">
        <v>0</v>
      </c>
      <c r="L92" s="130">
        <v>0</v>
      </c>
      <c r="M92" s="130">
        <v>0</v>
      </c>
      <c r="N92" s="130">
        <v>0</v>
      </c>
      <c r="O92" s="130">
        <v>0</v>
      </c>
      <c r="P92" s="130">
        <v>0</v>
      </c>
      <c r="Q92" s="135">
        <v>0</v>
      </c>
      <c r="R92" s="135">
        <v>0</v>
      </c>
      <c r="S92" s="130">
        <v>0</v>
      </c>
      <c r="T92" s="130">
        <v>0</v>
      </c>
      <c r="U92" s="136">
        <v>0</v>
      </c>
      <c r="V92" s="137">
        <f>SUM(J92:U92)</f>
        <v>0</v>
      </c>
    </row>
    <row r="93" spans="1:22" ht="15.75" x14ac:dyDescent="0.2">
      <c r="A93" s="349"/>
      <c r="B93" s="354"/>
      <c r="C93" s="356"/>
      <c r="D93" s="352"/>
      <c r="E93" s="350"/>
      <c r="F93" s="350"/>
      <c r="G93" s="350"/>
      <c r="H93" s="350"/>
      <c r="I93" s="154" t="s">
        <v>91</v>
      </c>
      <c r="J93" s="155">
        <v>187966</v>
      </c>
      <c r="K93" s="155">
        <v>177890</v>
      </c>
      <c r="L93" s="155">
        <v>192413</v>
      </c>
      <c r="M93" s="155">
        <v>167198</v>
      </c>
      <c r="N93" s="155">
        <v>191567</v>
      </c>
      <c r="O93" s="155">
        <v>174557</v>
      </c>
      <c r="P93" s="155">
        <v>177393</v>
      </c>
      <c r="Q93" s="156">
        <v>147128</v>
      </c>
      <c r="R93" s="156">
        <v>201722</v>
      </c>
      <c r="S93" s="155">
        <v>161859</v>
      </c>
      <c r="T93" s="155">
        <v>183029</v>
      </c>
      <c r="U93" s="157">
        <v>166286</v>
      </c>
      <c r="V93" s="158">
        <f>SUM(J93:U93)</f>
        <v>2129008</v>
      </c>
    </row>
    <row r="94" spans="1:22" ht="16.5" thickBot="1" x14ac:dyDescent="0.25">
      <c r="A94" s="349"/>
      <c r="B94" s="354"/>
      <c r="C94" s="356"/>
      <c r="D94" s="352"/>
      <c r="E94" s="350"/>
      <c r="F94" s="350"/>
      <c r="G94" s="350"/>
      <c r="H94" s="350"/>
      <c r="I94" s="154" t="s">
        <v>90</v>
      </c>
      <c r="J94" s="155">
        <v>0</v>
      </c>
      <c r="K94" s="155">
        <v>0</v>
      </c>
      <c r="L94" s="155">
        <v>0</v>
      </c>
      <c r="M94" s="155">
        <v>0</v>
      </c>
      <c r="N94" s="155">
        <v>0</v>
      </c>
      <c r="O94" s="155">
        <v>0</v>
      </c>
      <c r="P94" s="155">
        <v>0</v>
      </c>
      <c r="Q94" s="123">
        <v>0</v>
      </c>
      <c r="R94" s="156">
        <v>0</v>
      </c>
      <c r="S94" s="155">
        <v>0</v>
      </c>
      <c r="T94" s="155">
        <v>0</v>
      </c>
      <c r="U94" s="157">
        <v>0</v>
      </c>
      <c r="V94" s="158">
        <f>SUM(J94:U94)</f>
        <v>0</v>
      </c>
    </row>
    <row r="95" spans="1:22" ht="16.5" thickBot="1" x14ac:dyDescent="0.25">
      <c r="A95" s="102"/>
      <c r="B95" s="112"/>
      <c r="C95" s="112"/>
      <c r="D95" s="112"/>
      <c r="E95" s="112"/>
      <c r="F95" s="112"/>
      <c r="G95" s="112"/>
      <c r="H95" s="112"/>
      <c r="I95" s="112"/>
      <c r="J95" s="139"/>
      <c r="K95" s="140"/>
      <c r="L95" s="140"/>
      <c r="M95" s="140"/>
      <c r="N95" s="140"/>
      <c r="O95" s="140"/>
      <c r="P95" s="140"/>
      <c r="Q95" s="141"/>
      <c r="R95" s="142"/>
      <c r="S95" s="140"/>
      <c r="T95" s="140"/>
      <c r="U95" s="143"/>
      <c r="V95" s="144">
        <f>SUM(V91:V94)</f>
        <v>5433174</v>
      </c>
    </row>
    <row r="96" spans="1:22" ht="15.75" x14ac:dyDescent="0.2">
      <c r="A96" s="343">
        <v>625</v>
      </c>
      <c r="B96" s="345" t="s">
        <v>194</v>
      </c>
      <c r="C96" s="347" t="s">
        <v>85</v>
      </c>
      <c r="D96" s="347">
        <v>372</v>
      </c>
      <c r="E96" s="347" t="s">
        <v>154</v>
      </c>
      <c r="F96" s="347" t="s">
        <v>42</v>
      </c>
      <c r="G96" s="347" t="s">
        <v>9</v>
      </c>
      <c r="H96" s="347" t="s">
        <v>37</v>
      </c>
      <c r="I96" s="145" t="s">
        <v>94</v>
      </c>
      <c r="J96" s="146">
        <v>46700</v>
      </c>
      <c r="K96" s="146">
        <v>89601</v>
      </c>
      <c r="L96" s="146">
        <v>46083</v>
      </c>
      <c r="M96" s="146">
        <v>19496</v>
      </c>
      <c r="N96" s="146">
        <v>65846</v>
      </c>
      <c r="O96" s="146">
        <v>91892</v>
      </c>
      <c r="P96" s="146">
        <v>90100</v>
      </c>
      <c r="Q96" s="135">
        <v>70344</v>
      </c>
      <c r="R96" s="147">
        <v>78847</v>
      </c>
      <c r="S96" s="146">
        <v>80473</v>
      </c>
      <c r="T96" s="146">
        <v>57546</v>
      </c>
      <c r="U96" s="148">
        <v>67526</v>
      </c>
      <c r="V96" s="149">
        <f t="shared" ref="V96:V106" si="2">SUM(J96:U96)</f>
        <v>804454</v>
      </c>
    </row>
    <row r="97" spans="1:22" ht="15.75" x14ac:dyDescent="0.2">
      <c r="A97" s="349"/>
      <c r="B97" s="354"/>
      <c r="C97" s="350"/>
      <c r="D97" s="350"/>
      <c r="E97" s="350"/>
      <c r="F97" s="350"/>
      <c r="G97" s="350"/>
      <c r="H97" s="350"/>
      <c r="I97" s="129" t="s">
        <v>92</v>
      </c>
      <c r="J97" s="130">
        <v>29707</v>
      </c>
      <c r="K97" s="130">
        <v>15596</v>
      </c>
      <c r="L97" s="130">
        <v>70732</v>
      </c>
      <c r="M97" s="130">
        <v>5054</v>
      </c>
      <c r="N97" s="130">
        <v>53070</v>
      </c>
      <c r="O97" s="130">
        <v>19816</v>
      </c>
      <c r="P97" s="130">
        <v>6213</v>
      </c>
      <c r="Q97" s="135">
        <v>67586</v>
      </c>
      <c r="R97" s="135">
        <v>49511</v>
      </c>
      <c r="S97" s="130">
        <v>4399</v>
      </c>
      <c r="T97" s="130">
        <v>0</v>
      </c>
      <c r="U97" s="136">
        <v>76294</v>
      </c>
      <c r="V97" s="137">
        <f t="shared" si="2"/>
        <v>397978</v>
      </c>
    </row>
    <row r="98" spans="1:22" ht="15.75" x14ac:dyDescent="0.2">
      <c r="A98" s="349"/>
      <c r="B98" s="354"/>
      <c r="C98" s="350"/>
      <c r="D98" s="350"/>
      <c r="E98" s="350"/>
      <c r="F98" s="350"/>
      <c r="G98" s="350"/>
      <c r="H98" s="350"/>
      <c r="I98" s="129" t="s">
        <v>98</v>
      </c>
      <c r="J98" s="130">
        <v>0</v>
      </c>
      <c r="K98" s="130">
        <v>0</v>
      </c>
      <c r="L98" s="130">
        <v>0</v>
      </c>
      <c r="M98" s="130">
        <v>0</v>
      </c>
      <c r="N98" s="130">
        <v>0</v>
      </c>
      <c r="O98" s="130">
        <v>0</v>
      </c>
      <c r="P98" s="130">
        <v>0</v>
      </c>
      <c r="Q98" s="135">
        <v>0</v>
      </c>
      <c r="R98" s="135">
        <v>0</v>
      </c>
      <c r="S98" s="130">
        <v>0</v>
      </c>
      <c r="T98" s="130">
        <v>0</v>
      </c>
      <c r="U98" s="136">
        <v>0</v>
      </c>
      <c r="V98" s="137">
        <f t="shared" si="2"/>
        <v>0</v>
      </c>
    </row>
    <row r="99" spans="1:22" ht="15.75" x14ac:dyDescent="0.2">
      <c r="A99" s="349"/>
      <c r="B99" s="354"/>
      <c r="C99" s="350"/>
      <c r="D99" s="350"/>
      <c r="E99" s="350"/>
      <c r="F99" s="350"/>
      <c r="G99" s="350"/>
      <c r="H99" s="350"/>
      <c r="I99" s="129" t="s">
        <v>103</v>
      </c>
      <c r="J99" s="130">
        <v>0</v>
      </c>
      <c r="K99" s="130">
        <v>0</v>
      </c>
      <c r="L99" s="130">
        <v>0</v>
      </c>
      <c r="M99" s="130">
        <v>0</v>
      </c>
      <c r="N99" s="130">
        <v>0</v>
      </c>
      <c r="O99" s="130">
        <v>0</v>
      </c>
      <c r="P99" s="130">
        <v>0</v>
      </c>
      <c r="Q99" s="135">
        <v>0</v>
      </c>
      <c r="R99" s="135">
        <v>0</v>
      </c>
      <c r="S99" s="130">
        <v>0</v>
      </c>
      <c r="T99" s="130">
        <v>0</v>
      </c>
      <c r="U99" s="136">
        <v>0</v>
      </c>
      <c r="V99" s="137">
        <f t="shared" si="2"/>
        <v>0</v>
      </c>
    </row>
    <row r="100" spans="1:22" ht="15.75" x14ac:dyDescent="0.2">
      <c r="A100" s="349"/>
      <c r="B100" s="354"/>
      <c r="C100" s="350"/>
      <c r="D100" s="350"/>
      <c r="E100" s="350"/>
      <c r="F100" s="350"/>
      <c r="G100" s="350"/>
      <c r="H100" s="350"/>
      <c r="I100" s="129" t="s">
        <v>91</v>
      </c>
      <c r="J100" s="130">
        <v>56147</v>
      </c>
      <c r="K100" s="130">
        <v>74241</v>
      </c>
      <c r="L100" s="130">
        <v>50521</v>
      </c>
      <c r="M100" s="130">
        <v>55882</v>
      </c>
      <c r="N100" s="130">
        <v>56519</v>
      </c>
      <c r="O100" s="130">
        <v>72290</v>
      </c>
      <c r="P100" s="130">
        <v>38464</v>
      </c>
      <c r="Q100" s="135">
        <v>68512</v>
      </c>
      <c r="R100" s="135">
        <v>0</v>
      </c>
      <c r="S100" s="130">
        <v>37027</v>
      </c>
      <c r="T100" s="130">
        <v>45370</v>
      </c>
      <c r="U100" s="136">
        <v>32193</v>
      </c>
      <c r="V100" s="137">
        <f t="shared" si="2"/>
        <v>587166</v>
      </c>
    </row>
    <row r="101" spans="1:22" ht="15.75" x14ac:dyDescent="0.2">
      <c r="A101" s="349"/>
      <c r="B101" s="354"/>
      <c r="C101" s="350"/>
      <c r="D101" s="350"/>
      <c r="E101" s="350"/>
      <c r="F101" s="350"/>
      <c r="G101" s="350"/>
      <c r="H101" s="350"/>
      <c r="I101" s="113" t="s">
        <v>69</v>
      </c>
      <c r="J101" s="122">
        <v>0</v>
      </c>
      <c r="K101" s="122">
        <v>0</v>
      </c>
      <c r="L101" s="122">
        <v>0</v>
      </c>
      <c r="M101" s="122">
        <v>0</v>
      </c>
      <c r="N101" s="122">
        <v>0</v>
      </c>
      <c r="O101" s="122">
        <v>0</v>
      </c>
      <c r="P101" s="122">
        <v>0</v>
      </c>
      <c r="Q101" s="124">
        <v>0</v>
      </c>
      <c r="R101" s="124">
        <v>0</v>
      </c>
      <c r="S101" s="122">
        <v>0</v>
      </c>
      <c r="T101" s="122">
        <v>0</v>
      </c>
      <c r="U101" s="125">
        <v>0</v>
      </c>
      <c r="V101" s="126">
        <f t="shared" si="2"/>
        <v>0</v>
      </c>
    </row>
    <row r="102" spans="1:22" ht="15.75" x14ac:dyDescent="0.2">
      <c r="A102" s="349"/>
      <c r="B102" s="354"/>
      <c r="C102" s="350"/>
      <c r="D102" s="350"/>
      <c r="E102" s="350"/>
      <c r="F102" s="350"/>
      <c r="G102" s="350"/>
      <c r="H102" s="350"/>
      <c r="I102" s="129" t="s">
        <v>70</v>
      </c>
      <c r="J102" s="135">
        <v>0</v>
      </c>
      <c r="K102" s="135">
        <v>0</v>
      </c>
      <c r="L102" s="130">
        <v>0</v>
      </c>
      <c r="M102" s="130">
        <v>0</v>
      </c>
      <c r="N102" s="130">
        <v>0</v>
      </c>
      <c r="O102" s="130">
        <v>0</v>
      </c>
      <c r="P102" s="130">
        <v>0</v>
      </c>
      <c r="Q102" s="135">
        <v>0</v>
      </c>
      <c r="R102" s="135">
        <v>0</v>
      </c>
      <c r="S102" s="130">
        <v>0</v>
      </c>
      <c r="T102" s="130">
        <v>0</v>
      </c>
      <c r="U102" s="136">
        <v>0</v>
      </c>
      <c r="V102" s="137">
        <f t="shared" si="2"/>
        <v>0</v>
      </c>
    </row>
    <row r="103" spans="1:22" ht="15.75" x14ac:dyDescent="0.2">
      <c r="A103" s="349"/>
      <c r="B103" s="354"/>
      <c r="C103" s="350"/>
      <c r="D103" s="350"/>
      <c r="E103" s="350"/>
      <c r="F103" s="350"/>
      <c r="G103" s="350"/>
      <c r="H103" s="350"/>
      <c r="I103" s="129" t="s">
        <v>123</v>
      </c>
      <c r="J103" s="135">
        <v>0</v>
      </c>
      <c r="K103" s="135">
        <v>0</v>
      </c>
      <c r="L103" s="130">
        <v>0</v>
      </c>
      <c r="M103" s="130">
        <v>0</v>
      </c>
      <c r="N103" s="130">
        <v>0</v>
      </c>
      <c r="O103" s="130">
        <v>0</v>
      </c>
      <c r="P103" s="130">
        <v>0</v>
      </c>
      <c r="Q103" s="135">
        <v>0</v>
      </c>
      <c r="R103" s="135">
        <v>0</v>
      </c>
      <c r="S103" s="130">
        <v>0</v>
      </c>
      <c r="T103" s="130">
        <v>0</v>
      </c>
      <c r="U103" s="136">
        <v>0</v>
      </c>
      <c r="V103" s="137">
        <f t="shared" si="2"/>
        <v>0</v>
      </c>
    </row>
    <row r="104" spans="1:22" ht="15.75" x14ac:dyDescent="0.2">
      <c r="A104" s="349"/>
      <c r="B104" s="354"/>
      <c r="C104" s="350"/>
      <c r="D104" s="350"/>
      <c r="E104" s="350"/>
      <c r="F104" s="350"/>
      <c r="G104" s="350"/>
      <c r="H104" s="350"/>
      <c r="I104" s="129" t="s">
        <v>93</v>
      </c>
      <c r="J104" s="138">
        <v>0</v>
      </c>
      <c r="K104" s="135">
        <v>0</v>
      </c>
      <c r="L104" s="130">
        <v>0</v>
      </c>
      <c r="M104" s="130">
        <v>0</v>
      </c>
      <c r="N104" s="130">
        <v>0</v>
      </c>
      <c r="O104" s="130">
        <v>0</v>
      </c>
      <c r="P104" s="130">
        <v>0</v>
      </c>
      <c r="Q104" s="135">
        <v>0</v>
      </c>
      <c r="R104" s="135">
        <v>0</v>
      </c>
      <c r="S104" s="130">
        <v>12345</v>
      </c>
      <c r="T104" s="130">
        <v>11590</v>
      </c>
      <c r="U104" s="136">
        <v>0</v>
      </c>
      <c r="V104" s="137">
        <f t="shared" si="2"/>
        <v>23935</v>
      </c>
    </row>
    <row r="105" spans="1:22" ht="15.75" x14ac:dyDescent="0.2">
      <c r="A105" s="349"/>
      <c r="B105" s="354"/>
      <c r="C105" s="350"/>
      <c r="D105" s="350"/>
      <c r="E105" s="350"/>
      <c r="F105" s="350"/>
      <c r="G105" s="350"/>
      <c r="H105" s="350"/>
      <c r="I105" s="129" t="s">
        <v>96</v>
      </c>
      <c r="J105" s="135">
        <v>0</v>
      </c>
      <c r="K105" s="135">
        <v>0</v>
      </c>
      <c r="L105" s="130">
        <v>0</v>
      </c>
      <c r="M105" s="130">
        <v>0</v>
      </c>
      <c r="N105" s="130">
        <v>0</v>
      </c>
      <c r="O105" s="130">
        <v>0</v>
      </c>
      <c r="P105" s="130">
        <v>0</v>
      </c>
      <c r="Q105" s="135">
        <v>0</v>
      </c>
      <c r="R105" s="135">
        <v>0</v>
      </c>
      <c r="S105" s="130">
        <v>0</v>
      </c>
      <c r="T105" s="130">
        <v>0</v>
      </c>
      <c r="U105" s="136">
        <v>0</v>
      </c>
      <c r="V105" s="137">
        <f t="shared" si="2"/>
        <v>0</v>
      </c>
    </row>
    <row r="106" spans="1:22" ht="16.5" thickBot="1" x14ac:dyDescent="0.25">
      <c r="A106" s="344"/>
      <c r="B106" s="346"/>
      <c r="C106" s="348"/>
      <c r="D106" s="348"/>
      <c r="E106" s="348"/>
      <c r="F106" s="348"/>
      <c r="G106" s="348"/>
      <c r="H106" s="348"/>
      <c r="I106" s="113" t="s">
        <v>90</v>
      </c>
      <c r="J106" s="124">
        <v>0</v>
      </c>
      <c r="K106" s="124">
        <v>0</v>
      </c>
      <c r="L106" s="122">
        <v>0</v>
      </c>
      <c r="M106" s="122">
        <v>10045</v>
      </c>
      <c r="N106" s="122">
        <v>0</v>
      </c>
      <c r="O106" s="122">
        <v>0</v>
      </c>
      <c r="P106" s="122">
        <v>10650</v>
      </c>
      <c r="Q106" s="150">
        <v>0</v>
      </c>
      <c r="R106" s="124">
        <v>0</v>
      </c>
      <c r="S106" s="122">
        <v>0</v>
      </c>
      <c r="T106" s="122">
        <v>0</v>
      </c>
      <c r="U106" s="125">
        <v>0</v>
      </c>
      <c r="V106" s="126">
        <f t="shared" si="2"/>
        <v>20695</v>
      </c>
    </row>
    <row r="107" spans="1:22" ht="16.5" thickBot="1" x14ac:dyDescent="0.25">
      <c r="A107" s="102"/>
      <c r="B107" s="112"/>
      <c r="C107" s="112"/>
      <c r="D107" s="112"/>
      <c r="E107" s="112"/>
      <c r="F107" s="112"/>
      <c r="G107" s="112"/>
      <c r="H107" s="112"/>
      <c r="I107" s="112"/>
      <c r="J107" s="139"/>
      <c r="K107" s="140"/>
      <c r="L107" s="140"/>
      <c r="M107" s="140"/>
      <c r="N107" s="140"/>
      <c r="O107" s="140"/>
      <c r="P107" s="140"/>
      <c r="Q107" s="142"/>
      <c r="R107" s="142"/>
      <c r="S107" s="140"/>
      <c r="T107" s="140"/>
      <c r="U107" s="143"/>
      <c r="V107" s="144">
        <f>SUM(V96:V106)</f>
        <v>1834228</v>
      </c>
    </row>
    <row r="108" spans="1:22" ht="15.75" x14ac:dyDescent="0.2">
      <c r="A108" s="343">
        <v>631</v>
      </c>
      <c r="B108" s="345" t="s">
        <v>195</v>
      </c>
      <c r="C108" s="347" t="s">
        <v>80</v>
      </c>
      <c r="D108" s="347">
        <v>50</v>
      </c>
      <c r="E108" s="345" t="s">
        <v>155</v>
      </c>
      <c r="F108" s="347" t="s">
        <v>42</v>
      </c>
      <c r="G108" s="347" t="s">
        <v>156</v>
      </c>
      <c r="H108" s="347" t="s">
        <v>42</v>
      </c>
      <c r="I108" s="145" t="s">
        <v>94</v>
      </c>
      <c r="J108" s="146">
        <v>0</v>
      </c>
      <c r="K108" s="146">
        <v>0</v>
      </c>
      <c r="L108" s="146">
        <v>0</v>
      </c>
      <c r="M108" s="146">
        <v>0</v>
      </c>
      <c r="N108" s="146">
        <v>0</v>
      </c>
      <c r="O108" s="146">
        <v>0</v>
      </c>
      <c r="P108" s="146">
        <v>0</v>
      </c>
      <c r="Q108" s="135">
        <v>0</v>
      </c>
      <c r="R108" s="147">
        <v>0</v>
      </c>
      <c r="S108" s="146">
        <v>0</v>
      </c>
      <c r="T108" s="146">
        <v>0</v>
      </c>
      <c r="U108" s="148">
        <v>0</v>
      </c>
      <c r="V108" s="149">
        <f t="shared" ref="V108:V114" si="3">SUM(J108:U108)</f>
        <v>0</v>
      </c>
    </row>
    <row r="109" spans="1:22" ht="15.75" x14ac:dyDescent="0.2">
      <c r="A109" s="349"/>
      <c r="B109" s="354"/>
      <c r="C109" s="350"/>
      <c r="D109" s="350"/>
      <c r="E109" s="350"/>
      <c r="F109" s="350"/>
      <c r="G109" s="350"/>
      <c r="H109" s="350"/>
      <c r="I109" s="145" t="s">
        <v>92</v>
      </c>
      <c r="J109" s="146">
        <v>93777</v>
      </c>
      <c r="K109" s="146">
        <v>118333</v>
      </c>
      <c r="L109" s="146">
        <v>120565</v>
      </c>
      <c r="M109" s="146">
        <v>122907</v>
      </c>
      <c r="N109" s="146">
        <v>121539</v>
      </c>
      <c r="O109" s="146">
        <v>96775</v>
      </c>
      <c r="P109" s="146">
        <v>122411</v>
      </c>
      <c r="Q109" s="135">
        <v>106024</v>
      </c>
      <c r="R109" s="147">
        <v>149390</v>
      </c>
      <c r="S109" s="146">
        <v>132313</v>
      </c>
      <c r="T109" s="146">
        <v>120287</v>
      </c>
      <c r="U109" s="148">
        <v>112495</v>
      </c>
      <c r="V109" s="149">
        <f t="shared" si="3"/>
        <v>1416816</v>
      </c>
    </row>
    <row r="110" spans="1:22" ht="15.75" x14ac:dyDescent="0.2">
      <c r="A110" s="349"/>
      <c r="B110" s="354"/>
      <c r="C110" s="350"/>
      <c r="D110" s="350"/>
      <c r="E110" s="350"/>
      <c r="F110" s="350"/>
      <c r="G110" s="350"/>
      <c r="H110" s="350"/>
      <c r="I110" s="145" t="s">
        <v>98</v>
      </c>
      <c r="J110" s="146">
        <v>0</v>
      </c>
      <c r="K110" s="146">
        <v>0</v>
      </c>
      <c r="L110" s="146">
        <v>0</v>
      </c>
      <c r="M110" s="146">
        <v>0</v>
      </c>
      <c r="N110" s="146">
        <v>0</v>
      </c>
      <c r="O110" s="146">
        <v>0</v>
      </c>
      <c r="P110" s="146">
        <v>0</v>
      </c>
      <c r="Q110" s="135">
        <v>0</v>
      </c>
      <c r="R110" s="147">
        <v>0</v>
      </c>
      <c r="S110" s="146">
        <v>0</v>
      </c>
      <c r="T110" s="146">
        <v>0</v>
      </c>
      <c r="U110" s="148">
        <v>0</v>
      </c>
      <c r="V110" s="149">
        <f t="shared" si="3"/>
        <v>0</v>
      </c>
    </row>
    <row r="111" spans="1:22" ht="15.75" x14ac:dyDescent="0.2">
      <c r="A111" s="349"/>
      <c r="B111" s="354"/>
      <c r="C111" s="350"/>
      <c r="D111" s="350"/>
      <c r="E111" s="350"/>
      <c r="F111" s="350"/>
      <c r="G111" s="350"/>
      <c r="H111" s="350"/>
      <c r="I111" s="129" t="s">
        <v>103</v>
      </c>
      <c r="J111" s="130">
        <v>0</v>
      </c>
      <c r="K111" s="130">
        <v>0</v>
      </c>
      <c r="L111" s="130">
        <v>0</v>
      </c>
      <c r="M111" s="130">
        <v>0</v>
      </c>
      <c r="N111" s="130">
        <v>0</v>
      </c>
      <c r="O111" s="130">
        <v>0</v>
      </c>
      <c r="P111" s="130">
        <v>0</v>
      </c>
      <c r="Q111" s="135">
        <v>0</v>
      </c>
      <c r="R111" s="135">
        <v>0</v>
      </c>
      <c r="S111" s="130">
        <v>0</v>
      </c>
      <c r="T111" s="130">
        <v>0</v>
      </c>
      <c r="U111" s="136">
        <v>0</v>
      </c>
      <c r="V111" s="137">
        <f t="shared" si="3"/>
        <v>0</v>
      </c>
    </row>
    <row r="112" spans="1:22" ht="15.75" x14ac:dyDescent="0.2">
      <c r="A112" s="349"/>
      <c r="B112" s="354"/>
      <c r="C112" s="350"/>
      <c r="D112" s="350"/>
      <c r="E112" s="350"/>
      <c r="F112" s="350"/>
      <c r="G112" s="350"/>
      <c r="H112" s="350"/>
      <c r="I112" s="154" t="s">
        <v>91</v>
      </c>
      <c r="J112" s="130">
        <v>0</v>
      </c>
      <c r="K112" s="130">
        <v>0</v>
      </c>
      <c r="L112" s="130">
        <v>0</v>
      </c>
      <c r="M112" s="130">
        <v>0</v>
      </c>
      <c r="N112" s="130">
        <v>0</v>
      </c>
      <c r="O112" s="130">
        <v>0</v>
      </c>
      <c r="P112" s="130">
        <v>0</v>
      </c>
      <c r="Q112" s="135">
        <v>0</v>
      </c>
      <c r="R112" s="135">
        <v>0</v>
      </c>
      <c r="S112" s="130">
        <v>0</v>
      </c>
      <c r="T112" s="130">
        <v>0</v>
      </c>
      <c r="U112" s="136">
        <v>0</v>
      </c>
      <c r="V112" s="137">
        <f t="shared" si="3"/>
        <v>0</v>
      </c>
    </row>
    <row r="113" spans="1:22" ht="15.75" x14ac:dyDescent="0.2">
      <c r="A113" s="349"/>
      <c r="B113" s="354"/>
      <c r="C113" s="350"/>
      <c r="D113" s="350"/>
      <c r="E113" s="350"/>
      <c r="F113" s="350"/>
      <c r="G113" s="350"/>
      <c r="H113" s="350"/>
      <c r="I113" s="129" t="s">
        <v>93</v>
      </c>
      <c r="J113" s="130">
        <v>0</v>
      </c>
      <c r="K113" s="130">
        <v>0</v>
      </c>
      <c r="L113" s="130">
        <v>0</v>
      </c>
      <c r="M113" s="130">
        <v>0</v>
      </c>
      <c r="N113" s="130">
        <v>0</v>
      </c>
      <c r="O113" s="130">
        <v>0</v>
      </c>
      <c r="P113" s="130">
        <v>0</v>
      </c>
      <c r="Q113" s="135">
        <v>0</v>
      </c>
      <c r="R113" s="135">
        <v>0</v>
      </c>
      <c r="S113" s="130">
        <v>0</v>
      </c>
      <c r="T113" s="130">
        <v>0</v>
      </c>
      <c r="U113" s="136">
        <v>0</v>
      </c>
      <c r="V113" s="137">
        <f t="shared" si="3"/>
        <v>0</v>
      </c>
    </row>
    <row r="114" spans="1:22" ht="16.5" thickBot="1" x14ac:dyDescent="0.25">
      <c r="A114" s="344"/>
      <c r="B114" s="346"/>
      <c r="C114" s="348"/>
      <c r="D114" s="348"/>
      <c r="E114" s="348"/>
      <c r="F114" s="348"/>
      <c r="G114" s="348"/>
      <c r="H114" s="348"/>
      <c r="I114" s="113" t="s">
        <v>95</v>
      </c>
      <c r="J114" s="124">
        <v>0</v>
      </c>
      <c r="K114" s="122">
        <v>0</v>
      </c>
      <c r="L114" s="122">
        <v>0</v>
      </c>
      <c r="M114" s="122">
        <v>0</v>
      </c>
      <c r="N114" s="122">
        <v>0</v>
      </c>
      <c r="O114" s="122">
        <v>0</v>
      </c>
      <c r="P114" s="122">
        <v>0</v>
      </c>
      <c r="Q114" s="150">
        <v>0</v>
      </c>
      <c r="R114" s="124">
        <v>0</v>
      </c>
      <c r="S114" s="122">
        <v>0</v>
      </c>
      <c r="T114" s="122">
        <v>0</v>
      </c>
      <c r="U114" s="125">
        <v>0</v>
      </c>
      <c r="V114" s="126">
        <f t="shared" si="3"/>
        <v>0</v>
      </c>
    </row>
    <row r="115" spans="1:22" ht="16.5" thickBot="1" x14ac:dyDescent="0.25">
      <c r="A115" s="106"/>
      <c r="B115" s="112"/>
      <c r="C115" s="112"/>
      <c r="D115" s="112"/>
      <c r="E115" s="112"/>
      <c r="F115" s="112"/>
      <c r="G115" s="112"/>
      <c r="H115" s="112"/>
      <c r="I115" s="112"/>
      <c r="J115" s="139"/>
      <c r="K115" s="140"/>
      <c r="L115" s="140"/>
      <c r="M115" s="140"/>
      <c r="N115" s="140"/>
      <c r="O115" s="140"/>
      <c r="P115" s="140"/>
      <c r="Q115" s="141"/>
      <c r="R115" s="142"/>
      <c r="S115" s="140"/>
      <c r="T115" s="140"/>
      <c r="U115" s="143"/>
      <c r="V115" s="144">
        <f>SUM(V108:V114)</f>
        <v>1416816</v>
      </c>
    </row>
    <row r="116" spans="1:22" ht="15.75" x14ac:dyDescent="0.2">
      <c r="A116" s="343">
        <v>632</v>
      </c>
      <c r="B116" s="345" t="s">
        <v>196</v>
      </c>
      <c r="C116" s="347" t="s">
        <v>80</v>
      </c>
      <c r="D116" s="351">
        <v>50.4</v>
      </c>
      <c r="E116" s="347" t="s">
        <v>156</v>
      </c>
      <c r="F116" s="347" t="s">
        <v>42</v>
      </c>
      <c r="G116" s="345" t="s">
        <v>155</v>
      </c>
      <c r="H116" s="347" t="s">
        <v>42</v>
      </c>
      <c r="I116" s="145" t="s">
        <v>92</v>
      </c>
      <c r="J116" s="146">
        <v>0</v>
      </c>
      <c r="K116" s="146">
        <v>0</v>
      </c>
      <c r="L116" s="146">
        <v>0</v>
      </c>
      <c r="M116" s="146">
        <v>0</v>
      </c>
      <c r="N116" s="146">
        <v>0</v>
      </c>
      <c r="O116" s="146">
        <v>0</v>
      </c>
      <c r="P116" s="146">
        <v>0</v>
      </c>
      <c r="Q116" s="135">
        <v>0</v>
      </c>
      <c r="R116" s="147">
        <v>0</v>
      </c>
      <c r="S116" s="146">
        <v>0</v>
      </c>
      <c r="T116" s="146">
        <v>0</v>
      </c>
      <c r="U116" s="148">
        <v>0</v>
      </c>
      <c r="V116" s="149">
        <f t="shared" ref="V116:V122" si="4">SUM(J116:U116)</f>
        <v>0</v>
      </c>
    </row>
    <row r="117" spans="1:22" ht="15.75" x14ac:dyDescent="0.2">
      <c r="A117" s="349"/>
      <c r="B117" s="354"/>
      <c r="C117" s="350"/>
      <c r="D117" s="352"/>
      <c r="E117" s="350"/>
      <c r="F117" s="350"/>
      <c r="G117" s="354"/>
      <c r="H117" s="350"/>
      <c r="I117" s="145" t="s">
        <v>98</v>
      </c>
      <c r="J117" s="146">
        <v>0</v>
      </c>
      <c r="K117" s="146">
        <v>0</v>
      </c>
      <c r="L117" s="146">
        <v>0</v>
      </c>
      <c r="M117" s="146">
        <v>0</v>
      </c>
      <c r="N117" s="146">
        <v>0</v>
      </c>
      <c r="O117" s="146">
        <v>0</v>
      </c>
      <c r="P117" s="146">
        <v>0</v>
      </c>
      <c r="Q117" s="135">
        <v>0</v>
      </c>
      <c r="R117" s="147">
        <v>0</v>
      </c>
      <c r="S117" s="146">
        <v>0</v>
      </c>
      <c r="T117" s="146">
        <v>0</v>
      </c>
      <c r="U117" s="148">
        <v>0</v>
      </c>
      <c r="V117" s="149">
        <f t="shared" si="4"/>
        <v>0</v>
      </c>
    </row>
    <row r="118" spans="1:22" ht="15.75" x14ac:dyDescent="0.2">
      <c r="A118" s="349"/>
      <c r="B118" s="354"/>
      <c r="C118" s="350"/>
      <c r="D118" s="352"/>
      <c r="E118" s="350"/>
      <c r="F118" s="350"/>
      <c r="G118" s="350"/>
      <c r="H118" s="350"/>
      <c r="I118" s="129" t="s">
        <v>175</v>
      </c>
      <c r="J118" s="130">
        <v>0</v>
      </c>
      <c r="K118" s="130">
        <v>0</v>
      </c>
      <c r="L118" s="130">
        <v>0</v>
      </c>
      <c r="M118" s="130">
        <v>0</v>
      </c>
      <c r="N118" s="130">
        <v>29577</v>
      </c>
      <c r="O118" s="130">
        <v>31468</v>
      </c>
      <c r="P118" s="130">
        <v>29129</v>
      </c>
      <c r="Q118" s="135">
        <v>995</v>
      </c>
      <c r="R118" s="135">
        <v>0</v>
      </c>
      <c r="S118" s="130">
        <v>25071</v>
      </c>
      <c r="T118" s="130">
        <v>0</v>
      </c>
      <c r="U118" s="136">
        <v>0</v>
      </c>
      <c r="V118" s="137">
        <f t="shared" si="4"/>
        <v>116240</v>
      </c>
    </row>
    <row r="119" spans="1:22" ht="15.75" x14ac:dyDescent="0.2">
      <c r="A119" s="349"/>
      <c r="B119" s="354"/>
      <c r="C119" s="350"/>
      <c r="D119" s="352"/>
      <c r="E119" s="350"/>
      <c r="F119" s="350"/>
      <c r="G119" s="350"/>
      <c r="H119" s="350"/>
      <c r="I119" s="129" t="s">
        <v>101</v>
      </c>
      <c r="J119" s="130">
        <v>0</v>
      </c>
      <c r="K119" s="130">
        <v>0</v>
      </c>
      <c r="L119" s="130">
        <v>0</v>
      </c>
      <c r="M119" s="130">
        <v>0</v>
      </c>
      <c r="N119" s="130">
        <v>0</v>
      </c>
      <c r="O119" s="130">
        <v>0</v>
      </c>
      <c r="P119" s="130">
        <v>0</v>
      </c>
      <c r="Q119" s="135">
        <v>0</v>
      </c>
      <c r="R119" s="135">
        <v>0</v>
      </c>
      <c r="S119" s="130">
        <v>0</v>
      </c>
      <c r="T119" s="130">
        <v>0</v>
      </c>
      <c r="U119" s="136">
        <v>0</v>
      </c>
      <c r="V119" s="137">
        <f t="shared" si="4"/>
        <v>0</v>
      </c>
    </row>
    <row r="120" spans="1:22" ht="15.75" x14ac:dyDescent="0.2">
      <c r="A120" s="349"/>
      <c r="B120" s="354"/>
      <c r="C120" s="350"/>
      <c r="D120" s="352"/>
      <c r="E120" s="350"/>
      <c r="F120" s="350"/>
      <c r="G120" s="350"/>
      <c r="H120" s="350"/>
      <c r="I120" s="129" t="s">
        <v>71</v>
      </c>
      <c r="J120" s="130">
        <v>0</v>
      </c>
      <c r="K120" s="130">
        <v>0</v>
      </c>
      <c r="L120" s="130">
        <v>0</v>
      </c>
      <c r="M120" s="130">
        <v>0</v>
      </c>
      <c r="N120" s="130">
        <v>0</v>
      </c>
      <c r="O120" s="130">
        <v>0</v>
      </c>
      <c r="P120" s="130">
        <v>0</v>
      </c>
      <c r="Q120" s="135">
        <v>0</v>
      </c>
      <c r="R120" s="135">
        <v>0</v>
      </c>
      <c r="S120" s="130">
        <v>0</v>
      </c>
      <c r="T120" s="130">
        <v>0</v>
      </c>
      <c r="U120" s="136">
        <v>0</v>
      </c>
      <c r="V120" s="137">
        <f t="shared" si="4"/>
        <v>0</v>
      </c>
    </row>
    <row r="121" spans="1:22" ht="15.75" x14ac:dyDescent="0.2">
      <c r="A121" s="349"/>
      <c r="B121" s="354"/>
      <c r="C121" s="350"/>
      <c r="D121" s="352"/>
      <c r="E121" s="350"/>
      <c r="F121" s="350"/>
      <c r="G121" s="350"/>
      <c r="H121" s="350"/>
      <c r="I121" s="129" t="s">
        <v>97</v>
      </c>
      <c r="J121" s="130">
        <v>61297</v>
      </c>
      <c r="K121" s="130">
        <v>95476</v>
      </c>
      <c r="L121" s="130">
        <v>69753</v>
      </c>
      <c r="M121" s="130">
        <v>65794</v>
      </c>
      <c r="N121" s="130">
        <v>94744</v>
      </c>
      <c r="O121" s="130">
        <v>55241</v>
      </c>
      <c r="P121" s="130">
        <v>80486</v>
      </c>
      <c r="Q121" s="135">
        <v>85618</v>
      </c>
      <c r="R121" s="135">
        <v>69584</v>
      </c>
      <c r="S121" s="130">
        <v>82730</v>
      </c>
      <c r="T121" s="130">
        <v>103168</v>
      </c>
      <c r="U121" s="136">
        <v>101433</v>
      </c>
      <c r="V121" s="137">
        <f t="shared" si="4"/>
        <v>965324</v>
      </c>
    </row>
    <row r="122" spans="1:22" ht="16.5" thickBot="1" x14ac:dyDescent="0.25">
      <c r="A122" s="344"/>
      <c r="B122" s="346"/>
      <c r="C122" s="348"/>
      <c r="D122" s="353"/>
      <c r="E122" s="348"/>
      <c r="F122" s="348"/>
      <c r="G122" s="348"/>
      <c r="H122" s="348"/>
      <c r="I122" s="113" t="s">
        <v>102</v>
      </c>
      <c r="J122" s="122">
        <v>0</v>
      </c>
      <c r="K122" s="122">
        <v>0</v>
      </c>
      <c r="L122" s="122">
        <v>0</v>
      </c>
      <c r="M122" s="122">
        <v>0</v>
      </c>
      <c r="N122" s="122">
        <v>0</v>
      </c>
      <c r="O122" s="122">
        <v>0</v>
      </c>
      <c r="P122" s="122">
        <v>0</v>
      </c>
      <c r="Q122" s="124">
        <v>0</v>
      </c>
      <c r="R122" s="124">
        <v>0</v>
      </c>
      <c r="S122" s="122">
        <v>0</v>
      </c>
      <c r="T122" s="122">
        <v>0</v>
      </c>
      <c r="U122" s="125">
        <v>0</v>
      </c>
      <c r="V122" s="126">
        <f t="shared" si="4"/>
        <v>0</v>
      </c>
    </row>
    <row r="123" spans="1:22" ht="16.5" thickBot="1" x14ac:dyDescent="0.25">
      <c r="A123" s="102"/>
      <c r="B123" s="112"/>
      <c r="C123" s="112"/>
      <c r="D123" s="112"/>
      <c r="E123" s="112"/>
      <c r="F123" s="112"/>
      <c r="G123" s="112"/>
      <c r="H123" s="112"/>
      <c r="I123" s="112"/>
      <c r="J123" s="139"/>
      <c r="K123" s="140"/>
      <c r="L123" s="140"/>
      <c r="M123" s="140"/>
      <c r="N123" s="140"/>
      <c r="O123" s="140"/>
      <c r="P123" s="140"/>
      <c r="Q123" s="141"/>
      <c r="R123" s="142"/>
      <c r="S123" s="140"/>
      <c r="T123" s="140"/>
      <c r="U123" s="143"/>
      <c r="V123" s="144">
        <f>SUM(V116:V122)</f>
        <v>1081564</v>
      </c>
    </row>
    <row r="124" spans="1:22" ht="15.75" customHeight="1" x14ac:dyDescent="0.2">
      <c r="A124" s="343">
        <v>645</v>
      </c>
      <c r="B124" s="345" t="s">
        <v>197</v>
      </c>
      <c r="C124" s="347" t="s">
        <v>80</v>
      </c>
      <c r="D124" s="347">
        <v>46</v>
      </c>
      <c r="E124" s="345" t="s">
        <v>157</v>
      </c>
      <c r="F124" s="347" t="s">
        <v>42</v>
      </c>
      <c r="G124" s="345" t="s">
        <v>155</v>
      </c>
      <c r="H124" s="347" t="s">
        <v>42</v>
      </c>
      <c r="I124" s="151" t="s">
        <v>92</v>
      </c>
      <c r="J124" s="146">
        <v>0</v>
      </c>
      <c r="K124" s="146">
        <v>0</v>
      </c>
      <c r="L124" s="146">
        <v>0</v>
      </c>
      <c r="M124" s="146">
        <v>0</v>
      </c>
      <c r="N124" s="146">
        <v>0</v>
      </c>
      <c r="O124" s="146">
        <v>0</v>
      </c>
      <c r="P124" s="146">
        <v>0</v>
      </c>
      <c r="Q124" s="146">
        <v>0</v>
      </c>
      <c r="R124" s="147">
        <v>0</v>
      </c>
      <c r="S124" s="146">
        <v>0</v>
      </c>
      <c r="T124" s="146">
        <v>0</v>
      </c>
      <c r="U124" s="148">
        <v>0</v>
      </c>
      <c r="V124" s="149">
        <f>SUM(J124:U124)</f>
        <v>0</v>
      </c>
    </row>
    <row r="125" spans="1:22" ht="15.75" x14ac:dyDescent="0.2">
      <c r="A125" s="349"/>
      <c r="B125" s="354"/>
      <c r="C125" s="350"/>
      <c r="D125" s="350"/>
      <c r="E125" s="350"/>
      <c r="F125" s="350"/>
      <c r="G125" s="350"/>
      <c r="H125" s="350"/>
      <c r="I125" s="129" t="s">
        <v>103</v>
      </c>
      <c r="J125" s="130">
        <v>57622</v>
      </c>
      <c r="K125" s="130">
        <v>83106</v>
      </c>
      <c r="L125" s="130">
        <v>115875</v>
      </c>
      <c r="M125" s="130">
        <v>127444</v>
      </c>
      <c r="N125" s="130">
        <v>135003</v>
      </c>
      <c r="O125" s="130">
        <v>101888</v>
      </c>
      <c r="P125" s="130">
        <v>103854</v>
      </c>
      <c r="Q125" s="130">
        <v>107828</v>
      </c>
      <c r="R125" s="163">
        <v>96347</v>
      </c>
      <c r="S125" s="130">
        <v>118514</v>
      </c>
      <c r="T125" s="130">
        <v>112600</v>
      </c>
      <c r="U125" s="136">
        <v>71805</v>
      </c>
      <c r="V125" s="137">
        <f>SUM(J125:U125)</f>
        <v>1231886</v>
      </c>
    </row>
    <row r="126" spans="1:22" ht="15.75" x14ac:dyDescent="0.2">
      <c r="A126" s="349"/>
      <c r="B126" s="354"/>
      <c r="C126" s="350"/>
      <c r="D126" s="350"/>
      <c r="E126" s="350"/>
      <c r="F126" s="350"/>
      <c r="G126" s="350"/>
      <c r="H126" s="350"/>
      <c r="I126" s="129" t="s">
        <v>91</v>
      </c>
      <c r="J126" s="130">
        <v>0</v>
      </c>
      <c r="K126" s="130">
        <v>0</v>
      </c>
      <c r="L126" s="130">
        <v>0</v>
      </c>
      <c r="M126" s="130">
        <v>0</v>
      </c>
      <c r="N126" s="130">
        <v>0</v>
      </c>
      <c r="O126" s="130">
        <v>0</v>
      </c>
      <c r="P126" s="130">
        <v>0</v>
      </c>
      <c r="Q126" s="130">
        <v>0</v>
      </c>
      <c r="R126" s="163">
        <v>0</v>
      </c>
      <c r="S126" s="130">
        <v>0</v>
      </c>
      <c r="T126" s="130">
        <v>0</v>
      </c>
      <c r="U126" s="136">
        <v>0</v>
      </c>
      <c r="V126" s="137">
        <f>SUM(J126:U126)</f>
        <v>0</v>
      </c>
    </row>
    <row r="127" spans="1:22" ht="15.75" x14ac:dyDescent="0.2">
      <c r="A127" s="349"/>
      <c r="B127" s="354"/>
      <c r="C127" s="350"/>
      <c r="D127" s="350"/>
      <c r="E127" s="350"/>
      <c r="F127" s="350"/>
      <c r="G127" s="350"/>
      <c r="H127" s="350"/>
      <c r="I127" s="129" t="s">
        <v>93</v>
      </c>
      <c r="J127" s="130">
        <v>0</v>
      </c>
      <c r="K127" s="130">
        <v>0</v>
      </c>
      <c r="L127" s="130">
        <v>0</v>
      </c>
      <c r="M127" s="130">
        <v>0</v>
      </c>
      <c r="N127" s="130">
        <v>0</v>
      </c>
      <c r="O127" s="130">
        <v>0</v>
      </c>
      <c r="P127" s="130">
        <v>0</v>
      </c>
      <c r="Q127" s="130">
        <v>0</v>
      </c>
      <c r="R127" s="135">
        <v>0</v>
      </c>
      <c r="S127" s="130">
        <v>0</v>
      </c>
      <c r="T127" s="130">
        <v>0</v>
      </c>
      <c r="U127" s="136">
        <v>0</v>
      </c>
      <c r="V127" s="137">
        <f>SUM(J127:U127)</f>
        <v>0</v>
      </c>
    </row>
    <row r="128" spans="1:22" ht="16.5" thickBot="1" x14ac:dyDescent="0.25">
      <c r="A128" s="344"/>
      <c r="B128" s="346"/>
      <c r="C128" s="348"/>
      <c r="D128" s="348"/>
      <c r="E128" s="348"/>
      <c r="F128" s="348"/>
      <c r="G128" s="348"/>
      <c r="H128" s="348"/>
      <c r="I128" s="164" t="s">
        <v>199</v>
      </c>
      <c r="J128" s="176">
        <v>20824</v>
      </c>
      <c r="K128" s="177">
        <v>27060</v>
      </c>
      <c r="L128" s="177">
        <v>25128</v>
      </c>
      <c r="M128" s="177">
        <v>27808</v>
      </c>
      <c r="N128" s="177">
        <v>24334</v>
      </c>
      <c r="O128" s="177">
        <v>15324</v>
      </c>
      <c r="P128" s="177">
        <v>28286</v>
      </c>
      <c r="Q128" s="177">
        <v>28020</v>
      </c>
      <c r="R128" s="177">
        <v>25538</v>
      </c>
      <c r="S128" s="177">
        <v>25770</v>
      </c>
      <c r="T128" s="162">
        <v>23834</v>
      </c>
      <c r="U128" s="125">
        <v>22478</v>
      </c>
      <c r="V128" s="126">
        <f>SUM(J128:U128)</f>
        <v>294404</v>
      </c>
    </row>
    <row r="129" spans="1:22" ht="16.5" thickBot="1" x14ac:dyDescent="0.25">
      <c r="A129" s="102"/>
      <c r="B129" s="120"/>
      <c r="C129" s="112"/>
      <c r="D129" s="112"/>
      <c r="E129" s="112"/>
      <c r="F129" s="112"/>
      <c r="G129" s="112"/>
      <c r="H129" s="112"/>
      <c r="I129" s="112"/>
      <c r="J129" s="139"/>
      <c r="K129" s="140"/>
      <c r="L129" s="140"/>
      <c r="M129" s="140"/>
      <c r="N129" s="140"/>
      <c r="O129" s="140"/>
      <c r="P129" s="140"/>
      <c r="Q129" s="141"/>
      <c r="R129" s="142"/>
      <c r="S129" s="140"/>
      <c r="T129" s="140"/>
      <c r="U129" s="143"/>
      <c r="V129" s="144">
        <f>SUM(V124:V128)</f>
        <v>1526290</v>
      </c>
    </row>
    <row r="130" spans="1:22" ht="15.75" x14ac:dyDescent="0.2">
      <c r="A130" s="343">
        <v>646</v>
      </c>
      <c r="B130" s="354" t="s">
        <v>198</v>
      </c>
      <c r="C130" s="350" t="s">
        <v>79</v>
      </c>
      <c r="D130" s="350">
        <v>37</v>
      </c>
      <c r="E130" s="350" t="s">
        <v>157</v>
      </c>
      <c r="F130" s="350" t="s">
        <v>42</v>
      </c>
      <c r="G130" s="354" t="s">
        <v>155</v>
      </c>
      <c r="H130" s="350" t="s">
        <v>42</v>
      </c>
      <c r="I130" s="145" t="s">
        <v>92</v>
      </c>
      <c r="J130" s="146">
        <v>9022</v>
      </c>
      <c r="K130" s="146">
        <v>4171</v>
      </c>
      <c r="L130" s="146">
        <v>12583</v>
      </c>
      <c r="M130" s="146">
        <v>12860</v>
      </c>
      <c r="N130" s="146">
        <v>9097</v>
      </c>
      <c r="O130" s="146">
        <v>19612</v>
      </c>
      <c r="P130" s="146">
        <v>5734</v>
      </c>
      <c r="Q130" s="147">
        <v>17789</v>
      </c>
      <c r="R130" s="147">
        <v>10641</v>
      </c>
      <c r="S130" s="146">
        <v>13513</v>
      </c>
      <c r="T130" s="146">
        <v>0</v>
      </c>
      <c r="U130" s="148">
        <v>1950</v>
      </c>
      <c r="V130" s="149">
        <f t="shared" ref="V130:V135" si="5">SUM(J130:U130)</f>
        <v>116972</v>
      </c>
    </row>
    <row r="131" spans="1:22" ht="15.75" x14ac:dyDescent="0.2">
      <c r="A131" s="349"/>
      <c r="B131" s="354"/>
      <c r="C131" s="350"/>
      <c r="D131" s="350"/>
      <c r="E131" s="350"/>
      <c r="F131" s="350"/>
      <c r="G131" s="350"/>
      <c r="H131" s="350"/>
      <c r="I131" s="129" t="s">
        <v>103</v>
      </c>
      <c r="J131" s="130">
        <v>0</v>
      </c>
      <c r="K131" s="130">
        <v>0</v>
      </c>
      <c r="L131" s="130">
        <v>0</v>
      </c>
      <c r="M131" s="130">
        <v>0</v>
      </c>
      <c r="N131" s="130">
        <v>0</v>
      </c>
      <c r="O131" s="130">
        <v>0</v>
      </c>
      <c r="P131" s="130">
        <v>0</v>
      </c>
      <c r="Q131" s="156">
        <v>0</v>
      </c>
      <c r="R131" s="124">
        <v>0</v>
      </c>
      <c r="S131" s="122">
        <v>0</v>
      </c>
      <c r="T131" s="122">
        <v>0</v>
      </c>
      <c r="U131" s="125">
        <v>0</v>
      </c>
      <c r="V131" s="126">
        <f t="shared" si="5"/>
        <v>0</v>
      </c>
    </row>
    <row r="132" spans="1:22" ht="15.75" x14ac:dyDescent="0.2">
      <c r="A132" s="349"/>
      <c r="B132" s="354"/>
      <c r="C132" s="350"/>
      <c r="D132" s="350"/>
      <c r="E132" s="350"/>
      <c r="F132" s="350"/>
      <c r="G132" s="350"/>
      <c r="H132" s="350"/>
      <c r="I132" s="154" t="s">
        <v>91</v>
      </c>
      <c r="J132" s="155">
        <v>19028</v>
      </c>
      <c r="K132" s="155">
        <v>11994</v>
      </c>
      <c r="L132" s="155">
        <v>37325</v>
      </c>
      <c r="M132" s="155">
        <v>20256</v>
      </c>
      <c r="N132" s="155">
        <v>13789</v>
      </c>
      <c r="O132" s="155">
        <v>15158</v>
      </c>
      <c r="P132" s="155">
        <v>0</v>
      </c>
      <c r="Q132" s="156">
        <v>59645</v>
      </c>
      <c r="R132" s="130">
        <v>22759</v>
      </c>
      <c r="S132" s="130">
        <v>21380</v>
      </c>
      <c r="T132" s="130">
        <v>0</v>
      </c>
      <c r="U132" s="136">
        <v>10643</v>
      </c>
      <c r="V132" s="137">
        <f t="shared" si="5"/>
        <v>231977</v>
      </c>
    </row>
    <row r="133" spans="1:22" ht="15.75" x14ac:dyDescent="0.2">
      <c r="A133" s="349"/>
      <c r="B133" s="354"/>
      <c r="C133" s="350"/>
      <c r="D133" s="350"/>
      <c r="E133" s="350"/>
      <c r="F133" s="350"/>
      <c r="G133" s="350"/>
      <c r="H133" s="350"/>
      <c r="I133" s="129" t="s">
        <v>115</v>
      </c>
      <c r="J133" s="130">
        <v>0</v>
      </c>
      <c r="K133" s="130">
        <v>0</v>
      </c>
      <c r="L133" s="130">
        <v>0</v>
      </c>
      <c r="M133" s="130">
        <v>0</v>
      </c>
      <c r="N133" s="130">
        <v>0</v>
      </c>
      <c r="O133" s="130">
        <v>0</v>
      </c>
      <c r="P133" s="130">
        <v>0</v>
      </c>
      <c r="Q133" s="135">
        <v>0</v>
      </c>
      <c r="R133" s="135">
        <v>0</v>
      </c>
      <c r="S133" s="130">
        <v>0</v>
      </c>
      <c r="T133" s="130">
        <v>0</v>
      </c>
      <c r="U133" s="136">
        <v>0</v>
      </c>
      <c r="V133" s="137">
        <f t="shared" si="5"/>
        <v>0</v>
      </c>
    </row>
    <row r="134" spans="1:22" ht="15.75" x14ac:dyDescent="0.2">
      <c r="A134" s="349"/>
      <c r="B134" s="354"/>
      <c r="C134" s="350"/>
      <c r="D134" s="350"/>
      <c r="E134" s="350"/>
      <c r="F134" s="350"/>
      <c r="G134" s="350"/>
      <c r="H134" s="350"/>
      <c r="I134" s="129" t="s">
        <v>93</v>
      </c>
      <c r="J134" s="138">
        <v>0</v>
      </c>
      <c r="K134" s="130">
        <v>0</v>
      </c>
      <c r="L134" s="130">
        <v>0</v>
      </c>
      <c r="M134" s="130">
        <v>0</v>
      </c>
      <c r="N134" s="130">
        <v>0</v>
      </c>
      <c r="O134" s="130">
        <v>0</v>
      </c>
      <c r="P134" s="130">
        <v>0</v>
      </c>
      <c r="Q134" s="135">
        <v>0</v>
      </c>
      <c r="R134" s="135">
        <v>0</v>
      </c>
      <c r="S134" s="130">
        <v>0</v>
      </c>
      <c r="T134" s="130">
        <v>0</v>
      </c>
      <c r="U134" s="136">
        <v>0</v>
      </c>
      <c r="V134" s="137">
        <f t="shared" si="5"/>
        <v>0</v>
      </c>
    </row>
    <row r="135" spans="1:22" s="168" customFormat="1" ht="16.5" thickBot="1" x14ac:dyDescent="0.25">
      <c r="A135" s="344"/>
      <c r="B135" s="354"/>
      <c r="C135" s="350"/>
      <c r="D135" s="350"/>
      <c r="E135" s="350"/>
      <c r="F135" s="350"/>
      <c r="G135" s="350"/>
      <c r="H135" s="350"/>
      <c r="I135" s="164" t="s">
        <v>174</v>
      </c>
      <c r="J135" s="150">
        <v>0</v>
      </c>
      <c r="K135" s="165">
        <v>0</v>
      </c>
      <c r="L135" s="165">
        <v>0</v>
      </c>
      <c r="M135" s="165">
        <v>0</v>
      </c>
      <c r="N135" s="165">
        <v>0</v>
      </c>
      <c r="O135" s="165">
        <v>0</v>
      </c>
      <c r="P135" s="165">
        <v>0</v>
      </c>
      <c r="Q135" s="165">
        <v>0</v>
      </c>
      <c r="R135" s="165">
        <v>0</v>
      </c>
      <c r="S135" s="165">
        <v>0</v>
      </c>
      <c r="T135" s="165">
        <v>0</v>
      </c>
      <c r="U135" s="166">
        <v>0</v>
      </c>
      <c r="V135" s="167">
        <f t="shared" si="5"/>
        <v>0</v>
      </c>
    </row>
    <row r="136" spans="1:22" ht="16.5" thickBot="1" x14ac:dyDescent="0.25">
      <c r="A136" s="102"/>
      <c r="B136" s="112"/>
      <c r="C136" s="112"/>
      <c r="D136" s="112"/>
      <c r="E136" s="112"/>
      <c r="F136" s="112"/>
      <c r="G136" s="112"/>
      <c r="H136" s="112"/>
      <c r="I136" s="112"/>
      <c r="J136" s="139"/>
      <c r="K136" s="140"/>
      <c r="L136" s="140"/>
      <c r="M136" s="140"/>
      <c r="N136" s="140"/>
      <c r="O136" s="140"/>
      <c r="P136" s="140"/>
      <c r="Q136" s="141"/>
      <c r="R136" s="142"/>
      <c r="S136" s="140"/>
      <c r="T136" s="140"/>
      <c r="U136" s="143"/>
      <c r="V136" s="144">
        <f>SUM(V130:V135)</f>
        <v>348949</v>
      </c>
    </row>
    <row r="137" spans="1:22" ht="15.75" x14ac:dyDescent="0.2">
      <c r="A137" s="343">
        <v>647</v>
      </c>
      <c r="B137" s="345" t="s">
        <v>200</v>
      </c>
      <c r="C137" s="347" t="s">
        <v>83</v>
      </c>
      <c r="D137" s="351">
        <v>37.9</v>
      </c>
      <c r="E137" s="345" t="s">
        <v>155</v>
      </c>
      <c r="F137" s="347" t="s">
        <v>42</v>
      </c>
      <c r="G137" s="347" t="s">
        <v>157</v>
      </c>
      <c r="H137" s="347" t="s">
        <v>42</v>
      </c>
      <c r="I137" s="145" t="s">
        <v>92</v>
      </c>
      <c r="J137" s="146">
        <v>0</v>
      </c>
      <c r="K137" s="146">
        <v>0</v>
      </c>
      <c r="L137" s="146">
        <v>0</v>
      </c>
      <c r="M137" s="146">
        <v>0</v>
      </c>
      <c r="N137" s="146">
        <v>0</v>
      </c>
      <c r="O137" s="146">
        <v>0</v>
      </c>
      <c r="P137" s="146">
        <v>0</v>
      </c>
      <c r="Q137" s="147">
        <v>0</v>
      </c>
      <c r="R137" s="147">
        <v>0</v>
      </c>
      <c r="S137" s="146">
        <v>0</v>
      </c>
      <c r="T137" s="146">
        <v>0</v>
      </c>
      <c r="U137" s="148">
        <v>0</v>
      </c>
      <c r="V137" s="149">
        <f t="shared" ref="V137:V144" si="6">SUM(J137:U137)</f>
        <v>0</v>
      </c>
    </row>
    <row r="138" spans="1:22" ht="15.75" x14ac:dyDescent="0.2">
      <c r="A138" s="349"/>
      <c r="B138" s="354"/>
      <c r="C138" s="350"/>
      <c r="D138" s="352"/>
      <c r="E138" s="354"/>
      <c r="F138" s="350"/>
      <c r="G138" s="350"/>
      <c r="H138" s="350"/>
      <c r="I138" s="113" t="s">
        <v>98</v>
      </c>
      <c r="J138" s="122">
        <v>0</v>
      </c>
      <c r="K138" s="122">
        <v>0</v>
      </c>
      <c r="L138" s="122">
        <v>0</v>
      </c>
      <c r="M138" s="122">
        <v>0</v>
      </c>
      <c r="N138" s="122">
        <v>0</v>
      </c>
      <c r="O138" s="122">
        <v>0</v>
      </c>
      <c r="P138" s="122">
        <v>0</v>
      </c>
      <c r="Q138" s="124">
        <v>0</v>
      </c>
      <c r="R138" s="124">
        <v>0</v>
      </c>
      <c r="S138" s="122">
        <v>0</v>
      </c>
      <c r="T138" s="122">
        <v>0</v>
      </c>
      <c r="U138" s="125">
        <v>0</v>
      </c>
      <c r="V138" s="126">
        <f t="shared" si="6"/>
        <v>0</v>
      </c>
    </row>
    <row r="139" spans="1:22" ht="15.75" x14ac:dyDescent="0.2">
      <c r="A139" s="349"/>
      <c r="B139" s="354"/>
      <c r="C139" s="350"/>
      <c r="D139" s="352"/>
      <c r="E139" s="350"/>
      <c r="F139" s="350"/>
      <c r="G139" s="350"/>
      <c r="H139" s="350"/>
      <c r="I139" s="154" t="s">
        <v>175</v>
      </c>
      <c r="J139" s="155">
        <v>0</v>
      </c>
      <c r="K139" s="155">
        <v>0</v>
      </c>
      <c r="L139" s="155">
        <v>0</v>
      </c>
      <c r="M139" s="155">
        <v>0</v>
      </c>
      <c r="N139" s="155">
        <v>18903</v>
      </c>
      <c r="O139" s="155">
        <v>34011</v>
      </c>
      <c r="P139" s="155">
        <v>25425</v>
      </c>
      <c r="Q139" s="156">
        <v>13578</v>
      </c>
      <c r="R139" s="156">
        <v>0</v>
      </c>
      <c r="S139" s="155">
        <v>0</v>
      </c>
      <c r="T139" s="155">
        <v>0</v>
      </c>
      <c r="U139" s="157">
        <v>0</v>
      </c>
      <c r="V139" s="158">
        <f t="shared" si="6"/>
        <v>91917</v>
      </c>
    </row>
    <row r="140" spans="1:22" ht="15.75" x14ac:dyDescent="0.2">
      <c r="A140" s="349"/>
      <c r="B140" s="354"/>
      <c r="C140" s="350"/>
      <c r="D140" s="352"/>
      <c r="E140" s="350"/>
      <c r="F140" s="350"/>
      <c r="G140" s="350"/>
      <c r="H140" s="350"/>
      <c r="I140" s="154" t="s">
        <v>101</v>
      </c>
      <c r="J140" s="156">
        <v>0</v>
      </c>
      <c r="K140" s="155">
        <v>0</v>
      </c>
      <c r="L140" s="155">
        <v>0</v>
      </c>
      <c r="M140" s="155">
        <v>0</v>
      </c>
      <c r="N140" s="155">
        <v>0</v>
      </c>
      <c r="O140" s="155">
        <v>0</v>
      </c>
      <c r="P140" s="155">
        <v>0</v>
      </c>
      <c r="Q140" s="156">
        <v>0</v>
      </c>
      <c r="R140" s="156">
        <v>0</v>
      </c>
      <c r="S140" s="155">
        <v>0</v>
      </c>
      <c r="T140" s="155">
        <v>0</v>
      </c>
      <c r="U140" s="157">
        <v>0</v>
      </c>
      <c r="V140" s="158">
        <f t="shared" si="6"/>
        <v>0</v>
      </c>
    </row>
    <row r="141" spans="1:22" ht="15.75" x14ac:dyDescent="0.2">
      <c r="A141" s="349"/>
      <c r="B141" s="354"/>
      <c r="C141" s="350"/>
      <c r="D141" s="352"/>
      <c r="E141" s="350"/>
      <c r="F141" s="350"/>
      <c r="G141" s="350"/>
      <c r="H141" s="350"/>
      <c r="I141" s="129" t="s">
        <v>71</v>
      </c>
      <c r="J141" s="135">
        <v>0</v>
      </c>
      <c r="K141" s="130">
        <v>0</v>
      </c>
      <c r="L141" s="130">
        <v>0</v>
      </c>
      <c r="M141" s="130">
        <v>0</v>
      </c>
      <c r="N141" s="130">
        <v>0</v>
      </c>
      <c r="O141" s="130">
        <v>0</v>
      </c>
      <c r="P141" s="130">
        <v>0</v>
      </c>
      <c r="Q141" s="130">
        <v>0</v>
      </c>
      <c r="R141" s="130">
        <v>0</v>
      </c>
      <c r="S141" s="130">
        <v>0</v>
      </c>
      <c r="T141" s="130">
        <v>0</v>
      </c>
      <c r="U141" s="136">
        <v>0</v>
      </c>
      <c r="V141" s="137">
        <f t="shared" si="6"/>
        <v>0</v>
      </c>
    </row>
    <row r="142" spans="1:22" ht="15.75" x14ac:dyDescent="0.2">
      <c r="A142" s="349"/>
      <c r="B142" s="354"/>
      <c r="C142" s="350"/>
      <c r="D142" s="352"/>
      <c r="E142" s="350"/>
      <c r="F142" s="350"/>
      <c r="G142" s="350"/>
      <c r="H142" s="350"/>
      <c r="I142" s="129" t="s">
        <v>97</v>
      </c>
      <c r="J142" s="135">
        <v>180590</v>
      </c>
      <c r="K142" s="130">
        <v>242447</v>
      </c>
      <c r="L142" s="130">
        <v>228233</v>
      </c>
      <c r="M142" s="130">
        <v>161404</v>
      </c>
      <c r="N142" s="130">
        <v>234851</v>
      </c>
      <c r="O142" s="130">
        <v>210611</v>
      </c>
      <c r="P142" s="130">
        <v>181346</v>
      </c>
      <c r="Q142" s="135">
        <v>214679</v>
      </c>
      <c r="R142" s="135">
        <v>196162</v>
      </c>
      <c r="S142" s="130">
        <v>166624</v>
      </c>
      <c r="T142" s="130">
        <v>190151</v>
      </c>
      <c r="U142" s="136">
        <v>230110</v>
      </c>
      <c r="V142" s="137">
        <f t="shared" si="6"/>
        <v>2437208</v>
      </c>
    </row>
    <row r="143" spans="1:22" ht="15.75" x14ac:dyDescent="0.2">
      <c r="A143" s="349"/>
      <c r="B143" s="354"/>
      <c r="C143" s="350"/>
      <c r="D143" s="352"/>
      <c r="E143" s="350"/>
      <c r="F143" s="350"/>
      <c r="G143" s="350"/>
      <c r="H143" s="350"/>
      <c r="I143" s="129" t="s">
        <v>96</v>
      </c>
      <c r="J143" s="135">
        <v>0</v>
      </c>
      <c r="K143" s="130">
        <v>0</v>
      </c>
      <c r="L143" s="130">
        <v>0</v>
      </c>
      <c r="M143" s="130">
        <v>0</v>
      </c>
      <c r="N143" s="130">
        <v>0</v>
      </c>
      <c r="O143" s="130">
        <v>0</v>
      </c>
      <c r="P143" s="130">
        <v>0</v>
      </c>
      <c r="Q143" s="135">
        <v>0</v>
      </c>
      <c r="R143" s="135">
        <v>0</v>
      </c>
      <c r="S143" s="130">
        <v>0</v>
      </c>
      <c r="T143" s="130">
        <v>0</v>
      </c>
      <c r="U143" s="136">
        <v>0</v>
      </c>
      <c r="V143" s="137">
        <f t="shared" si="6"/>
        <v>0</v>
      </c>
    </row>
    <row r="144" spans="1:22" ht="16.5" thickBot="1" x14ac:dyDescent="0.25">
      <c r="A144" s="344"/>
      <c r="B144" s="346"/>
      <c r="C144" s="348"/>
      <c r="D144" s="353"/>
      <c r="E144" s="348"/>
      <c r="F144" s="348"/>
      <c r="G144" s="348"/>
      <c r="H144" s="348"/>
      <c r="I144" s="113" t="s">
        <v>102</v>
      </c>
      <c r="J144" s="124">
        <v>0</v>
      </c>
      <c r="K144" s="122">
        <v>0</v>
      </c>
      <c r="L144" s="122">
        <v>0</v>
      </c>
      <c r="M144" s="122">
        <v>0</v>
      </c>
      <c r="N144" s="122">
        <v>0</v>
      </c>
      <c r="O144" s="122">
        <v>0</v>
      </c>
      <c r="P144" s="122">
        <v>0</v>
      </c>
      <c r="Q144" s="124">
        <v>0</v>
      </c>
      <c r="R144" s="124">
        <v>0</v>
      </c>
      <c r="S144" s="122">
        <v>0</v>
      </c>
      <c r="T144" s="122">
        <v>0</v>
      </c>
      <c r="U144" s="125">
        <v>0</v>
      </c>
      <c r="V144" s="126">
        <f t="shared" si="6"/>
        <v>0</v>
      </c>
    </row>
    <row r="145" spans="1:22" ht="16.5" thickBot="1" x14ac:dyDescent="0.25">
      <c r="A145" s="102"/>
      <c r="B145" s="112"/>
      <c r="C145" s="112"/>
      <c r="D145" s="112"/>
      <c r="E145" s="112"/>
      <c r="F145" s="112"/>
      <c r="G145" s="112"/>
      <c r="H145" s="112"/>
      <c r="I145" s="112"/>
      <c r="J145" s="139"/>
      <c r="K145" s="140"/>
      <c r="L145" s="140"/>
      <c r="M145" s="140"/>
      <c r="N145" s="140"/>
      <c r="O145" s="140"/>
      <c r="P145" s="140"/>
      <c r="Q145" s="141"/>
      <c r="R145" s="142"/>
      <c r="S145" s="140"/>
      <c r="T145" s="140"/>
      <c r="U145" s="143"/>
      <c r="V145" s="144">
        <f>SUM(V137:V144)</f>
        <v>2529125</v>
      </c>
    </row>
    <row r="146" spans="1:22" ht="15.75" x14ac:dyDescent="0.2">
      <c r="A146" s="343">
        <v>648</v>
      </c>
      <c r="B146" s="354" t="s">
        <v>201</v>
      </c>
      <c r="C146" s="350" t="s">
        <v>83</v>
      </c>
      <c r="D146" s="352">
        <v>37.799999999999997</v>
      </c>
      <c r="E146" s="350" t="s">
        <v>157</v>
      </c>
      <c r="F146" s="350" t="s">
        <v>42</v>
      </c>
      <c r="G146" s="354" t="s">
        <v>155</v>
      </c>
      <c r="H146" s="350" t="s">
        <v>42</v>
      </c>
      <c r="I146" s="145" t="s">
        <v>92</v>
      </c>
      <c r="J146" s="146">
        <v>66265</v>
      </c>
      <c r="K146" s="146">
        <v>80999</v>
      </c>
      <c r="L146" s="146">
        <v>103196</v>
      </c>
      <c r="M146" s="146">
        <v>115598</v>
      </c>
      <c r="N146" s="146">
        <v>139703</v>
      </c>
      <c r="O146" s="146">
        <v>96679</v>
      </c>
      <c r="P146" s="146">
        <v>107714</v>
      </c>
      <c r="Q146" s="147">
        <v>142030</v>
      </c>
      <c r="R146" s="147">
        <v>151200</v>
      </c>
      <c r="S146" s="146">
        <v>121664</v>
      </c>
      <c r="T146" s="146">
        <v>118029</v>
      </c>
      <c r="U146" s="148">
        <v>79816</v>
      </c>
      <c r="V146" s="149">
        <f>SUM(J146:U146)</f>
        <v>1322893</v>
      </c>
    </row>
    <row r="147" spans="1:22" ht="15.75" x14ac:dyDescent="0.2">
      <c r="A147" s="349"/>
      <c r="B147" s="354"/>
      <c r="C147" s="350"/>
      <c r="D147" s="352"/>
      <c r="E147" s="350"/>
      <c r="F147" s="350"/>
      <c r="G147" s="350"/>
      <c r="H147" s="350"/>
      <c r="I147" s="129" t="s">
        <v>91</v>
      </c>
      <c r="J147" s="130">
        <v>0</v>
      </c>
      <c r="K147" s="130">
        <v>0</v>
      </c>
      <c r="L147" s="130">
        <v>0</v>
      </c>
      <c r="M147" s="130">
        <v>0</v>
      </c>
      <c r="N147" s="130">
        <v>0</v>
      </c>
      <c r="O147" s="130">
        <v>0</v>
      </c>
      <c r="P147" s="130">
        <v>0</v>
      </c>
      <c r="Q147" s="135">
        <v>0</v>
      </c>
      <c r="R147" s="135">
        <v>0</v>
      </c>
      <c r="S147" s="130">
        <v>0</v>
      </c>
      <c r="T147" s="130">
        <v>0</v>
      </c>
      <c r="U147" s="136">
        <v>0</v>
      </c>
      <c r="V147" s="137">
        <f>SUM(J147:U147)</f>
        <v>0</v>
      </c>
    </row>
    <row r="148" spans="1:22" ht="15.75" x14ac:dyDescent="0.2">
      <c r="A148" s="349"/>
      <c r="B148" s="354"/>
      <c r="C148" s="350"/>
      <c r="D148" s="352"/>
      <c r="E148" s="350"/>
      <c r="F148" s="350"/>
      <c r="G148" s="350"/>
      <c r="H148" s="350"/>
      <c r="I148" s="154" t="s">
        <v>93</v>
      </c>
      <c r="J148" s="155">
        <v>0</v>
      </c>
      <c r="K148" s="155">
        <v>0</v>
      </c>
      <c r="L148" s="155">
        <v>0</v>
      </c>
      <c r="M148" s="155">
        <v>0</v>
      </c>
      <c r="N148" s="155">
        <v>0</v>
      </c>
      <c r="O148" s="155">
        <v>0</v>
      </c>
      <c r="P148" s="155">
        <v>0</v>
      </c>
      <c r="Q148" s="156">
        <v>0</v>
      </c>
      <c r="R148" s="156">
        <v>0</v>
      </c>
      <c r="S148" s="155">
        <v>0</v>
      </c>
      <c r="T148" s="155">
        <v>0</v>
      </c>
      <c r="U148" s="157">
        <v>0</v>
      </c>
      <c r="V148" s="158">
        <f>SUM(J148:U148)</f>
        <v>0</v>
      </c>
    </row>
    <row r="149" spans="1:22" ht="16.5" thickBot="1" x14ac:dyDescent="0.25">
      <c r="A149" s="344"/>
      <c r="B149" s="354"/>
      <c r="C149" s="350"/>
      <c r="D149" s="352"/>
      <c r="E149" s="350"/>
      <c r="F149" s="350"/>
      <c r="G149" s="350"/>
      <c r="H149" s="350"/>
      <c r="I149" s="154" t="s">
        <v>90</v>
      </c>
      <c r="J149" s="155">
        <v>0</v>
      </c>
      <c r="K149" s="155">
        <v>0</v>
      </c>
      <c r="L149" s="155">
        <v>0</v>
      </c>
      <c r="M149" s="155">
        <v>0</v>
      </c>
      <c r="N149" s="155">
        <v>0</v>
      </c>
      <c r="O149" s="155">
        <v>0</v>
      </c>
      <c r="P149" s="155">
        <v>0</v>
      </c>
      <c r="Q149" s="156">
        <v>0</v>
      </c>
      <c r="R149" s="156">
        <v>0</v>
      </c>
      <c r="S149" s="155">
        <v>0</v>
      </c>
      <c r="T149" s="155">
        <v>0</v>
      </c>
      <c r="U149" s="157">
        <v>0</v>
      </c>
      <c r="V149" s="158">
        <f>SUM(J149:U149)</f>
        <v>0</v>
      </c>
    </row>
    <row r="150" spans="1:22" ht="16.5" thickBot="1" x14ac:dyDescent="0.25">
      <c r="A150" s="102"/>
      <c r="B150" s="112"/>
      <c r="C150" s="112"/>
      <c r="D150" s="112"/>
      <c r="E150" s="112"/>
      <c r="F150" s="112"/>
      <c r="G150" s="112"/>
      <c r="H150" s="112"/>
      <c r="I150" s="112"/>
      <c r="J150" s="139"/>
      <c r="K150" s="140"/>
      <c r="L150" s="140"/>
      <c r="M150" s="140"/>
      <c r="N150" s="140"/>
      <c r="O150" s="140"/>
      <c r="P150" s="140"/>
      <c r="Q150" s="141"/>
      <c r="R150" s="142"/>
      <c r="S150" s="140"/>
      <c r="T150" s="140"/>
      <c r="U150" s="143"/>
      <c r="V150" s="144">
        <f>SUM(V146:V149)</f>
        <v>1322893</v>
      </c>
    </row>
    <row r="151" spans="1:22" ht="15.75" customHeight="1" x14ac:dyDescent="0.2">
      <c r="A151" s="343">
        <v>658</v>
      </c>
      <c r="B151" s="345" t="s">
        <v>202</v>
      </c>
      <c r="C151" s="347" t="s">
        <v>83</v>
      </c>
      <c r="D151" s="351">
        <v>152.69999999999999</v>
      </c>
      <c r="E151" s="347" t="s">
        <v>100</v>
      </c>
      <c r="F151" s="347" t="s">
        <v>42</v>
      </c>
      <c r="G151" s="347" t="s">
        <v>154</v>
      </c>
      <c r="H151" s="347" t="s">
        <v>42</v>
      </c>
      <c r="I151" s="145" t="s">
        <v>94</v>
      </c>
      <c r="J151" s="146">
        <v>80519</v>
      </c>
      <c r="K151" s="146">
        <v>83655</v>
      </c>
      <c r="L151" s="146">
        <v>56283</v>
      </c>
      <c r="M151" s="146">
        <v>14912</v>
      </c>
      <c r="N151" s="146">
        <v>93909</v>
      </c>
      <c r="O151" s="146">
        <v>134620</v>
      </c>
      <c r="P151" s="146">
        <v>100487</v>
      </c>
      <c r="Q151" s="147">
        <v>68620</v>
      </c>
      <c r="R151" s="147">
        <v>85976</v>
      </c>
      <c r="S151" s="146">
        <v>74654</v>
      </c>
      <c r="T151" s="146">
        <v>46166</v>
      </c>
      <c r="U151" s="148">
        <v>71254</v>
      </c>
      <c r="V151" s="149">
        <f t="shared" ref="V151:V157" si="7">SUM(J151:U151)</f>
        <v>911055</v>
      </c>
    </row>
    <row r="152" spans="1:22" ht="15.75" x14ac:dyDescent="0.2">
      <c r="A152" s="349"/>
      <c r="B152" s="354"/>
      <c r="C152" s="350"/>
      <c r="D152" s="352"/>
      <c r="E152" s="350"/>
      <c r="F152" s="350"/>
      <c r="G152" s="350"/>
      <c r="H152" s="350"/>
      <c r="I152" s="129" t="s">
        <v>92</v>
      </c>
      <c r="J152" s="130">
        <v>49304</v>
      </c>
      <c r="K152" s="130">
        <v>55827</v>
      </c>
      <c r="L152" s="130">
        <v>83654</v>
      </c>
      <c r="M152" s="130">
        <v>80636</v>
      </c>
      <c r="N152" s="130">
        <v>32548</v>
      </c>
      <c r="O152" s="130">
        <v>45956</v>
      </c>
      <c r="P152" s="130">
        <v>37108</v>
      </c>
      <c r="Q152" s="135">
        <v>35631</v>
      </c>
      <c r="R152" s="135">
        <v>12151</v>
      </c>
      <c r="S152" s="130">
        <v>61308</v>
      </c>
      <c r="T152" s="130">
        <v>60234</v>
      </c>
      <c r="U152" s="136">
        <v>93719</v>
      </c>
      <c r="V152" s="137">
        <f t="shared" si="7"/>
        <v>648076</v>
      </c>
    </row>
    <row r="153" spans="1:22" ht="15.75" x14ac:dyDescent="0.2">
      <c r="A153" s="349"/>
      <c r="B153" s="354"/>
      <c r="C153" s="350"/>
      <c r="D153" s="352"/>
      <c r="E153" s="350"/>
      <c r="F153" s="350"/>
      <c r="G153" s="350"/>
      <c r="H153" s="350"/>
      <c r="I153" s="129" t="s">
        <v>91</v>
      </c>
      <c r="J153" s="130">
        <v>32374</v>
      </c>
      <c r="K153" s="130">
        <v>62663</v>
      </c>
      <c r="L153" s="130">
        <v>114960</v>
      </c>
      <c r="M153" s="130">
        <v>45228</v>
      </c>
      <c r="N153" s="130">
        <v>81914</v>
      </c>
      <c r="O153" s="130">
        <v>78486</v>
      </c>
      <c r="P153" s="130">
        <v>56196</v>
      </c>
      <c r="Q153" s="135">
        <v>191667</v>
      </c>
      <c r="R153" s="135">
        <v>81384</v>
      </c>
      <c r="S153" s="130">
        <v>141394</v>
      </c>
      <c r="T153" s="130">
        <v>94810</v>
      </c>
      <c r="U153" s="136">
        <v>65777</v>
      </c>
      <c r="V153" s="137">
        <f t="shared" si="7"/>
        <v>1046853</v>
      </c>
    </row>
    <row r="154" spans="1:22" ht="15.75" x14ac:dyDescent="0.2">
      <c r="A154" s="349"/>
      <c r="B154" s="354"/>
      <c r="C154" s="350"/>
      <c r="D154" s="352"/>
      <c r="E154" s="350"/>
      <c r="F154" s="350"/>
      <c r="G154" s="350"/>
      <c r="H154" s="350"/>
      <c r="I154" s="129" t="s">
        <v>70</v>
      </c>
      <c r="J154" s="130">
        <v>0</v>
      </c>
      <c r="K154" s="130">
        <v>0</v>
      </c>
      <c r="L154" s="130">
        <v>0</v>
      </c>
      <c r="M154" s="130">
        <v>0</v>
      </c>
      <c r="N154" s="130">
        <v>0</v>
      </c>
      <c r="O154" s="130">
        <v>0</v>
      </c>
      <c r="P154" s="130">
        <v>0</v>
      </c>
      <c r="Q154" s="135">
        <v>0</v>
      </c>
      <c r="R154" s="135">
        <v>0</v>
      </c>
      <c r="S154" s="130">
        <v>0</v>
      </c>
      <c r="T154" s="130">
        <v>0</v>
      </c>
      <c r="U154" s="136">
        <v>0</v>
      </c>
      <c r="V154" s="137">
        <f t="shared" si="7"/>
        <v>0</v>
      </c>
    </row>
    <row r="155" spans="1:22" ht="15.75" x14ac:dyDescent="0.2">
      <c r="A155" s="349"/>
      <c r="B155" s="354"/>
      <c r="C155" s="350"/>
      <c r="D155" s="352"/>
      <c r="E155" s="350"/>
      <c r="F155" s="350"/>
      <c r="G155" s="350"/>
      <c r="H155" s="350"/>
      <c r="I155" s="129" t="s">
        <v>123</v>
      </c>
      <c r="J155" s="130">
        <v>0</v>
      </c>
      <c r="K155" s="130">
        <v>0</v>
      </c>
      <c r="L155" s="130">
        <v>0</v>
      </c>
      <c r="M155" s="130">
        <v>0</v>
      </c>
      <c r="N155" s="130">
        <v>0</v>
      </c>
      <c r="O155" s="130">
        <v>0</v>
      </c>
      <c r="P155" s="130">
        <v>0</v>
      </c>
      <c r="Q155" s="135">
        <v>0</v>
      </c>
      <c r="R155" s="135">
        <v>0</v>
      </c>
      <c r="S155" s="130">
        <v>0</v>
      </c>
      <c r="T155" s="130">
        <v>0</v>
      </c>
      <c r="U155" s="136">
        <v>0</v>
      </c>
      <c r="V155" s="137">
        <f t="shared" si="7"/>
        <v>0</v>
      </c>
    </row>
    <row r="156" spans="1:22" ht="15.75" x14ac:dyDescent="0.2">
      <c r="A156" s="349"/>
      <c r="B156" s="354"/>
      <c r="C156" s="350"/>
      <c r="D156" s="352"/>
      <c r="E156" s="350"/>
      <c r="F156" s="350"/>
      <c r="G156" s="350"/>
      <c r="H156" s="350"/>
      <c r="I156" s="129" t="s">
        <v>93</v>
      </c>
      <c r="J156" s="130">
        <v>0</v>
      </c>
      <c r="K156" s="130">
        <v>0</v>
      </c>
      <c r="L156" s="130">
        <v>51549</v>
      </c>
      <c r="M156" s="130">
        <v>49938</v>
      </c>
      <c r="N156" s="130">
        <v>52958</v>
      </c>
      <c r="O156" s="130">
        <v>68556</v>
      </c>
      <c r="P156" s="130">
        <v>44396</v>
      </c>
      <c r="Q156" s="135">
        <v>36448</v>
      </c>
      <c r="R156" s="135">
        <v>76416</v>
      </c>
      <c r="S156" s="130">
        <v>103765</v>
      </c>
      <c r="T156" s="130">
        <v>73998</v>
      </c>
      <c r="U156" s="136">
        <v>88357</v>
      </c>
      <c r="V156" s="137">
        <f t="shared" si="7"/>
        <v>646381</v>
      </c>
    </row>
    <row r="157" spans="1:22" ht="16.5" thickBot="1" x14ac:dyDescent="0.25">
      <c r="A157" s="344"/>
      <c r="B157" s="346"/>
      <c r="C157" s="348"/>
      <c r="D157" s="353"/>
      <c r="E157" s="348"/>
      <c r="F157" s="348"/>
      <c r="G157" s="348"/>
      <c r="H157" s="348"/>
      <c r="I157" s="113" t="s">
        <v>90</v>
      </c>
      <c r="J157" s="122">
        <v>82974</v>
      </c>
      <c r="K157" s="122">
        <v>84826</v>
      </c>
      <c r="L157" s="122">
        <v>48271</v>
      </c>
      <c r="M157" s="122">
        <v>39548</v>
      </c>
      <c r="N157" s="122">
        <v>80547</v>
      </c>
      <c r="O157" s="122">
        <v>67952</v>
      </c>
      <c r="P157" s="122">
        <v>66001</v>
      </c>
      <c r="Q157" s="124">
        <v>53520</v>
      </c>
      <c r="R157" s="124">
        <v>49375</v>
      </c>
      <c r="S157" s="122">
        <v>94723</v>
      </c>
      <c r="T157" s="122">
        <v>91860</v>
      </c>
      <c r="U157" s="125">
        <v>118080</v>
      </c>
      <c r="V157" s="126">
        <f t="shared" si="7"/>
        <v>877677</v>
      </c>
    </row>
    <row r="158" spans="1:22" ht="16.5" thickBot="1" x14ac:dyDescent="0.25">
      <c r="A158" s="102"/>
      <c r="B158" s="112"/>
      <c r="C158" s="112"/>
      <c r="D158" s="112"/>
      <c r="E158" s="112"/>
      <c r="F158" s="112"/>
      <c r="G158" s="112"/>
      <c r="H158" s="112"/>
      <c r="I158" s="112"/>
      <c r="J158" s="139"/>
      <c r="K158" s="140"/>
      <c r="L158" s="140"/>
      <c r="M158" s="140"/>
      <c r="N158" s="140"/>
      <c r="O158" s="140"/>
      <c r="P158" s="140"/>
      <c r="Q158" s="141"/>
      <c r="R158" s="142"/>
      <c r="S158" s="140"/>
      <c r="T158" s="140"/>
      <c r="U158" s="143"/>
      <c r="V158" s="144">
        <f>SUM(V151:V157)</f>
        <v>4130042</v>
      </c>
    </row>
    <row r="159" spans="1:22" ht="15.75" x14ac:dyDescent="0.2">
      <c r="A159" s="343">
        <v>667</v>
      </c>
      <c r="B159" s="354" t="s">
        <v>203</v>
      </c>
      <c r="C159" s="350" t="s">
        <v>79</v>
      </c>
      <c r="D159" s="352">
        <v>98.8</v>
      </c>
      <c r="E159" s="350" t="s">
        <v>156</v>
      </c>
      <c r="F159" s="350" t="s">
        <v>42</v>
      </c>
      <c r="G159" s="350" t="s">
        <v>100</v>
      </c>
      <c r="H159" s="350" t="s">
        <v>42</v>
      </c>
      <c r="I159" s="145" t="s">
        <v>94</v>
      </c>
      <c r="J159" s="146">
        <v>0</v>
      </c>
      <c r="K159" s="146">
        <v>0</v>
      </c>
      <c r="L159" s="146">
        <v>0</v>
      </c>
      <c r="M159" s="146">
        <v>0</v>
      </c>
      <c r="N159" s="146">
        <v>0</v>
      </c>
      <c r="O159" s="146">
        <v>0</v>
      </c>
      <c r="P159" s="146">
        <v>0</v>
      </c>
      <c r="Q159" s="147">
        <v>0</v>
      </c>
      <c r="R159" s="147">
        <v>0</v>
      </c>
      <c r="S159" s="146">
        <v>0</v>
      </c>
      <c r="T159" s="146">
        <v>0</v>
      </c>
      <c r="U159" s="148">
        <v>0</v>
      </c>
      <c r="V159" s="149">
        <f t="shared" ref="V159:V164" si="8">SUM(J159:U159)</f>
        <v>0</v>
      </c>
    </row>
    <row r="160" spans="1:22" ht="15.75" x14ac:dyDescent="0.2">
      <c r="A160" s="349"/>
      <c r="B160" s="354"/>
      <c r="C160" s="350"/>
      <c r="D160" s="352"/>
      <c r="E160" s="350"/>
      <c r="F160" s="350"/>
      <c r="G160" s="350"/>
      <c r="H160" s="350"/>
      <c r="I160" s="129" t="s">
        <v>92</v>
      </c>
      <c r="J160" s="130">
        <v>5201</v>
      </c>
      <c r="K160" s="130">
        <v>0</v>
      </c>
      <c r="L160" s="130">
        <v>10095</v>
      </c>
      <c r="M160" s="130">
        <v>11112</v>
      </c>
      <c r="N160" s="130">
        <v>47673</v>
      </c>
      <c r="O160" s="130">
        <v>34785</v>
      </c>
      <c r="P160" s="130">
        <v>26971</v>
      </c>
      <c r="Q160" s="135">
        <v>48517</v>
      </c>
      <c r="R160" s="135">
        <v>0</v>
      </c>
      <c r="S160" s="130">
        <v>6656</v>
      </c>
      <c r="T160" s="130">
        <v>6151</v>
      </c>
      <c r="U160" s="136">
        <v>185</v>
      </c>
      <c r="V160" s="137">
        <f t="shared" si="8"/>
        <v>197346</v>
      </c>
    </row>
    <row r="161" spans="1:22" ht="15.75" x14ac:dyDescent="0.2">
      <c r="A161" s="349"/>
      <c r="B161" s="354"/>
      <c r="C161" s="350"/>
      <c r="D161" s="352"/>
      <c r="E161" s="350"/>
      <c r="F161" s="350"/>
      <c r="G161" s="350"/>
      <c r="H161" s="350"/>
      <c r="I161" s="129" t="s">
        <v>103</v>
      </c>
      <c r="J161" s="130">
        <v>0</v>
      </c>
      <c r="K161" s="130">
        <v>0</v>
      </c>
      <c r="L161" s="130">
        <v>0</v>
      </c>
      <c r="M161" s="130">
        <v>0</v>
      </c>
      <c r="N161" s="130">
        <v>0</v>
      </c>
      <c r="O161" s="130">
        <v>0</v>
      </c>
      <c r="P161" s="130">
        <v>0</v>
      </c>
      <c r="Q161" s="135">
        <v>0</v>
      </c>
      <c r="R161" s="135">
        <v>0</v>
      </c>
      <c r="S161" s="130">
        <v>0</v>
      </c>
      <c r="T161" s="130">
        <v>0</v>
      </c>
      <c r="U161" s="136">
        <v>0</v>
      </c>
      <c r="V161" s="137">
        <f t="shared" si="8"/>
        <v>0</v>
      </c>
    </row>
    <row r="162" spans="1:22" ht="15.75" x14ac:dyDescent="0.2">
      <c r="A162" s="349"/>
      <c r="B162" s="354"/>
      <c r="C162" s="350"/>
      <c r="D162" s="352"/>
      <c r="E162" s="350"/>
      <c r="F162" s="350"/>
      <c r="G162" s="350"/>
      <c r="H162" s="350"/>
      <c r="I162" s="154" t="s">
        <v>91</v>
      </c>
      <c r="J162" s="155">
        <v>5316</v>
      </c>
      <c r="K162" s="155">
        <v>0</v>
      </c>
      <c r="L162" s="155">
        <v>0</v>
      </c>
      <c r="M162" s="155">
        <v>0</v>
      </c>
      <c r="N162" s="155">
        <v>0</v>
      </c>
      <c r="O162" s="155">
        <v>0</v>
      </c>
      <c r="P162" s="155">
        <v>0</v>
      </c>
      <c r="Q162" s="156">
        <v>0</v>
      </c>
      <c r="R162" s="156">
        <v>0</v>
      </c>
      <c r="S162" s="155">
        <v>0</v>
      </c>
      <c r="T162" s="155">
        <v>0</v>
      </c>
      <c r="U162" s="157">
        <v>0</v>
      </c>
      <c r="V162" s="158">
        <f t="shared" si="8"/>
        <v>5316</v>
      </c>
    </row>
    <row r="163" spans="1:22" ht="15.75" x14ac:dyDescent="0.2">
      <c r="A163" s="349"/>
      <c r="B163" s="354"/>
      <c r="C163" s="350"/>
      <c r="D163" s="352"/>
      <c r="E163" s="350"/>
      <c r="F163" s="350"/>
      <c r="G163" s="350"/>
      <c r="H163" s="350"/>
      <c r="I163" s="154" t="s">
        <v>93</v>
      </c>
      <c r="J163" s="155">
        <v>0</v>
      </c>
      <c r="K163" s="155">
        <v>0</v>
      </c>
      <c r="L163" s="155">
        <v>0</v>
      </c>
      <c r="M163" s="155">
        <v>0</v>
      </c>
      <c r="N163" s="155">
        <v>0</v>
      </c>
      <c r="O163" s="155">
        <v>0</v>
      </c>
      <c r="P163" s="155">
        <v>0</v>
      </c>
      <c r="Q163" s="156">
        <v>0</v>
      </c>
      <c r="R163" s="156">
        <v>0</v>
      </c>
      <c r="S163" s="155">
        <v>0</v>
      </c>
      <c r="T163" s="155">
        <v>0</v>
      </c>
      <c r="U163" s="157">
        <v>0</v>
      </c>
      <c r="V163" s="158">
        <f t="shared" si="8"/>
        <v>0</v>
      </c>
    </row>
    <row r="164" spans="1:22" ht="16.5" thickBot="1" x14ac:dyDescent="0.25">
      <c r="A164" s="344"/>
      <c r="B164" s="354"/>
      <c r="C164" s="350"/>
      <c r="D164" s="352"/>
      <c r="E164" s="350"/>
      <c r="F164" s="350"/>
      <c r="G164" s="350"/>
      <c r="H164" s="350"/>
      <c r="I164" s="154" t="s">
        <v>95</v>
      </c>
      <c r="J164" s="155">
        <v>0</v>
      </c>
      <c r="K164" s="155">
        <v>0</v>
      </c>
      <c r="L164" s="155">
        <v>0</v>
      </c>
      <c r="M164" s="155">
        <v>0</v>
      </c>
      <c r="N164" s="155">
        <v>0</v>
      </c>
      <c r="O164" s="155">
        <v>0</v>
      </c>
      <c r="P164" s="155">
        <v>2374</v>
      </c>
      <c r="Q164" s="156">
        <v>0</v>
      </c>
      <c r="R164" s="156">
        <v>0</v>
      </c>
      <c r="S164" s="155">
        <v>0</v>
      </c>
      <c r="T164" s="155">
        <v>0</v>
      </c>
      <c r="U164" s="157">
        <v>0</v>
      </c>
      <c r="V164" s="158">
        <f t="shared" si="8"/>
        <v>2374</v>
      </c>
    </row>
    <row r="165" spans="1:22" ht="16.5" thickBot="1" x14ac:dyDescent="0.25">
      <c r="A165" s="102"/>
      <c r="B165" s="112"/>
      <c r="C165" s="112"/>
      <c r="D165" s="112"/>
      <c r="E165" s="112"/>
      <c r="F165" s="112"/>
      <c r="G165" s="112"/>
      <c r="H165" s="112"/>
      <c r="I165" s="112"/>
      <c r="J165" s="139"/>
      <c r="K165" s="140"/>
      <c r="L165" s="140"/>
      <c r="M165" s="140"/>
      <c r="N165" s="140"/>
      <c r="O165" s="140"/>
      <c r="P165" s="140"/>
      <c r="Q165" s="141"/>
      <c r="R165" s="142"/>
      <c r="S165" s="140"/>
      <c r="T165" s="140"/>
      <c r="U165" s="143"/>
      <c r="V165" s="144">
        <f>SUM(V159:V164)</f>
        <v>205036</v>
      </c>
    </row>
    <row r="166" spans="1:22" ht="15.75" x14ac:dyDescent="0.2">
      <c r="A166" s="343">
        <v>668</v>
      </c>
      <c r="B166" s="345" t="s">
        <v>204</v>
      </c>
      <c r="C166" s="347" t="s">
        <v>80</v>
      </c>
      <c r="D166" s="351">
        <v>98.8</v>
      </c>
      <c r="E166" s="347" t="s">
        <v>100</v>
      </c>
      <c r="F166" s="347" t="s">
        <v>42</v>
      </c>
      <c r="G166" s="347" t="s">
        <v>156</v>
      </c>
      <c r="H166" s="347" t="s">
        <v>42</v>
      </c>
      <c r="I166" s="145" t="s">
        <v>94</v>
      </c>
      <c r="J166" s="130">
        <v>94809</v>
      </c>
      <c r="K166" s="130">
        <v>89949</v>
      </c>
      <c r="L166" s="130">
        <v>85650</v>
      </c>
      <c r="M166" s="130">
        <v>68488</v>
      </c>
      <c r="N166" s="130">
        <v>105207</v>
      </c>
      <c r="O166" s="130">
        <v>83228</v>
      </c>
      <c r="P166" s="130">
        <v>92208</v>
      </c>
      <c r="Q166" s="135">
        <v>100920</v>
      </c>
      <c r="R166" s="135">
        <v>80891</v>
      </c>
      <c r="S166" s="130">
        <v>88194</v>
      </c>
      <c r="T166" s="130">
        <v>88180</v>
      </c>
      <c r="U166" s="136">
        <v>115259</v>
      </c>
      <c r="V166" s="137">
        <f>SUM(J166:U166)</f>
        <v>1092983</v>
      </c>
    </row>
    <row r="167" spans="1:22" ht="15.75" x14ac:dyDescent="0.2">
      <c r="A167" s="349"/>
      <c r="B167" s="354"/>
      <c r="C167" s="350"/>
      <c r="D167" s="352"/>
      <c r="E167" s="350"/>
      <c r="F167" s="350"/>
      <c r="G167" s="350"/>
      <c r="H167" s="350"/>
      <c r="I167" s="129" t="s">
        <v>92</v>
      </c>
      <c r="J167" s="130">
        <v>0</v>
      </c>
      <c r="K167" s="130">
        <v>0</v>
      </c>
      <c r="L167" s="130">
        <v>0</v>
      </c>
      <c r="M167" s="130">
        <v>0</v>
      </c>
      <c r="N167" s="130">
        <v>0</v>
      </c>
      <c r="O167" s="130">
        <v>0</v>
      </c>
      <c r="P167" s="130">
        <v>0</v>
      </c>
      <c r="Q167" s="135">
        <v>0</v>
      </c>
      <c r="R167" s="135">
        <v>0</v>
      </c>
      <c r="S167" s="130">
        <v>0</v>
      </c>
      <c r="T167" s="130">
        <v>0</v>
      </c>
      <c r="U167" s="136">
        <v>0</v>
      </c>
      <c r="V167" s="137">
        <f>SUM(J167:U167)</f>
        <v>0</v>
      </c>
    </row>
    <row r="168" spans="1:22" ht="15.75" x14ac:dyDescent="0.2">
      <c r="A168" s="349"/>
      <c r="B168" s="354"/>
      <c r="C168" s="350"/>
      <c r="D168" s="352"/>
      <c r="E168" s="350"/>
      <c r="F168" s="350"/>
      <c r="G168" s="350"/>
      <c r="H168" s="350"/>
      <c r="I168" s="129" t="s">
        <v>91</v>
      </c>
      <c r="J168" s="130">
        <v>37932</v>
      </c>
      <c r="K168" s="130">
        <v>29018</v>
      </c>
      <c r="L168" s="130">
        <v>27538</v>
      </c>
      <c r="M168" s="130">
        <v>45855</v>
      </c>
      <c r="N168" s="130">
        <v>0</v>
      </c>
      <c r="O168" s="130">
        <v>29044</v>
      </c>
      <c r="P168" s="130">
        <v>40467</v>
      </c>
      <c r="Q168" s="135">
        <v>35524</v>
      </c>
      <c r="R168" s="135">
        <v>26103</v>
      </c>
      <c r="S168" s="130">
        <v>16892</v>
      </c>
      <c r="T168" s="130">
        <v>28878</v>
      </c>
      <c r="U168" s="136">
        <v>22955</v>
      </c>
      <c r="V168" s="137">
        <f>SUM(J168:U168)</f>
        <v>340206</v>
      </c>
    </row>
    <row r="169" spans="1:22" ht="15.75" x14ac:dyDescent="0.2">
      <c r="A169" s="349"/>
      <c r="B169" s="354"/>
      <c r="C169" s="350"/>
      <c r="D169" s="352"/>
      <c r="E169" s="350"/>
      <c r="F169" s="350"/>
      <c r="G169" s="350"/>
      <c r="H169" s="350"/>
      <c r="I169" s="129" t="s">
        <v>93</v>
      </c>
      <c r="J169" s="130">
        <v>0</v>
      </c>
      <c r="K169" s="130">
        <v>0</v>
      </c>
      <c r="L169" s="130">
        <v>0</v>
      </c>
      <c r="M169" s="130">
        <v>0</v>
      </c>
      <c r="N169" s="130">
        <v>0</v>
      </c>
      <c r="O169" s="130">
        <v>0</v>
      </c>
      <c r="P169" s="130">
        <v>0</v>
      </c>
      <c r="Q169" s="135">
        <v>0</v>
      </c>
      <c r="R169" s="135">
        <v>0</v>
      </c>
      <c r="S169" s="130">
        <v>0</v>
      </c>
      <c r="T169" s="130">
        <v>0</v>
      </c>
      <c r="U169" s="136">
        <v>0</v>
      </c>
      <c r="V169" s="137">
        <f>SUM(J169:U169)</f>
        <v>0</v>
      </c>
    </row>
    <row r="170" spans="1:22" ht="16.5" thickBot="1" x14ac:dyDescent="0.25">
      <c r="A170" s="344"/>
      <c r="B170" s="346"/>
      <c r="C170" s="348"/>
      <c r="D170" s="353"/>
      <c r="E170" s="348"/>
      <c r="F170" s="348"/>
      <c r="G170" s="348"/>
      <c r="H170" s="348"/>
      <c r="I170" s="113" t="s">
        <v>95</v>
      </c>
      <c r="J170" s="122">
        <v>0</v>
      </c>
      <c r="K170" s="122">
        <v>0</v>
      </c>
      <c r="L170" s="122">
        <v>0</v>
      </c>
      <c r="M170" s="122">
        <v>0</v>
      </c>
      <c r="N170" s="122">
        <v>0</v>
      </c>
      <c r="O170" s="122">
        <v>0</v>
      </c>
      <c r="P170" s="122">
        <v>0</v>
      </c>
      <c r="Q170" s="124">
        <v>0</v>
      </c>
      <c r="R170" s="124">
        <v>0</v>
      </c>
      <c r="S170" s="122">
        <v>0</v>
      </c>
      <c r="T170" s="122">
        <v>0</v>
      </c>
      <c r="U170" s="125">
        <v>0</v>
      </c>
      <c r="V170" s="126">
        <f>SUM(J170:U170)</f>
        <v>0</v>
      </c>
    </row>
    <row r="171" spans="1:22" ht="16.5" thickBot="1" x14ac:dyDescent="0.25">
      <c r="A171" s="102"/>
      <c r="B171" s="112"/>
      <c r="C171" s="112"/>
      <c r="D171" s="112"/>
      <c r="E171" s="112"/>
      <c r="F171" s="112"/>
      <c r="G171" s="112"/>
      <c r="H171" s="112"/>
      <c r="I171" s="112"/>
      <c r="J171" s="139"/>
      <c r="K171" s="140"/>
      <c r="L171" s="140"/>
      <c r="M171" s="140"/>
      <c r="N171" s="140"/>
      <c r="O171" s="140"/>
      <c r="P171" s="140"/>
      <c r="Q171" s="141"/>
      <c r="R171" s="142"/>
      <c r="S171" s="140"/>
      <c r="T171" s="140"/>
      <c r="U171" s="143"/>
      <c r="V171" s="144">
        <f>SUM(V166:V170)</f>
        <v>1433189</v>
      </c>
    </row>
    <row r="172" spans="1:22" ht="15.75" x14ac:dyDescent="0.2">
      <c r="A172" s="343">
        <v>669</v>
      </c>
      <c r="B172" s="345" t="s">
        <v>205</v>
      </c>
      <c r="C172" s="347" t="s">
        <v>85</v>
      </c>
      <c r="D172" s="351">
        <v>98.8</v>
      </c>
      <c r="E172" s="347" t="s">
        <v>100</v>
      </c>
      <c r="F172" s="347" t="s">
        <v>42</v>
      </c>
      <c r="G172" s="347" t="s">
        <v>156</v>
      </c>
      <c r="H172" s="347" t="s">
        <v>42</v>
      </c>
      <c r="I172" s="145" t="s">
        <v>92</v>
      </c>
      <c r="J172" s="146">
        <v>0</v>
      </c>
      <c r="K172" s="146">
        <v>0</v>
      </c>
      <c r="L172" s="146">
        <v>0</v>
      </c>
      <c r="M172" s="146">
        <v>0</v>
      </c>
      <c r="N172" s="146">
        <v>0</v>
      </c>
      <c r="O172" s="146">
        <v>0</v>
      </c>
      <c r="P172" s="146">
        <v>0</v>
      </c>
      <c r="Q172" s="147">
        <v>0</v>
      </c>
      <c r="R172" s="147">
        <v>0</v>
      </c>
      <c r="S172" s="146">
        <v>0</v>
      </c>
      <c r="T172" s="146">
        <v>0</v>
      </c>
      <c r="U172" s="148">
        <v>0</v>
      </c>
      <c r="V172" s="149">
        <f t="shared" ref="V172:V179" si="9">SUM(J172:U172)</f>
        <v>0</v>
      </c>
    </row>
    <row r="173" spans="1:22" ht="15.75" x14ac:dyDescent="0.2">
      <c r="A173" s="349"/>
      <c r="B173" s="354"/>
      <c r="C173" s="350"/>
      <c r="D173" s="352"/>
      <c r="E173" s="350"/>
      <c r="F173" s="350"/>
      <c r="G173" s="350"/>
      <c r="H173" s="350"/>
      <c r="I173" s="145" t="s">
        <v>98</v>
      </c>
      <c r="J173" s="146">
        <v>0</v>
      </c>
      <c r="K173" s="146">
        <v>0</v>
      </c>
      <c r="L173" s="146">
        <v>0</v>
      </c>
      <c r="M173" s="146">
        <v>0</v>
      </c>
      <c r="N173" s="146">
        <v>0</v>
      </c>
      <c r="O173" s="146">
        <v>0</v>
      </c>
      <c r="P173" s="146">
        <v>0</v>
      </c>
      <c r="Q173" s="147">
        <v>0</v>
      </c>
      <c r="R173" s="147">
        <v>0</v>
      </c>
      <c r="S173" s="146">
        <v>0</v>
      </c>
      <c r="T173" s="146">
        <v>0</v>
      </c>
      <c r="U173" s="148">
        <v>0</v>
      </c>
      <c r="V173" s="137">
        <f t="shared" si="9"/>
        <v>0</v>
      </c>
    </row>
    <row r="174" spans="1:22" ht="15.75" x14ac:dyDescent="0.2">
      <c r="A174" s="349"/>
      <c r="B174" s="354"/>
      <c r="C174" s="350"/>
      <c r="D174" s="352"/>
      <c r="E174" s="350"/>
      <c r="F174" s="350"/>
      <c r="G174" s="350"/>
      <c r="H174" s="350"/>
      <c r="I174" s="129" t="s">
        <v>175</v>
      </c>
      <c r="J174" s="130">
        <v>0</v>
      </c>
      <c r="K174" s="130">
        <v>1648</v>
      </c>
      <c r="L174" s="130">
        <v>9826</v>
      </c>
      <c r="M174" s="130">
        <v>5137</v>
      </c>
      <c r="N174" s="130">
        <v>30020</v>
      </c>
      <c r="O174" s="130">
        <v>32287</v>
      </c>
      <c r="P174" s="130">
        <v>30230</v>
      </c>
      <c r="Q174" s="135">
        <v>0</v>
      </c>
      <c r="R174" s="135">
        <v>0</v>
      </c>
      <c r="S174" s="130">
        <v>24537</v>
      </c>
      <c r="T174" s="130">
        <v>0</v>
      </c>
      <c r="U174" s="136">
        <v>0</v>
      </c>
      <c r="V174" s="137">
        <f t="shared" si="9"/>
        <v>133685</v>
      </c>
    </row>
    <row r="175" spans="1:22" ht="15.75" x14ac:dyDescent="0.2">
      <c r="A175" s="349"/>
      <c r="B175" s="354"/>
      <c r="C175" s="350"/>
      <c r="D175" s="352"/>
      <c r="E175" s="350"/>
      <c r="F175" s="350"/>
      <c r="G175" s="350"/>
      <c r="H175" s="350"/>
      <c r="I175" s="129" t="s">
        <v>101</v>
      </c>
      <c r="J175" s="130">
        <v>0</v>
      </c>
      <c r="K175" s="130">
        <v>0</v>
      </c>
      <c r="L175" s="130">
        <v>0</v>
      </c>
      <c r="M175" s="130">
        <v>0</v>
      </c>
      <c r="N175" s="130">
        <v>0</v>
      </c>
      <c r="O175" s="130">
        <v>0</v>
      </c>
      <c r="P175" s="130">
        <v>0</v>
      </c>
      <c r="Q175" s="135">
        <v>0</v>
      </c>
      <c r="R175" s="135">
        <v>0</v>
      </c>
      <c r="S175" s="130">
        <v>0</v>
      </c>
      <c r="T175" s="130">
        <v>0</v>
      </c>
      <c r="U175" s="136">
        <v>0</v>
      </c>
      <c r="V175" s="137">
        <f t="shared" si="9"/>
        <v>0</v>
      </c>
    </row>
    <row r="176" spans="1:22" ht="15.75" x14ac:dyDescent="0.2">
      <c r="A176" s="349"/>
      <c r="B176" s="354"/>
      <c r="C176" s="350"/>
      <c r="D176" s="352"/>
      <c r="E176" s="350"/>
      <c r="F176" s="350"/>
      <c r="G176" s="350"/>
      <c r="H176" s="350"/>
      <c r="I176" s="129" t="s">
        <v>71</v>
      </c>
      <c r="J176" s="130">
        <v>0</v>
      </c>
      <c r="K176" s="130">
        <v>0</v>
      </c>
      <c r="L176" s="130">
        <v>0</v>
      </c>
      <c r="M176" s="130">
        <v>0</v>
      </c>
      <c r="N176" s="130">
        <v>0</v>
      </c>
      <c r="O176" s="130">
        <v>0</v>
      </c>
      <c r="P176" s="130">
        <v>0</v>
      </c>
      <c r="Q176" s="135">
        <v>0</v>
      </c>
      <c r="R176" s="135">
        <v>0</v>
      </c>
      <c r="S176" s="130">
        <v>0</v>
      </c>
      <c r="T176" s="130">
        <v>0</v>
      </c>
      <c r="U176" s="136">
        <v>0</v>
      </c>
      <c r="V176" s="137">
        <f t="shared" si="9"/>
        <v>0</v>
      </c>
    </row>
    <row r="177" spans="1:22" ht="15.75" x14ac:dyDescent="0.2">
      <c r="A177" s="349"/>
      <c r="B177" s="354"/>
      <c r="C177" s="350"/>
      <c r="D177" s="352"/>
      <c r="E177" s="350"/>
      <c r="F177" s="350"/>
      <c r="G177" s="350"/>
      <c r="H177" s="350"/>
      <c r="I177" s="129" t="s">
        <v>97</v>
      </c>
      <c r="J177" s="130">
        <v>77427</v>
      </c>
      <c r="K177" s="130">
        <v>105406</v>
      </c>
      <c r="L177" s="130">
        <v>84505</v>
      </c>
      <c r="M177" s="130">
        <v>92711</v>
      </c>
      <c r="N177" s="130">
        <v>95756</v>
      </c>
      <c r="O177" s="130">
        <v>81415</v>
      </c>
      <c r="P177" s="130">
        <v>0</v>
      </c>
      <c r="Q177" s="135">
        <v>101929</v>
      </c>
      <c r="R177" s="135">
        <v>89320</v>
      </c>
      <c r="S177" s="130">
        <v>83126</v>
      </c>
      <c r="T177" s="130">
        <v>103237</v>
      </c>
      <c r="U177" s="136">
        <v>93862</v>
      </c>
      <c r="V177" s="137">
        <f t="shared" si="9"/>
        <v>1008694</v>
      </c>
    </row>
    <row r="178" spans="1:22" ht="15.75" x14ac:dyDescent="0.2">
      <c r="A178" s="349"/>
      <c r="B178" s="354"/>
      <c r="C178" s="350"/>
      <c r="D178" s="352"/>
      <c r="E178" s="350"/>
      <c r="F178" s="350"/>
      <c r="G178" s="350"/>
      <c r="H178" s="350"/>
      <c r="I178" s="129" t="s">
        <v>102</v>
      </c>
      <c r="J178" s="138">
        <v>0</v>
      </c>
      <c r="K178" s="130">
        <v>0</v>
      </c>
      <c r="L178" s="130">
        <v>0</v>
      </c>
      <c r="M178" s="130">
        <v>0</v>
      </c>
      <c r="N178" s="130">
        <v>0</v>
      </c>
      <c r="O178" s="130">
        <v>0</v>
      </c>
      <c r="P178" s="130">
        <v>0</v>
      </c>
      <c r="Q178" s="135">
        <v>0</v>
      </c>
      <c r="R178" s="135">
        <v>0</v>
      </c>
      <c r="S178" s="130">
        <v>0</v>
      </c>
      <c r="T178" s="130">
        <v>0</v>
      </c>
      <c r="U178" s="136">
        <v>0</v>
      </c>
      <c r="V178" s="137">
        <f t="shared" si="9"/>
        <v>0</v>
      </c>
    </row>
    <row r="179" spans="1:22" ht="16.5" thickBot="1" x14ac:dyDescent="0.25">
      <c r="A179" s="344"/>
      <c r="B179" s="346"/>
      <c r="C179" s="348"/>
      <c r="D179" s="353"/>
      <c r="E179" s="348"/>
      <c r="F179" s="348"/>
      <c r="G179" s="348"/>
      <c r="H179" s="348"/>
      <c r="I179" s="113" t="s">
        <v>95</v>
      </c>
      <c r="J179" s="124">
        <v>0</v>
      </c>
      <c r="K179" s="122">
        <v>0</v>
      </c>
      <c r="L179" s="122">
        <v>0</v>
      </c>
      <c r="M179" s="122">
        <v>0</v>
      </c>
      <c r="N179" s="122">
        <v>0</v>
      </c>
      <c r="O179" s="155">
        <v>0</v>
      </c>
      <c r="P179" s="155">
        <v>0</v>
      </c>
      <c r="Q179" s="124">
        <v>0</v>
      </c>
      <c r="R179" s="124">
        <v>0</v>
      </c>
      <c r="S179" s="122">
        <v>0</v>
      </c>
      <c r="T179" s="122">
        <v>0</v>
      </c>
      <c r="U179" s="125">
        <v>0</v>
      </c>
      <c r="V179" s="126">
        <f t="shared" si="9"/>
        <v>0</v>
      </c>
    </row>
    <row r="180" spans="1:22" ht="16.5" thickBot="1" x14ac:dyDescent="0.25">
      <c r="A180" s="106"/>
      <c r="B180" s="112"/>
      <c r="C180" s="112"/>
      <c r="D180" s="112"/>
      <c r="E180" s="112"/>
      <c r="F180" s="112"/>
      <c r="G180" s="112"/>
      <c r="H180" s="112"/>
      <c r="I180" s="112"/>
      <c r="J180" s="139"/>
      <c r="K180" s="140"/>
      <c r="L180" s="140"/>
      <c r="M180" s="140"/>
      <c r="N180" s="140"/>
      <c r="O180" s="140"/>
      <c r="P180" s="140"/>
      <c r="Q180" s="141"/>
      <c r="R180" s="142"/>
      <c r="S180" s="140"/>
      <c r="T180" s="140"/>
      <c r="U180" s="143"/>
      <c r="V180" s="144">
        <f>SUM(V172:V179)</f>
        <v>1142379</v>
      </c>
    </row>
    <row r="181" spans="1:22" ht="15.75" customHeight="1" x14ac:dyDescent="0.2">
      <c r="A181" s="358" t="s">
        <v>125</v>
      </c>
      <c r="B181" s="345" t="s">
        <v>206</v>
      </c>
      <c r="C181" s="347" t="s">
        <v>86</v>
      </c>
      <c r="D181" s="351">
        <v>58.7</v>
      </c>
      <c r="E181" s="345" t="s">
        <v>158</v>
      </c>
      <c r="F181" s="347" t="s">
        <v>42</v>
      </c>
      <c r="G181" s="345" t="s">
        <v>159</v>
      </c>
      <c r="H181" s="347" t="s">
        <v>42</v>
      </c>
      <c r="I181" s="145" t="s">
        <v>94</v>
      </c>
      <c r="J181" s="146">
        <v>13013</v>
      </c>
      <c r="K181" s="146">
        <v>18078</v>
      </c>
      <c r="L181" s="146">
        <v>25442</v>
      </c>
      <c r="M181" s="146">
        <v>12995</v>
      </c>
      <c r="N181" s="146">
        <v>12892</v>
      </c>
      <c r="O181" s="146">
        <v>6499</v>
      </c>
      <c r="P181" s="146">
        <v>11492</v>
      </c>
      <c r="Q181" s="147">
        <v>5937</v>
      </c>
      <c r="R181" s="147">
        <v>10712</v>
      </c>
      <c r="S181" s="146">
        <v>14560</v>
      </c>
      <c r="T181" s="146">
        <v>11454</v>
      </c>
      <c r="U181" s="148">
        <v>10417</v>
      </c>
      <c r="V181" s="149">
        <f t="shared" ref="V181:V186" si="10">SUM(J181:U181)</f>
        <v>153491</v>
      </c>
    </row>
    <row r="182" spans="1:22" ht="15.75" x14ac:dyDescent="0.2">
      <c r="A182" s="359"/>
      <c r="B182" s="354"/>
      <c r="C182" s="350"/>
      <c r="D182" s="352"/>
      <c r="E182" s="354"/>
      <c r="F182" s="350"/>
      <c r="G182" s="354"/>
      <c r="H182" s="350"/>
      <c r="I182" s="129" t="s">
        <v>92</v>
      </c>
      <c r="J182" s="130">
        <v>0</v>
      </c>
      <c r="K182" s="130">
        <v>0</v>
      </c>
      <c r="L182" s="130">
        <v>0</v>
      </c>
      <c r="M182" s="130">
        <v>0</v>
      </c>
      <c r="N182" s="130">
        <v>0</v>
      </c>
      <c r="O182" s="130">
        <v>0</v>
      </c>
      <c r="P182" s="130">
        <v>0</v>
      </c>
      <c r="Q182" s="135">
        <v>0</v>
      </c>
      <c r="R182" s="135">
        <v>0</v>
      </c>
      <c r="S182" s="130">
        <v>0</v>
      </c>
      <c r="T182" s="130">
        <v>0</v>
      </c>
      <c r="U182" s="136">
        <v>0</v>
      </c>
      <c r="V182" s="137">
        <f t="shared" si="10"/>
        <v>0</v>
      </c>
    </row>
    <row r="183" spans="1:22" ht="15.75" x14ac:dyDescent="0.2">
      <c r="A183" s="359"/>
      <c r="B183" s="354"/>
      <c r="C183" s="350"/>
      <c r="D183" s="352"/>
      <c r="E183" s="354"/>
      <c r="F183" s="350"/>
      <c r="G183" s="354"/>
      <c r="H183" s="350"/>
      <c r="I183" s="129" t="s">
        <v>91</v>
      </c>
      <c r="J183" s="130">
        <v>135971</v>
      </c>
      <c r="K183" s="130">
        <v>98531</v>
      </c>
      <c r="L183" s="130">
        <v>150153</v>
      </c>
      <c r="M183" s="130">
        <v>81523</v>
      </c>
      <c r="N183" s="130">
        <v>105235</v>
      </c>
      <c r="O183" s="130">
        <v>116786</v>
      </c>
      <c r="P183" s="130">
        <v>123536</v>
      </c>
      <c r="Q183" s="135">
        <v>136905</v>
      </c>
      <c r="R183" s="135">
        <v>83222</v>
      </c>
      <c r="S183" s="130">
        <v>95276</v>
      </c>
      <c r="T183" s="130">
        <v>78432</v>
      </c>
      <c r="U183" s="136">
        <v>91957</v>
      </c>
      <c r="V183" s="137">
        <f t="shared" si="10"/>
        <v>1297527</v>
      </c>
    </row>
    <row r="184" spans="1:22" ht="15.75" x14ac:dyDescent="0.2">
      <c r="A184" s="359"/>
      <c r="B184" s="354"/>
      <c r="C184" s="350"/>
      <c r="D184" s="352"/>
      <c r="E184" s="354"/>
      <c r="F184" s="350"/>
      <c r="G184" s="354"/>
      <c r="H184" s="350"/>
      <c r="I184" s="129" t="s">
        <v>93</v>
      </c>
      <c r="J184" s="130">
        <v>237227</v>
      </c>
      <c r="K184" s="130">
        <v>134072</v>
      </c>
      <c r="L184" s="130">
        <v>293830</v>
      </c>
      <c r="M184" s="130">
        <v>214931</v>
      </c>
      <c r="N184" s="130">
        <v>210693</v>
      </c>
      <c r="O184" s="130">
        <v>217447</v>
      </c>
      <c r="P184" s="130">
        <v>144289</v>
      </c>
      <c r="Q184" s="135">
        <v>264765</v>
      </c>
      <c r="R184" s="135">
        <v>203193</v>
      </c>
      <c r="S184" s="130">
        <v>245127</v>
      </c>
      <c r="T184" s="130">
        <v>202257</v>
      </c>
      <c r="U184" s="136">
        <v>235892</v>
      </c>
      <c r="V184" s="137">
        <f t="shared" si="10"/>
        <v>2603723</v>
      </c>
    </row>
    <row r="185" spans="1:22" ht="15.75" x14ac:dyDescent="0.2">
      <c r="A185" s="359"/>
      <c r="B185" s="354"/>
      <c r="C185" s="350"/>
      <c r="D185" s="352"/>
      <c r="E185" s="354"/>
      <c r="F185" s="350"/>
      <c r="G185" s="354"/>
      <c r="H185" s="350"/>
      <c r="I185" s="129" t="s">
        <v>96</v>
      </c>
      <c r="J185" s="135">
        <v>0</v>
      </c>
      <c r="K185" s="130">
        <v>0</v>
      </c>
      <c r="L185" s="130">
        <v>0</v>
      </c>
      <c r="M185" s="130">
        <v>0</v>
      </c>
      <c r="N185" s="130">
        <v>0</v>
      </c>
      <c r="O185" s="130">
        <v>0</v>
      </c>
      <c r="P185" s="130">
        <v>0</v>
      </c>
      <c r="Q185" s="135">
        <v>0</v>
      </c>
      <c r="R185" s="135">
        <v>0</v>
      </c>
      <c r="S185" s="130">
        <v>0</v>
      </c>
      <c r="T185" s="130">
        <v>0</v>
      </c>
      <c r="U185" s="136">
        <v>0</v>
      </c>
      <c r="V185" s="137">
        <f t="shared" si="10"/>
        <v>0</v>
      </c>
    </row>
    <row r="186" spans="1:22" ht="16.5" thickBot="1" x14ac:dyDescent="0.25">
      <c r="A186" s="360"/>
      <c r="B186" s="346"/>
      <c r="C186" s="348"/>
      <c r="D186" s="353"/>
      <c r="E186" s="346"/>
      <c r="F186" s="348"/>
      <c r="G186" s="346"/>
      <c r="H186" s="348"/>
      <c r="I186" s="113" t="s">
        <v>90</v>
      </c>
      <c r="J186" s="124">
        <v>0</v>
      </c>
      <c r="K186" s="122">
        <v>0</v>
      </c>
      <c r="L186" s="122">
        <v>0</v>
      </c>
      <c r="M186" s="122">
        <v>0</v>
      </c>
      <c r="N186" s="122">
        <v>0</v>
      </c>
      <c r="O186" s="122">
        <v>0</v>
      </c>
      <c r="P186" s="122">
        <v>0</v>
      </c>
      <c r="Q186" s="124">
        <v>0</v>
      </c>
      <c r="R186" s="124">
        <v>0</v>
      </c>
      <c r="S186" s="122">
        <v>0</v>
      </c>
      <c r="T186" s="122">
        <v>0</v>
      </c>
      <c r="U186" s="125">
        <v>0</v>
      </c>
      <c r="V186" s="126">
        <f t="shared" si="10"/>
        <v>0</v>
      </c>
    </row>
    <row r="187" spans="1:22" ht="16.5" thickBot="1" x14ac:dyDescent="0.25">
      <c r="A187" s="102"/>
      <c r="B187" s="112"/>
      <c r="C187" s="115"/>
      <c r="D187" s="115"/>
      <c r="E187" s="112"/>
      <c r="F187" s="112"/>
      <c r="G187" s="112"/>
      <c r="H187" s="112"/>
      <c r="I187" s="112"/>
      <c r="J187" s="139"/>
      <c r="K187" s="140"/>
      <c r="L187" s="140"/>
      <c r="M187" s="140"/>
      <c r="N187" s="140"/>
      <c r="O187" s="140"/>
      <c r="P187" s="140"/>
      <c r="Q187" s="141"/>
      <c r="R187" s="142"/>
      <c r="S187" s="140"/>
      <c r="T187" s="140"/>
      <c r="U187" s="143"/>
      <c r="V187" s="144">
        <f>SUM(V181:V186)</f>
        <v>4054741</v>
      </c>
    </row>
    <row r="188" spans="1:22" ht="15.75" customHeight="1" x14ac:dyDescent="0.2">
      <c r="A188" s="358" t="s">
        <v>126</v>
      </c>
      <c r="B188" s="345" t="s">
        <v>207</v>
      </c>
      <c r="C188" s="347" t="s">
        <v>86</v>
      </c>
      <c r="D188" s="351">
        <v>36.200000000000003</v>
      </c>
      <c r="E188" s="347" t="s">
        <v>10</v>
      </c>
      <c r="F188" s="347" t="s">
        <v>42</v>
      </c>
      <c r="G188" s="345" t="s">
        <v>158</v>
      </c>
      <c r="H188" s="347" t="s">
        <v>42</v>
      </c>
      <c r="I188" s="129" t="s">
        <v>92</v>
      </c>
      <c r="J188" s="130">
        <v>99916</v>
      </c>
      <c r="K188" s="130">
        <v>128477</v>
      </c>
      <c r="L188" s="130">
        <v>104933</v>
      </c>
      <c r="M188" s="130">
        <v>135343</v>
      </c>
      <c r="N188" s="130">
        <v>141763</v>
      </c>
      <c r="O188" s="130">
        <v>179457</v>
      </c>
      <c r="P188" s="130">
        <v>115197</v>
      </c>
      <c r="Q188" s="135">
        <v>81565</v>
      </c>
      <c r="R188" s="135">
        <v>49349</v>
      </c>
      <c r="S188" s="130">
        <v>8550</v>
      </c>
      <c r="T188" s="130">
        <v>28283</v>
      </c>
      <c r="U188" s="136">
        <v>120884</v>
      </c>
      <c r="V188" s="137">
        <f>SUM(J188:U188)</f>
        <v>1193717</v>
      </c>
    </row>
    <row r="189" spans="1:22" ht="15.75" x14ac:dyDescent="0.2">
      <c r="A189" s="359"/>
      <c r="B189" s="354"/>
      <c r="C189" s="350"/>
      <c r="D189" s="352"/>
      <c r="E189" s="350"/>
      <c r="F189" s="350"/>
      <c r="G189" s="354"/>
      <c r="H189" s="350"/>
      <c r="I189" s="129" t="s">
        <v>91</v>
      </c>
      <c r="J189" s="130">
        <v>164807</v>
      </c>
      <c r="K189" s="130">
        <v>127985</v>
      </c>
      <c r="L189" s="130">
        <v>142562</v>
      </c>
      <c r="M189" s="130">
        <v>63670</v>
      </c>
      <c r="N189" s="130">
        <v>138518</v>
      </c>
      <c r="O189" s="130">
        <v>200209</v>
      </c>
      <c r="P189" s="130">
        <v>161585</v>
      </c>
      <c r="Q189" s="135">
        <v>115268</v>
      </c>
      <c r="R189" s="135">
        <v>93726</v>
      </c>
      <c r="S189" s="130">
        <v>58682</v>
      </c>
      <c r="T189" s="130">
        <v>96153</v>
      </c>
      <c r="U189" s="136">
        <v>142542</v>
      </c>
      <c r="V189" s="137">
        <f>SUM(J189:U189)</f>
        <v>1505707</v>
      </c>
    </row>
    <row r="190" spans="1:22" ht="15.75" customHeight="1" x14ac:dyDescent="0.2">
      <c r="A190" s="359"/>
      <c r="B190" s="354"/>
      <c r="C190" s="350"/>
      <c r="D190" s="352"/>
      <c r="E190" s="350"/>
      <c r="F190" s="350"/>
      <c r="G190" s="354"/>
      <c r="H190" s="350"/>
      <c r="I190" s="129" t="s">
        <v>93</v>
      </c>
      <c r="J190" s="130">
        <v>80382</v>
      </c>
      <c r="K190" s="130">
        <v>73005</v>
      </c>
      <c r="L190" s="130">
        <v>99907</v>
      </c>
      <c r="M190" s="130">
        <v>99868</v>
      </c>
      <c r="N190" s="130">
        <v>109846</v>
      </c>
      <c r="O190" s="130">
        <v>78884</v>
      </c>
      <c r="P190" s="130">
        <v>109593</v>
      </c>
      <c r="Q190" s="135">
        <v>90163</v>
      </c>
      <c r="R190" s="135">
        <v>68761</v>
      </c>
      <c r="S190" s="130">
        <v>18185</v>
      </c>
      <c r="T190" s="130">
        <v>58935</v>
      </c>
      <c r="U190" s="136">
        <v>100012</v>
      </c>
      <c r="V190" s="137">
        <f>SUM(J190:U190)</f>
        <v>987541</v>
      </c>
    </row>
    <row r="191" spans="1:22" ht="15.75" customHeight="1" x14ac:dyDescent="0.2">
      <c r="A191" s="359"/>
      <c r="B191" s="354"/>
      <c r="C191" s="350"/>
      <c r="D191" s="352"/>
      <c r="E191" s="350"/>
      <c r="F191" s="350"/>
      <c r="G191" s="354"/>
      <c r="H191" s="350"/>
      <c r="I191" s="154" t="s">
        <v>111</v>
      </c>
      <c r="J191" s="155">
        <v>0</v>
      </c>
      <c r="K191" s="155">
        <v>0</v>
      </c>
      <c r="L191" s="155">
        <v>0</v>
      </c>
      <c r="M191" s="155">
        <v>0</v>
      </c>
      <c r="N191" s="155">
        <v>0</v>
      </c>
      <c r="O191" s="155">
        <v>0</v>
      </c>
      <c r="P191" s="155">
        <v>0</v>
      </c>
      <c r="Q191" s="156">
        <v>0</v>
      </c>
      <c r="R191" s="156">
        <v>0</v>
      </c>
      <c r="S191" s="155">
        <v>0</v>
      </c>
      <c r="T191" s="155">
        <v>0</v>
      </c>
      <c r="U191" s="157">
        <v>0</v>
      </c>
      <c r="V191" s="158">
        <f>SUM(J191:U191)</f>
        <v>0</v>
      </c>
    </row>
    <row r="192" spans="1:22" ht="16.5" thickBot="1" x14ac:dyDescent="0.25">
      <c r="A192" s="360"/>
      <c r="B192" s="346"/>
      <c r="C192" s="348"/>
      <c r="D192" s="353"/>
      <c r="E192" s="348"/>
      <c r="F192" s="348"/>
      <c r="G192" s="346"/>
      <c r="H192" s="348"/>
      <c r="I192" s="154" t="s">
        <v>90</v>
      </c>
      <c r="J192" s="155">
        <v>0</v>
      </c>
      <c r="K192" s="155">
        <v>0</v>
      </c>
      <c r="L192" s="155">
        <v>0</v>
      </c>
      <c r="M192" s="155">
        <v>0</v>
      </c>
      <c r="N192" s="155">
        <v>0</v>
      </c>
      <c r="O192" s="155">
        <v>0</v>
      </c>
      <c r="P192" s="155">
        <v>0</v>
      </c>
      <c r="Q192" s="156">
        <v>0</v>
      </c>
      <c r="R192" s="156">
        <v>0</v>
      </c>
      <c r="S192" s="155">
        <v>0</v>
      </c>
      <c r="T192" s="155">
        <v>0</v>
      </c>
      <c r="U192" s="157">
        <v>0</v>
      </c>
      <c r="V192" s="158">
        <f>SUM(J192:U192)</f>
        <v>0</v>
      </c>
    </row>
    <row r="193" spans="1:22" ht="16.5" thickBot="1" x14ac:dyDescent="0.25">
      <c r="A193" s="102"/>
      <c r="B193" s="112"/>
      <c r="C193" s="112"/>
      <c r="D193" s="112"/>
      <c r="E193" s="112"/>
      <c r="F193" s="112"/>
      <c r="G193" s="112"/>
      <c r="H193" s="112"/>
      <c r="I193" s="112"/>
      <c r="J193" s="139"/>
      <c r="K193" s="140"/>
      <c r="L193" s="140"/>
      <c r="M193" s="140"/>
      <c r="N193" s="140"/>
      <c r="O193" s="140"/>
      <c r="P193" s="140"/>
      <c r="Q193" s="141"/>
      <c r="R193" s="142"/>
      <c r="S193" s="140"/>
      <c r="T193" s="140"/>
      <c r="U193" s="143"/>
      <c r="V193" s="144">
        <f>SUM(V188:V192)</f>
        <v>3686965</v>
      </c>
    </row>
    <row r="194" spans="1:22" ht="16.5" customHeight="1" x14ac:dyDescent="0.2">
      <c r="A194" s="358" t="s">
        <v>127</v>
      </c>
      <c r="B194" s="345" t="s">
        <v>170</v>
      </c>
      <c r="C194" s="347" t="s">
        <v>86</v>
      </c>
      <c r="D194" s="351">
        <v>24.7</v>
      </c>
      <c r="E194" s="345" t="s">
        <v>159</v>
      </c>
      <c r="F194" s="347" t="s">
        <v>42</v>
      </c>
      <c r="G194" s="345" t="s">
        <v>155</v>
      </c>
      <c r="H194" s="347" t="s">
        <v>42</v>
      </c>
      <c r="I194" s="145" t="s">
        <v>94</v>
      </c>
      <c r="J194" s="146">
        <v>0</v>
      </c>
      <c r="K194" s="146">
        <v>0</v>
      </c>
      <c r="L194" s="146">
        <v>0</v>
      </c>
      <c r="M194" s="146">
        <v>0</v>
      </c>
      <c r="N194" s="146">
        <v>0</v>
      </c>
      <c r="O194" s="146">
        <v>0</v>
      </c>
      <c r="P194" s="146">
        <v>0</v>
      </c>
      <c r="Q194" s="147">
        <v>0</v>
      </c>
      <c r="R194" s="147">
        <v>0</v>
      </c>
      <c r="S194" s="146">
        <v>0</v>
      </c>
      <c r="T194" s="146">
        <v>0</v>
      </c>
      <c r="U194" s="148">
        <v>0</v>
      </c>
      <c r="V194" s="149">
        <f t="shared" ref="V194:V199" si="11">SUM(J194:U194)</f>
        <v>0</v>
      </c>
    </row>
    <row r="195" spans="1:22" ht="15.75" x14ac:dyDescent="0.2">
      <c r="A195" s="359"/>
      <c r="B195" s="350"/>
      <c r="C195" s="350"/>
      <c r="D195" s="352"/>
      <c r="E195" s="354"/>
      <c r="F195" s="350"/>
      <c r="G195" s="350"/>
      <c r="H195" s="350"/>
      <c r="I195" s="129" t="s">
        <v>92</v>
      </c>
      <c r="J195" s="130">
        <v>0</v>
      </c>
      <c r="K195" s="130">
        <v>0</v>
      </c>
      <c r="L195" s="130">
        <v>0</v>
      </c>
      <c r="M195" s="130">
        <v>0</v>
      </c>
      <c r="N195" s="130">
        <v>0</v>
      </c>
      <c r="O195" s="130">
        <v>0</v>
      </c>
      <c r="P195" s="130">
        <v>0</v>
      </c>
      <c r="Q195" s="135">
        <v>0</v>
      </c>
      <c r="R195" s="135">
        <v>0</v>
      </c>
      <c r="S195" s="130">
        <v>0</v>
      </c>
      <c r="T195" s="130">
        <v>0</v>
      </c>
      <c r="U195" s="136">
        <v>0</v>
      </c>
      <c r="V195" s="137">
        <f t="shared" si="11"/>
        <v>0</v>
      </c>
    </row>
    <row r="196" spans="1:22" ht="15.75" x14ac:dyDescent="0.2">
      <c r="A196" s="359"/>
      <c r="B196" s="350"/>
      <c r="C196" s="350"/>
      <c r="D196" s="352"/>
      <c r="E196" s="354"/>
      <c r="F196" s="350"/>
      <c r="G196" s="350"/>
      <c r="H196" s="350"/>
      <c r="I196" s="129" t="s">
        <v>91</v>
      </c>
      <c r="J196" s="130">
        <v>42388</v>
      </c>
      <c r="K196" s="130">
        <v>28134</v>
      </c>
      <c r="L196" s="130">
        <v>43627</v>
      </c>
      <c r="M196" s="130">
        <v>26619</v>
      </c>
      <c r="N196" s="130">
        <v>24529</v>
      </c>
      <c r="O196" s="130">
        <v>40514</v>
      </c>
      <c r="P196" s="130">
        <v>42301</v>
      </c>
      <c r="Q196" s="135">
        <v>60048</v>
      </c>
      <c r="R196" s="135">
        <v>23319</v>
      </c>
      <c r="S196" s="130">
        <v>27631</v>
      </c>
      <c r="T196" s="130">
        <v>22982</v>
      </c>
      <c r="U196" s="136">
        <v>24198</v>
      </c>
      <c r="V196" s="137">
        <f t="shared" si="11"/>
        <v>406290</v>
      </c>
    </row>
    <row r="197" spans="1:22" ht="15.75" x14ac:dyDescent="0.2">
      <c r="A197" s="359"/>
      <c r="B197" s="350"/>
      <c r="C197" s="350"/>
      <c r="D197" s="352"/>
      <c r="E197" s="354"/>
      <c r="F197" s="350"/>
      <c r="G197" s="350"/>
      <c r="H197" s="350"/>
      <c r="I197" s="129" t="s">
        <v>93</v>
      </c>
      <c r="J197" s="130">
        <v>237203</v>
      </c>
      <c r="K197" s="130">
        <v>133958</v>
      </c>
      <c r="L197" s="130">
        <v>293830</v>
      </c>
      <c r="M197" s="130">
        <v>214743</v>
      </c>
      <c r="N197" s="130">
        <v>210562</v>
      </c>
      <c r="O197" s="130">
        <v>217403</v>
      </c>
      <c r="P197" s="130">
        <v>144259</v>
      </c>
      <c r="Q197" s="135">
        <v>264717</v>
      </c>
      <c r="R197" s="135">
        <v>203021</v>
      </c>
      <c r="S197" s="130">
        <v>244297</v>
      </c>
      <c r="T197" s="130">
        <v>202099</v>
      </c>
      <c r="U197" s="136">
        <v>235836</v>
      </c>
      <c r="V197" s="137">
        <f t="shared" si="11"/>
        <v>2601928</v>
      </c>
    </row>
    <row r="198" spans="1:22" ht="15.75" x14ac:dyDescent="0.2">
      <c r="A198" s="359"/>
      <c r="B198" s="350"/>
      <c r="C198" s="350"/>
      <c r="D198" s="352"/>
      <c r="E198" s="354"/>
      <c r="F198" s="350"/>
      <c r="G198" s="350"/>
      <c r="H198" s="350"/>
      <c r="I198" s="129" t="s">
        <v>90</v>
      </c>
      <c r="J198" s="130">
        <v>0</v>
      </c>
      <c r="K198" s="130">
        <v>0</v>
      </c>
      <c r="L198" s="130">
        <v>0</v>
      </c>
      <c r="M198" s="130">
        <v>0</v>
      </c>
      <c r="N198" s="130">
        <v>0</v>
      </c>
      <c r="O198" s="130">
        <v>0</v>
      </c>
      <c r="P198" s="130">
        <v>0</v>
      </c>
      <c r="Q198" s="135">
        <v>0</v>
      </c>
      <c r="R198" s="135">
        <v>0</v>
      </c>
      <c r="S198" s="130">
        <v>0</v>
      </c>
      <c r="T198" s="130">
        <v>0</v>
      </c>
      <c r="U198" s="136">
        <v>0</v>
      </c>
      <c r="V198" s="137">
        <f t="shared" si="11"/>
        <v>0</v>
      </c>
    </row>
    <row r="199" spans="1:22" ht="16.5" thickBot="1" x14ac:dyDescent="0.25">
      <c r="A199" s="360"/>
      <c r="B199" s="348"/>
      <c r="C199" s="348"/>
      <c r="D199" s="353"/>
      <c r="E199" s="346"/>
      <c r="F199" s="348"/>
      <c r="G199" s="348"/>
      <c r="H199" s="348"/>
      <c r="I199" s="129" t="s">
        <v>95</v>
      </c>
      <c r="J199" s="130">
        <v>0</v>
      </c>
      <c r="K199" s="130">
        <v>0</v>
      </c>
      <c r="L199" s="130">
        <v>0</v>
      </c>
      <c r="M199" s="130">
        <v>0</v>
      </c>
      <c r="N199" s="130">
        <v>0</v>
      </c>
      <c r="O199" s="130">
        <v>0</v>
      </c>
      <c r="P199" s="130">
        <v>0</v>
      </c>
      <c r="Q199" s="135">
        <v>0</v>
      </c>
      <c r="R199" s="135">
        <v>0</v>
      </c>
      <c r="S199" s="130">
        <v>0</v>
      </c>
      <c r="T199" s="130">
        <v>0</v>
      </c>
      <c r="U199" s="136">
        <v>0</v>
      </c>
      <c r="V199" s="137">
        <f t="shared" si="11"/>
        <v>0</v>
      </c>
    </row>
    <row r="200" spans="1:22" ht="16.5" thickBot="1" x14ac:dyDescent="0.25">
      <c r="A200" s="106"/>
      <c r="B200" s="112"/>
      <c r="C200" s="112"/>
      <c r="D200" s="112"/>
      <c r="E200" s="112"/>
      <c r="F200" s="112"/>
      <c r="G200" s="112"/>
      <c r="H200" s="112"/>
      <c r="I200" s="112"/>
      <c r="J200" s="139"/>
      <c r="K200" s="140"/>
      <c r="L200" s="140"/>
      <c r="M200" s="140"/>
      <c r="N200" s="140"/>
      <c r="O200" s="140"/>
      <c r="P200" s="140"/>
      <c r="Q200" s="141"/>
      <c r="R200" s="142"/>
      <c r="S200" s="140"/>
      <c r="T200" s="140"/>
      <c r="U200" s="143"/>
      <c r="V200" s="144">
        <f>SUM(V194:V199)</f>
        <v>3008218</v>
      </c>
    </row>
    <row r="201" spans="1:22" ht="15.75" x14ac:dyDescent="0.2">
      <c r="A201" s="343">
        <v>719</v>
      </c>
      <c r="B201" s="345" t="s">
        <v>214</v>
      </c>
      <c r="C201" s="347" t="s">
        <v>87</v>
      </c>
      <c r="D201" s="351">
        <v>120.3</v>
      </c>
      <c r="E201" s="347" t="s">
        <v>10</v>
      </c>
      <c r="F201" s="347" t="s">
        <v>42</v>
      </c>
      <c r="G201" s="345" t="s">
        <v>155</v>
      </c>
      <c r="H201" s="347" t="s">
        <v>42</v>
      </c>
      <c r="I201" s="145" t="s">
        <v>92</v>
      </c>
      <c r="J201" s="146">
        <v>0</v>
      </c>
      <c r="K201" s="146">
        <v>0</v>
      </c>
      <c r="L201" s="146">
        <v>0</v>
      </c>
      <c r="M201" s="146">
        <v>0</v>
      </c>
      <c r="N201" s="146">
        <v>0</v>
      </c>
      <c r="O201" s="146">
        <v>0</v>
      </c>
      <c r="P201" s="146">
        <v>0</v>
      </c>
      <c r="Q201" s="146">
        <v>0</v>
      </c>
      <c r="R201" s="147">
        <v>0</v>
      </c>
      <c r="S201" s="146">
        <v>0</v>
      </c>
      <c r="T201" s="146">
        <v>0</v>
      </c>
      <c r="U201" s="148">
        <v>0</v>
      </c>
      <c r="V201" s="149">
        <f t="shared" ref="V201:V208" si="12">SUM(J201:U201)</f>
        <v>0</v>
      </c>
    </row>
    <row r="202" spans="1:22" ht="15.75" x14ac:dyDescent="0.2">
      <c r="A202" s="349"/>
      <c r="B202" s="354"/>
      <c r="C202" s="350"/>
      <c r="D202" s="352"/>
      <c r="E202" s="350"/>
      <c r="F202" s="350"/>
      <c r="G202" s="354"/>
      <c r="H202" s="350"/>
      <c r="I202" s="145" t="s">
        <v>98</v>
      </c>
      <c r="J202" s="146">
        <v>0</v>
      </c>
      <c r="K202" s="146">
        <v>0</v>
      </c>
      <c r="L202" s="146">
        <v>0</v>
      </c>
      <c r="M202" s="146">
        <v>0</v>
      </c>
      <c r="N202" s="146">
        <v>0</v>
      </c>
      <c r="O202" s="146">
        <v>0</v>
      </c>
      <c r="P202" s="146">
        <v>0</v>
      </c>
      <c r="Q202" s="146">
        <v>0</v>
      </c>
      <c r="R202" s="147">
        <v>0</v>
      </c>
      <c r="S202" s="146">
        <v>0</v>
      </c>
      <c r="T202" s="146">
        <v>0</v>
      </c>
      <c r="U202" s="148">
        <v>0</v>
      </c>
      <c r="V202" s="149">
        <f t="shared" si="12"/>
        <v>0</v>
      </c>
    </row>
    <row r="203" spans="1:22" ht="15.75" x14ac:dyDescent="0.2">
      <c r="A203" s="349"/>
      <c r="B203" s="354"/>
      <c r="C203" s="350"/>
      <c r="D203" s="352"/>
      <c r="E203" s="350"/>
      <c r="F203" s="350"/>
      <c r="G203" s="350"/>
      <c r="H203" s="350"/>
      <c r="I203" s="129" t="s">
        <v>75</v>
      </c>
      <c r="J203" s="130">
        <v>0</v>
      </c>
      <c r="K203" s="130">
        <v>0</v>
      </c>
      <c r="L203" s="130">
        <v>0</v>
      </c>
      <c r="M203" s="130">
        <v>0</v>
      </c>
      <c r="N203" s="130">
        <v>0</v>
      </c>
      <c r="O203" s="130">
        <v>0</v>
      </c>
      <c r="P203" s="130">
        <v>0</v>
      </c>
      <c r="Q203" s="130">
        <v>0</v>
      </c>
      <c r="R203" s="135">
        <v>0</v>
      </c>
      <c r="S203" s="130">
        <v>20699</v>
      </c>
      <c r="T203" s="130">
        <v>4503</v>
      </c>
      <c r="U203" s="136">
        <v>0</v>
      </c>
      <c r="V203" s="137">
        <f t="shared" si="12"/>
        <v>25202</v>
      </c>
    </row>
    <row r="204" spans="1:22" ht="15.75" x14ac:dyDescent="0.2">
      <c r="A204" s="349"/>
      <c r="B204" s="354"/>
      <c r="C204" s="350"/>
      <c r="D204" s="352"/>
      <c r="E204" s="350"/>
      <c r="F204" s="350"/>
      <c r="G204" s="350"/>
      <c r="H204" s="350"/>
      <c r="I204" s="129" t="s">
        <v>101</v>
      </c>
      <c r="J204" s="130">
        <v>0</v>
      </c>
      <c r="K204" s="130">
        <v>0</v>
      </c>
      <c r="L204" s="130">
        <v>0</v>
      </c>
      <c r="M204" s="130">
        <v>0</v>
      </c>
      <c r="N204" s="130">
        <v>0</v>
      </c>
      <c r="O204" s="130">
        <v>0</v>
      </c>
      <c r="P204" s="130">
        <v>0</v>
      </c>
      <c r="Q204" s="130">
        <v>0</v>
      </c>
      <c r="R204" s="135">
        <v>0</v>
      </c>
      <c r="S204" s="130">
        <v>0</v>
      </c>
      <c r="T204" s="130">
        <v>0</v>
      </c>
      <c r="U204" s="136">
        <v>0</v>
      </c>
      <c r="V204" s="137">
        <f t="shared" si="12"/>
        <v>0</v>
      </c>
    </row>
    <row r="205" spans="1:22" ht="15.75" x14ac:dyDescent="0.2">
      <c r="A205" s="349"/>
      <c r="B205" s="354"/>
      <c r="C205" s="350"/>
      <c r="D205" s="352"/>
      <c r="E205" s="350"/>
      <c r="F205" s="350"/>
      <c r="G205" s="350"/>
      <c r="H205" s="350"/>
      <c r="I205" s="129" t="s">
        <v>71</v>
      </c>
      <c r="J205" s="130">
        <v>0</v>
      </c>
      <c r="K205" s="130">
        <v>0</v>
      </c>
      <c r="L205" s="130">
        <v>0</v>
      </c>
      <c r="M205" s="130">
        <v>0</v>
      </c>
      <c r="N205" s="130">
        <v>0</v>
      </c>
      <c r="O205" s="130">
        <v>0</v>
      </c>
      <c r="P205" s="130">
        <v>0</v>
      </c>
      <c r="Q205" s="130">
        <v>0</v>
      </c>
      <c r="R205" s="135">
        <v>0</v>
      </c>
      <c r="S205" s="130">
        <v>0</v>
      </c>
      <c r="T205" s="130">
        <v>0</v>
      </c>
      <c r="U205" s="136">
        <v>0</v>
      </c>
      <c r="V205" s="137">
        <f t="shared" si="12"/>
        <v>0</v>
      </c>
    </row>
    <row r="206" spans="1:22" ht="15.75" x14ac:dyDescent="0.2">
      <c r="A206" s="349"/>
      <c r="B206" s="354"/>
      <c r="C206" s="350"/>
      <c r="D206" s="352"/>
      <c r="E206" s="350"/>
      <c r="F206" s="350"/>
      <c r="G206" s="350"/>
      <c r="H206" s="350"/>
      <c r="I206" s="129" t="s">
        <v>97</v>
      </c>
      <c r="J206" s="130">
        <v>210048</v>
      </c>
      <c r="K206" s="130">
        <v>147939</v>
      </c>
      <c r="L206" s="130">
        <v>190245</v>
      </c>
      <c r="M206" s="130">
        <v>191920</v>
      </c>
      <c r="N206" s="130">
        <v>204717</v>
      </c>
      <c r="O206" s="130">
        <v>153969</v>
      </c>
      <c r="P206" s="130">
        <v>196516</v>
      </c>
      <c r="Q206" s="135">
        <v>158555</v>
      </c>
      <c r="R206" s="135">
        <v>171768</v>
      </c>
      <c r="S206" s="130">
        <v>77588</v>
      </c>
      <c r="T206" s="130">
        <v>196651</v>
      </c>
      <c r="U206" s="136">
        <v>114734</v>
      </c>
      <c r="V206" s="137">
        <f t="shared" si="12"/>
        <v>2014650</v>
      </c>
    </row>
    <row r="207" spans="1:22" ht="15.75" x14ac:dyDescent="0.2">
      <c r="A207" s="349"/>
      <c r="B207" s="354"/>
      <c r="C207" s="350"/>
      <c r="D207" s="352"/>
      <c r="E207" s="350"/>
      <c r="F207" s="350"/>
      <c r="G207" s="350"/>
      <c r="H207" s="350"/>
      <c r="I207" s="129" t="s">
        <v>96</v>
      </c>
      <c r="J207" s="130">
        <v>0</v>
      </c>
      <c r="K207" s="130">
        <v>0</v>
      </c>
      <c r="L207" s="130">
        <v>0</v>
      </c>
      <c r="M207" s="130">
        <v>0</v>
      </c>
      <c r="N207" s="130">
        <v>0</v>
      </c>
      <c r="O207" s="130">
        <v>0</v>
      </c>
      <c r="P207" s="130">
        <v>0</v>
      </c>
      <c r="Q207" s="135">
        <v>0</v>
      </c>
      <c r="R207" s="135">
        <v>0</v>
      </c>
      <c r="S207" s="130">
        <v>0</v>
      </c>
      <c r="T207" s="130">
        <v>0</v>
      </c>
      <c r="U207" s="136">
        <v>0</v>
      </c>
      <c r="V207" s="137">
        <f t="shared" si="12"/>
        <v>0</v>
      </c>
    </row>
    <row r="208" spans="1:22" ht="16.5" thickBot="1" x14ac:dyDescent="0.25">
      <c r="A208" s="344"/>
      <c r="B208" s="346"/>
      <c r="C208" s="348"/>
      <c r="D208" s="353"/>
      <c r="E208" s="348"/>
      <c r="F208" s="348"/>
      <c r="G208" s="348"/>
      <c r="H208" s="348"/>
      <c r="I208" s="113" t="s">
        <v>102</v>
      </c>
      <c r="J208" s="124">
        <v>0</v>
      </c>
      <c r="K208" s="122">
        <v>0</v>
      </c>
      <c r="L208" s="122">
        <v>0</v>
      </c>
      <c r="M208" s="122">
        <v>0</v>
      </c>
      <c r="N208" s="122">
        <v>0</v>
      </c>
      <c r="O208" s="122">
        <v>0</v>
      </c>
      <c r="P208" s="122">
        <v>0</v>
      </c>
      <c r="Q208" s="124">
        <v>0</v>
      </c>
      <c r="R208" s="124">
        <v>0</v>
      </c>
      <c r="S208" s="122">
        <v>0</v>
      </c>
      <c r="T208" s="122">
        <v>0</v>
      </c>
      <c r="U208" s="125">
        <v>0</v>
      </c>
      <c r="V208" s="126">
        <f t="shared" si="12"/>
        <v>0</v>
      </c>
    </row>
    <row r="209" spans="1:22" ht="16.5" thickBot="1" x14ac:dyDescent="0.25">
      <c r="A209" s="102"/>
      <c r="B209" s="112"/>
      <c r="C209" s="112"/>
      <c r="D209" s="112"/>
      <c r="E209" s="112"/>
      <c r="F209" s="112"/>
      <c r="G209" s="112"/>
      <c r="H209" s="112"/>
      <c r="I209" s="112"/>
      <c r="J209" s="139"/>
      <c r="K209" s="140"/>
      <c r="L209" s="140"/>
      <c r="M209" s="140"/>
      <c r="N209" s="140"/>
      <c r="O209" s="140"/>
      <c r="P209" s="140"/>
      <c r="Q209" s="141"/>
      <c r="R209" s="142"/>
      <c r="S209" s="140"/>
      <c r="T209" s="140"/>
      <c r="U209" s="143"/>
      <c r="V209" s="144">
        <f>SUM(V201:V208)</f>
        <v>2039852</v>
      </c>
    </row>
    <row r="210" spans="1:22" ht="16.149999999999999" customHeight="1" x14ac:dyDescent="0.2">
      <c r="A210" s="358" t="s">
        <v>128</v>
      </c>
      <c r="B210" s="345" t="s">
        <v>54</v>
      </c>
      <c r="C210" s="347" t="s">
        <v>87</v>
      </c>
      <c r="D210" s="351">
        <v>82.2</v>
      </c>
      <c r="E210" s="345" t="s">
        <v>160</v>
      </c>
      <c r="F210" s="347" t="s">
        <v>42</v>
      </c>
      <c r="G210" s="345" t="s">
        <v>158</v>
      </c>
      <c r="H210" s="347" t="s">
        <v>42</v>
      </c>
      <c r="I210" s="129" t="s">
        <v>92</v>
      </c>
      <c r="J210" s="130">
        <v>120837</v>
      </c>
      <c r="K210" s="130">
        <v>84913</v>
      </c>
      <c r="L210" s="130">
        <v>180119</v>
      </c>
      <c r="M210" s="130">
        <v>338097</v>
      </c>
      <c r="N210" s="130">
        <v>217533</v>
      </c>
      <c r="O210" s="130">
        <v>278823</v>
      </c>
      <c r="P210" s="130">
        <v>173403</v>
      </c>
      <c r="Q210" s="135">
        <v>190899</v>
      </c>
      <c r="R210" s="135">
        <v>296082</v>
      </c>
      <c r="S210" s="130">
        <v>197930</v>
      </c>
      <c r="T210" s="130">
        <v>220934</v>
      </c>
      <c r="U210" s="136">
        <v>215156</v>
      </c>
      <c r="V210" s="137">
        <f t="shared" ref="V210:V215" si="13">SUM(J210:U210)</f>
        <v>2514726</v>
      </c>
    </row>
    <row r="211" spans="1:22" ht="15.75" x14ac:dyDescent="0.2">
      <c r="A211" s="359"/>
      <c r="B211" s="350"/>
      <c r="C211" s="350"/>
      <c r="D211" s="352"/>
      <c r="E211" s="354"/>
      <c r="F211" s="350"/>
      <c r="G211" s="354"/>
      <c r="H211" s="350"/>
      <c r="I211" s="129" t="s">
        <v>98</v>
      </c>
      <c r="J211" s="130">
        <v>0</v>
      </c>
      <c r="K211" s="130">
        <v>0</v>
      </c>
      <c r="L211" s="130">
        <v>0</v>
      </c>
      <c r="M211" s="130">
        <v>0</v>
      </c>
      <c r="N211" s="130">
        <v>0</v>
      </c>
      <c r="O211" s="130">
        <v>0</v>
      </c>
      <c r="P211" s="130">
        <v>0</v>
      </c>
      <c r="Q211" s="135">
        <v>0</v>
      </c>
      <c r="R211" s="135">
        <v>0</v>
      </c>
      <c r="S211" s="130">
        <v>0</v>
      </c>
      <c r="T211" s="130">
        <v>0</v>
      </c>
      <c r="U211" s="136">
        <v>0</v>
      </c>
      <c r="V211" s="137">
        <f t="shared" si="13"/>
        <v>0</v>
      </c>
    </row>
    <row r="212" spans="1:22" ht="15.75" x14ac:dyDescent="0.2">
      <c r="A212" s="359"/>
      <c r="B212" s="350"/>
      <c r="C212" s="350"/>
      <c r="D212" s="352"/>
      <c r="E212" s="354"/>
      <c r="F212" s="350"/>
      <c r="G212" s="354"/>
      <c r="H212" s="350"/>
      <c r="I212" s="129" t="s">
        <v>91</v>
      </c>
      <c r="J212" s="130">
        <v>90534</v>
      </c>
      <c r="K212" s="130">
        <v>148483</v>
      </c>
      <c r="L212" s="130">
        <v>148054</v>
      </c>
      <c r="M212" s="130">
        <v>52141</v>
      </c>
      <c r="N212" s="130">
        <v>102225</v>
      </c>
      <c r="O212" s="130">
        <v>136410</v>
      </c>
      <c r="P212" s="130">
        <v>130232</v>
      </c>
      <c r="Q212" s="135">
        <v>181817</v>
      </c>
      <c r="R212" s="135">
        <v>93143</v>
      </c>
      <c r="S212" s="130">
        <v>58376</v>
      </c>
      <c r="T212" s="130">
        <v>55676</v>
      </c>
      <c r="U212" s="136">
        <v>141773</v>
      </c>
      <c r="V212" s="137">
        <f t="shared" si="13"/>
        <v>1338864</v>
      </c>
    </row>
    <row r="213" spans="1:22" ht="15.75" x14ac:dyDescent="0.2">
      <c r="A213" s="359"/>
      <c r="B213" s="350"/>
      <c r="C213" s="350"/>
      <c r="D213" s="352"/>
      <c r="E213" s="354"/>
      <c r="F213" s="350"/>
      <c r="G213" s="354"/>
      <c r="H213" s="350"/>
      <c r="I213" s="129" t="s">
        <v>93</v>
      </c>
      <c r="J213" s="130">
        <v>231828</v>
      </c>
      <c r="K213" s="130">
        <v>130793</v>
      </c>
      <c r="L213" s="130">
        <v>185649</v>
      </c>
      <c r="M213" s="130">
        <v>103931</v>
      </c>
      <c r="N213" s="130">
        <v>75604</v>
      </c>
      <c r="O213" s="130">
        <v>46745</v>
      </c>
      <c r="P213" s="130">
        <v>73643</v>
      </c>
      <c r="Q213" s="135">
        <v>122412</v>
      </c>
      <c r="R213" s="135">
        <v>87632</v>
      </c>
      <c r="S213" s="130">
        <v>147194</v>
      </c>
      <c r="T213" s="130">
        <v>93571</v>
      </c>
      <c r="U213" s="136">
        <v>56039</v>
      </c>
      <c r="V213" s="137">
        <f t="shared" si="13"/>
        <v>1355041</v>
      </c>
    </row>
    <row r="214" spans="1:22" ht="15.75" x14ac:dyDescent="0.2">
      <c r="A214" s="359"/>
      <c r="B214" s="350"/>
      <c r="C214" s="350"/>
      <c r="D214" s="352"/>
      <c r="E214" s="354"/>
      <c r="F214" s="350"/>
      <c r="G214" s="354"/>
      <c r="H214" s="350"/>
      <c r="I214" s="154" t="s">
        <v>111</v>
      </c>
      <c r="J214" s="138">
        <v>0</v>
      </c>
      <c r="K214" s="130">
        <v>0</v>
      </c>
      <c r="L214" s="130">
        <v>0</v>
      </c>
      <c r="M214" s="130">
        <v>0</v>
      </c>
      <c r="N214" s="130">
        <v>0</v>
      </c>
      <c r="O214" s="130">
        <v>0</v>
      </c>
      <c r="P214" s="130">
        <v>0</v>
      </c>
      <c r="Q214" s="135">
        <v>0</v>
      </c>
      <c r="R214" s="135">
        <v>0</v>
      </c>
      <c r="S214" s="130">
        <v>0</v>
      </c>
      <c r="T214" s="130">
        <v>0</v>
      </c>
      <c r="U214" s="136">
        <v>0</v>
      </c>
      <c r="V214" s="137">
        <f t="shared" si="13"/>
        <v>0</v>
      </c>
    </row>
    <row r="215" spans="1:22" ht="16.5" thickBot="1" x14ac:dyDescent="0.25">
      <c r="A215" s="360"/>
      <c r="B215" s="348"/>
      <c r="C215" s="348"/>
      <c r="D215" s="353"/>
      <c r="E215" s="346"/>
      <c r="F215" s="348"/>
      <c r="G215" s="346"/>
      <c r="H215" s="348"/>
      <c r="I215" s="169" t="s">
        <v>90</v>
      </c>
      <c r="J215" s="124">
        <v>0</v>
      </c>
      <c r="K215" s="122">
        <v>0</v>
      </c>
      <c r="L215" s="122">
        <v>25062</v>
      </c>
      <c r="M215" s="122">
        <v>44126</v>
      </c>
      <c r="N215" s="122">
        <v>22411</v>
      </c>
      <c r="O215" s="122">
        <v>0</v>
      </c>
      <c r="P215" s="122">
        <v>24118</v>
      </c>
      <c r="Q215" s="124">
        <v>71794</v>
      </c>
      <c r="R215" s="124">
        <v>73178</v>
      </c>
      <c r="S215" s="122">
        <v>98000</v>
      </c>
      <c r="T215" s="122">
        <v>97481</v>
      </c>
      <c r="U215" s="125">
        <v>0</v>
      </c>
      <c r="V215" s="126">
        <f t="shared" si="13"/>
        <v>456170</v>
      </c>
    </row>
    <row r="216" spans="1:22" ht="16.5" thickBot="1" x14ac:dyDescent="0.25">
      <c r="A216" s="102"/>
      <c r="B216" s="112"/>
      <c r="C216" s="112"/>
      <c r="D216" s="112"/>
      <c r="E216" s="112"/>
      <c r="F216" s="112"/>
      <c r="G216" s="112"/>
      <c r="H216" s="112"/>
      <c r="I216" s="170"/>
      <c r="J216" s="139"/>
      <c r="K216" s="140"/>
      <c r="L216" s="140"/>
      <c r="M216" s="140"/>
      <c r="N216" s="140"/>
      <c r="O216" s="140"/>
      <c r="P216" s="140"/>
      <c r="Q216" s="141"/>
      <c r="R216" s="142"/>
      <c r="S216" s="140"/>
      <c r="T216" s="140"/>
      <c r="U216" s="143"/>
      <c r="V216" s="144">
        <f>SUM(V210:V215)</f>
        <v>5664801</v>
      </c>
    </row>
    <row r="217" spans="1:22" ht="15.75" customHeight="1" x14ac:dyDescent="0.2">
      <c r="A217" s="358" t="s">
        <v>129</v>
      </c>
      <c r="B217" s="345" t="s">
        <v>208</v>
      </c>
      <c r="C217" s="347" t="s">
        <v>87</v>
      </c>
      <c r="D217" s="351">
        <v>152.69999999999999</v>
      </c>
      <c r="E217" s="345" t="s">
        <v>158</v>
      </c>
      <c r="F217" s="347" t="s">
        <v>42</v>
      </c>
      <c r="G217" s="345" t="s">
        <v>100</v>
      </c>
      <c r="H217" s="347" t="s">
        <v>42</v>
      </c>
      <c r="I217" s="145" t="s">
        <v>94</v>
      </c>
      <c r="J217" s="146">
        <v>0</v>
      </c>
      <c r="K217" s="146">
        <v>0</v>
      </c>
      <c r="L217" s="146">
        <v>0</v>
      </c>
      <c r="M217" s="146">
        <v>0</v>
      </c>
      <c r="N217" s="146">
        <v>0</v>
      </c>
      <c r="O217" s="146">
        <v>0</v>
      </c>
      <c r="P217" s="146">
        <v>0</v>
      </c>
      <c r="Q217" s="147">
        <v>0</v>
      </c>
      <c r="R217" s="147">
        <v>0</v>
      </c>
      <c r="S217" s="146">
        <v>0</v>
      </c>
      <c r="T217" s="146">
        <v>0</v>
      </c>
      <c r="U217" s="148">
        <v>0</v>
      </c>
      <c r="V217" s="149">
        <f t="shared" ref="V217:V224" si="14">SUM(J217:U217)</f>
        <v>0</v>
      </c>
    </row>
    <row r="218" spans="1:22" ht="15.75" x14ac:dyDescent="0.2">
      <c r="A218" s="359"/>
      <c r="B218" s="354"/>
      <c r="C218" s="350"/>
      <c r="D218" s="352"/>
      <c r="E218" s="354"/>
      <c r="F218" s="350"/>
      <c r="G218" s="350"/>
      <c r="H218" s="350"/>
      <c r="I218" s="129" t="s">
        <v>92</v>
      </c>
      <c r="J218" s="130">
        <v>56492</v>
      </c>
      <c r="K218" s="130">
        <v>53558</v>
      </c>
      <c r="L218" s="130">
        <v>26570</v>
      </c>
      <c r="M218" s="130">
        <v>12461</v>
      </c>
      <c r="N218" s="130">
        <v>23557</v>
      </c>
      <c r="O218" s="130">
        <v>99791</v>
      </c>
      <c r="P218" s="130">
        <v>58787</v>
      </c>
      <c r="Q218" s="135">
        <v>97790</v>
      </c>
      <c r="R218" s="135">
        <v>215849</v>
      </c>
      <c r="S218" s="130">
        <v>70028</v>
      </c>
      <c r="T218" s="130">
        <v>0</v>
      </c>
      <c r="U218" s="136">
        <v>0</v>
      </c>
      <c r="V218" s="137">
        <f t="shared" si="14"/>
        <v>714883</v>
      </c>
    </row>
    <row r="219" spans="1:22" ht="15.75" x14ac:dyDescent="0.2">
      <c r="A219" s="359"/>
      <c r="B219" s="354"/>
      <c r="C219" s="350"/>
      <c r="D219" s="352"/>
      <c r="E219" s="354"/>
      <c r="F219" s="350"/>
      <c r="G219" s="350"/>
      <c r="H219" s="350"/>
      <c r="I219" s="129" t="s">
        <v>91</v>
      </c>
      <c r="J219" s="130">
        <v>19647</v>
      </c>
      <c r="K219" s="130">
        <v>0</v>
      </c>
      <c r="L219" s="130">
        <v>0</v>
      </c>
      <c r="M219" s="130">
        <v>0</v>
      </c>
      <c r="N219" s="130">
        <v>8750</v>
      </c>
      <c r="O219" s="130">
        <v>0</v>
      </c>
      <c r="P219" s="130">
        <v>14763</v>
      </c>
      <c r="Q219" s="135">
        <v>0</v>
      </c>
      <c r="R219" s="135">
        <v>0</v>
      </c>
      <c r="S219" s="130">
        <v>11532</v>
      </c>
      <c r="T219" s="130">
        <v>252013</v>
      </c>
      <c r="U219" s="136">
        <v>435</v>
      </c>
      <c r="V219" s="137">
        <f t="shared" si="14"/>
        <v>307140</v>
      </c>
    </row>
    <row r="220" spans="1:22" ht="15.75" x14ac:dyDescent="0.2">
      <c r="A220" s="359"/>
      <c r="B220" s="354"/>
      <c r="C220" s="350"/>
      <c r="D220" s="352"/>
      <c r="E220" s="354"/>
      <c r="F220" s="350"/>
      <c r="G220" s="350"/>
      <c r="H220" s="350"/>
      <c r="I220" s="129" t="s">
        <v>70</v>
      </c>
      <c r="J220" s="130">
        <v>0</v>
      </c>
      <c r="K220" s="130">
        <v>0</v>
      </c>
      <c r="L220" s="130">
        <v>0</v>
      </c>
      <c r="M220" s="130">
        <v>0</v>
      </c>
      <c r="N220" s="130">
        <v>0</v>
      </c>
      <c r="O220" s="130">
        <v>0</v>
      </c>
      <c r="P220" s="130">
        <v>0</v>
      </c>
      <c r="Q220" s="135">
        <v>0</v>
      </c>
      <c r="R220" s="135">
        <v>0</v>
      </c>
      <c r="S220" s="130">
        <v>0</v>
      </c>
      <c r="T220" s="130">
        <v>0</v>
      </c>
      <c r="U220" s="136">
        <v>0</v>
      </c>
      <c r="V220" s="137">
        <f t="shared" si="14"/>
        <v>0</v>
      </c>
    </row>
    <row r="221" spans="1:22" ht="15.75" x14ac:dyDescent="0.2">
      <c r="A221" s="359"/>
      <c r="B221" s="354"/>
      <c r="C221" s="350"/>
      <c r="D221" s="352"/>
      <c r="E221" s="354"/>
      <c r="F221" s="350"/>
      <c r="G221" s="350"/>
      <c r="H221" s="350"/>
      <c r="I221" s="154" t="s">
        <v>93</v>
      </c>
      <c r="J221" s="138">
        <v>38009</v>
      </c>
      <c r="K221" s="130">
        <v>0</v>
      </c>
      <c r="L221" s="130">
        <v>0</v>
      </c>
      <c r="M221" s="130">
        <v>0</v>
      </c>
      <c r="N221" s="130">
        <v>279</v>
      </c>
      <c r="O221" s="130">
        <v>0</v>
      </c>
      <c r="P221" s="130">
        <v>0</v>
      </c>
      <c r="Q221" s="135">
        <v>0</v>
      </c>
      <c r="R221" s="135">
        <v>9833</v>
      </c>
      <c r="S221" s="130">
        <v>0</v>
      </c>
      <c r="T221" s="130">
        <v>0</v>
      </c>
      <c r="U221" s="136">
        <v>0</v>
      </c>
      <c r="V221" s="137">
        <f t="shared" si="14"/>
        <v>48121</v>
      </c>
    </row>
    <row r="222" spans="1:22" ht="15.75" x14ac:dyDescent="0.2">
      <c r="A222" s="359"/>
      <c r="B222" s="354"/>
      <c r="C222" s="350"/>
      <c r="D222" s="352"/>
      <c r="E222" s="354"/>
      <c r="F222" s="350"/>
      <c r="G222" s="350"/>
      <c r="H222" s="350"/>
      <c r="I222" s="154" t="s">
        <v>96</v>
      </c>
      <c r="J222" s="138">
        <v>0</v>
      </c>
      <c r="K222" s="130">
        <v>0</v>
      </c>
      <c r="L222" s="130">
        <v>0</v>
      </c>
      <c r="M222" s="130">
        <v>0</v>
      </c>
      <c r="N222" s="130">
        <v>0</v>
      </c>
      <c r="O222" s="130">
        <v>0</v>
      </c>
      <c r="P222" s="130">
        <v>0</v>
      </c>
      <c r="Q222" s="135">
        <v>0</v>
      </c>
      <c r="R222" s="135">
        <v>0</v>
      </c>
      <c r="S222" s="130">
        <v>0</v>
      </c>
      <c r="T222" s="130">
        <v>0</v>
      </c>
      <c r="U222" s="136">
        <v>0</v>
      </c>
      <c r="V222" s="137">
        <f t="shared" si="14"/>
        <v>0</v>
      </c>
    </row>
    <row r="223" spans="1:22" ht="15.75" x14ac:dyDescent="0.2">
      <c r="A223" s="359"/>
      <c r="B223" s="354"/>
      <c r="C223" s="350"/>
      <c r="D223" s="352"/>
      <c r="E223" s="354"/>
      <c r="F223" s="350"/>
      <c r="G223" s="350"/>
      <c r="H223" s="350"/>
      <c r="I223" s="129" t="s">
        <v>90</v>
      </c>
      <c r="J223" s="135">
        <v>0</v>
      </c>
      <c r="K223" s="130">
        <v>0</v>
      </c>
      <c r="L223" s="130">
        <v>0</v>
      </c>
      <c r="M223" s="130">
        <v>0</v>
      </c>
      <c r="N223" s="130">
        <v>0</v>
      </c>
      <c r="O223" s="130">
        <v>0</v>
      </c>
      <c r="P223" s="130">
        <v>0</v>
      </c>
      <c r="Q223" s="135">
        <v>0</v>
      </c>
      <c r="R223" s="135">
        <v>0</v>
      </c>
      <c r="S223" s="130">
        <v>0</v>
      </c>
      <c r="T223" s="130">
        <v>0</v>
      </c>
      <c r="U223" s="136">
        <v>0</v>
      </c>
      <c r="V223" s="137">
        <f t="shared" si="14"/>
        <v>0</v>
      </c>
    </row>
    <row r="224" spans="1:22" ht="16.5" thickBot="1" x14ac:dyDescent="0.25">
      <c r="A224" s="360"/>
      <c r="B224" s="346"/>
      <c r="C224" s="348"/>
      <c r="D224" s="353"/>
      <c r="E224" s="346"/>
      <c r="F224" s="348"/>
      <c r="G224" s="348"/>
      <c r="H224" s="348"/>
      <c r="I224" s="111" t="s">
        <v>95</v>
      </c>
      <c r="J224" s="124">
        <v>0</v>
      </c>
      <c r="K224" s="122">
        <v>0</v>
      </c>
      <c r="L224" s="122">
        <v>0</v>
      </c>
      <c r="M224" s="122">
        <v>0</v>
      </c>
      <c r="N224" s="122">
        <v>0</v>
      </c>
      <c r="O224" s="122">
        <v>0</v>
      </c>
      <c r="P224" s="122">
        <v>0</v>
      </c>
      <c r="Q224" s="124">
        <v>0</v>
      </c>
      <c r="R224" s="124">
        <v>0</v>
      </c>
      <c r="S224" s="122">
        <v>0</v>
      </c>
      <c r="T224" s="122">
        <v>0</v>
      </c>
      <c r="U224" s="125">
        <v>0</v>
      </c>
      <c r="V224" s="126">
        <f t="shared" si="14"/>
        <v>0</v>
      </c>
    </row>
    <row r="225" spans="1:22" ht="16.5" thickBot="1" x14ac:dyDescent="0.25">
      <c r="A225" s="102"/>
      <c r="B225" s="112"/>
      <c r="C225" s="112"/>
      <c r="D225" s="112"/>
      <c r="E225" s="112"/>
      <c r="F225" s="112"/>
      <c r="G225" s="112"/>
      <c r="H225" s="112"/>
      <c r="I225" s="112"/>
      <c r="J225" s="139"/>
      <c r="K225" s="140"/>
      <c r="L225" s="140"/>
      <c r="M225" s="140"/>
      <c r="N225" s="140"/>
      <c r="O225" s="140"/>
      <c r="P225" s="140"/>
      <c r="Q225" s="141"/>
      <c r="R225" s="142"/>
      <c r="S225" s="140"/>
      <c r="T225" s="140"/>
      <c r="U225" s="143"/>
      <c r="V225" s="144">
        <f>SUM(V217:V224)</f>
        <v>1070144</v>
      </c>
    </row>
    <row r="226" spans="1:22" ht="15.75" x14ac:dyDescent="0.2">
      <c r="A226" s="349">
        <v>1366</v>
      </c>
      <c r="B226" s="354" t="s">
        <v>209</v>
      </c>
      <c r="C226" s="350" t="s">
        <v>85</v>
      </c>
      <c r="D226" s="350">
        <v>67</v>
      </c>
      <c r="E226" s="350" t="s">
        <v>10</v>
      </c>
      <c r="F226" s="350" t="s">
        <v>42</v>
      </c>
      <c r="G226" s="363" t="s">
        <v>60</v>
      </c>
      <c r="H226" s="350" t="s">
        <v>42</v>
      </c>
      <c r="I226" s="145" t="s">
        <v>92</v>
      </c>
      <c r="J226" s="146">
        <v>75184.63</v>
      </c>
      <c r="K226" s="146">
        <v>53065.680999999997</v>
      </c>
      <c r="L226" s="146">
        <v>68208.811000000002</v>
      </c>
      <c r="M226" s="146">
        <v>73127.887000000002</v>
      </c>
      <c r="N226" s="146">
        <v>59428.019</v>
      </c>
      <c r="O226" s="146">
        <v>51758.862999999998</v>
      </c>
      <c r="P226" s="146">
        <v>57214.536</v>
      </c>
      <c r="Q226" s="147">
        <v>80642.703999999998</v>
      </c>
      <c r="R226" s="147">
        <v>63723.112000000001</v>
      </c>
      <c r="S226" s="146">
        <v>73722.112999999998</v>
      </c>
      <c r="T226" s="146">
        <v>55485.351000000002</v>
      </c>
      <c r="U226" s="148">
        <v>64737.542000000001</v>
      </c>
      <c r="V226" s="149">
        <f>SUM(J226:U226)</f>
        <v>776299.24900000007</v>
      </c>
    </row>
    <row r="227" spans="1:22" ht="15.75" x14ac:dyDescent="0.2">
      <c r="A227" s="349"/>
      <c r="B227" s="354"/>
      <c r="C227" s="350"/>
      <c r="D227" s="350"/>
      <c r="E227" s="350"/>
      <c r="F227" s="350"/>
      <c r="G227" s="363"/>
      <c r="H227" s="350"/>
      <c r="I227" s="129" t="s">
        <v>91</v>
      </c>
      <c r="J227" s="130">
        <v>0</v>
      </c>
      <c r="K227" s="130">
        <v>0</v>
      </c>
      <c r="L227" s="130">
        <v>0</v>
      </c>
      <c r="M227" s="130">
        <v>0</v>
      </c>
      <c r="N227" s="130">
        <v>0</v>
      </c>
      <c r="O227" s="130">
        <v>0</v>
      </c>
      <c r="P227" s="130">
        <v>0</v>
      </c>
      <c r="Q227" s="135">
        <v>0</v>
      </c>
      <c r="R227" s="135">
        <v>0</v>
      </c>
      <c r="S227" s="130">
        <v>0</v>
      </c>
      <c r="T227" s="130">
        <v>0</v>
      </c>
      <c r="U227" s="136"/>
      <c r="V227" s="137">
        <f>SUM(J227:U227)</f>
        <v>0</v>
      </c>
    </row>
    <row r="228" spans="1:22" ht="15.75" x14ac:dyDescent="0.2">
      <c r="A228" s="349"/>
      <c r="B228" s="354"/>
      <c r="C228" s="350"/>
      <c r="D228" s="350"/>
      <c r="E228" s="350"/>
      <c r="F228" s="350"/>
      <c r="G228" s="363"/>
      <c r="H228" s="350"/>
      <c r="I228" s="129" t="s">
        <v>93</v>
      </c>
      <c r="J228" s="130">
        <v>0</v>
      </c>
      <c r="K228" s="130">
        <v>0</v>
      </c>
      <c r="L228" s="130">
        <v>0</v>
      </c>
      <c r="M228" s="130">
        <v>0</v>
      </c>
      <c r="N228" s="130">
        <v>0</v>
      </c>
      <c r="O228" s="130">
        <v>0</v>
      </c>
      <c r="P228" s="130">
        <v>0</v>
      </c>
      <c r="Q228" s="135">
        <v>0</v>
      </c>
      <c r="R228" s="135">
        <v>0</v>
      </c>
      <c r="S228" s="130">
        <v>0</v>
      </c>
      <c r="T228" s="130">
        <v>0</v>
      </c>
      <c r="U228" s="136"/>
      <c r="V228" s="137">
        <f>SUM(J228:U228)</f>
        <v>0</v>
      </c>
    </row>
    <row r="229" spans="1:22" ht="16.5" thickBot="1" x14ac:dyDescent="0.25">
      <c r="A229" s="349"/>
      <c r="B229" s="354"/>
      <c r="C229" s="350"/>
      <c r="D229" s="350"/>
      <c r="E229" s="350"/>
      <c r="F229" s="350"/>
      <c r="G229" s="363"/>
      <c r="H229" s="350"/>
      <c r="I229" s="154" t="s">
        <v>90</v>
      </c>
      <c r="J229" s="155">
        <v>253654.75</v>
      </c>
      <c r="K229" s="155">
        <v>225717.42499999999</v>
      </c>
      <c r="L229" s="155">
        <v>247044.49799999999</v>
      </c>
      <c r="M229" s="155">
        <v>232233.26699999999</v>
      </c>
      <c r="N229" s="155">
        <v>236349.717</v>
      </c>
      <c r="O229" s="155">
        <v>218536.97700000001</v>
      </c>
      <c r="P229" s="155">
        <v>243620.56899999999</v>
      </c>
      <c r="Q229" s="156">
        <v>242462.35500000001</v>
      </c>
      <c r="R229" s="156">
        <v>219927.78700000001</v>
      </c>
      <c r="S229" s="155">
        <v>259458.65100000001</v>
      </c>
      <c r="T229" s="155">
        <v>243047.171</v>
      </c>
      <c r="U229" s="157">
        <v>252844.48800000001</v>
      </c>
      <c r="V229" s="158">
        <f>SUM(J229:U229)</f>
        <v>2874897.6549999998</v>
      </c>
    </row>
    <row r="230" spans="1:22" ht="16.5" thickBot="1" x14ac:dyDescent="0.25">
      <c r="A230" s="102"/>
      <c r="B230" s="112"/>
      <c r="C230" s="112"/>
      <c r="D230" s="112"/>
      <c r="E230" s="112"/>
      <c r="F230" s="112"/>
      <c r="G230" s="112"/>
      <c r="H230" s="112"/>
      <c r="I230" s="112"/>
      <c r="J230" s="139"/>
      <c r="K230" s="140"/>
      <c r="L230" s="140"/>
      <c r="M230" s="140"/>
      <c r="N230" s="140"/>
      <c r="O230" s="140"/>
      <c r="P230" s="140"/>
      <c r="Q230" s="141"/>
      <c r="R230" s="142"/>
      <c r="S230" s="140"/>
      <c r="T230" s="140"/>
      <c r="U230" s="143"/>
      <c r="V230" s="144">
        <f>SUM(V226:V229)</f>
        <v>3651196.9040000001</v>
      </c>
    </row>
    <row r="231" spans="1:22" ht="15.75" x14ac:dyDescent="0.2">
      <c r="A231" s="343">
        <v>1367</v>
      </c>
      <c r="B231" s="345" t="s">
        <v>210</v>
      </c>
      <c r="C231" s="347" t="s">
        <v>85</v>
      </c>
      <c r="D231" s="351">
        <v>28.6</v>
      </c>
      <c r="E231" s="361" t="s">
        <v>11</v>
      </c>
      <c r="F231" s="347" t="s">
        <v>42</v>
      </c>
      <c r="G231" s="347" t="s">
        <v>60</v>
      </c>
      <c r="H231" s="347" t="s">
        <v>42</v>
      </c>
      <c r="I231" s="151" t="s">
        <v>92</v>
      </c>
      <c r="J231" s="131">
        <v>0</v>
      </c>
      <c r="K231" s="131">
        <v>0</v>
      </c>
      <c r="L231" s="131">
        <v>0</v>
      </c>
      <c r="M231" s="131">
        <v>0</v>
      </c>
      <c r="N231" s="131">
        <v>0</v>
      </c>
      <c r="O231" s="131">
        <v>0</v>
      </c>
      <c r="P231" s="131">
        <v>0</v>
      </c>
      <c r="Q231" s="132">
        <v>0</v>
      </c>
      <c r="R231" s="132">
        <v>0</v>
      </c>
      <c r="S231" s="131">
        <v>0</v>
      </c>
      <c r="T231" s="131">
        <v>0</v>
      </c>
      <c r="U231" s="133">
        <v>0</v>
      </c>
      <c r="V231" s="134">
        <f>SUM(J231:U231)</f>
        <v>0</v>
      </c>
    </row>
    <row r="232" spans="1:22" ht="15.75" x14ac:dyDescent="0.2">
      <c r="A232" s="349"/>
      <c r="B232" s="354"/>
      <c r="C232" s="350"/>
      <c r="D232" s="352"/>
      <c r="E232" s="363"/>
      <c r="F232" s="350"/>
      <c r="G232" s="350"/>
      <c r="H232" s="350"/>
      <c r="I232" s="129" t="s">
        <v>93</v>
      </c>
      <c r="J232" s="135">
        <v>0</v>
      </c>
      <c r="K232" s="130">
        <v>0</v>
      </c>
      <c r="L232" s="130">
        <v>0</v>
      </c>
      <c r="M232" s="130">
        <v>0</v>
      </c>
      <c r="N232" s="130">
        <v>0</v>
      </c>
      <c r="O232" s="130">
        <v>0</v>
      </c>
      <c r="P232" s="130">
        <v>0</v>
      </c>
      <c r="Q232" s="135">
        <v>0</v>
      </c>
      <c r="R232" s="135">
        <v>0</v>
      </c>
      <c r="S232" s="130">
        <v>0</v>
      </c>
      <c r="T232" s="130">
        <v>0</v>
      </c>
      <c r="U232" s="136">
        <v>0</v>
      </c>
      <c r="V232" s="137">
        <f>SUM(J232:U232)</f>
        <v>0</v>
      </c>
    </row>
    <row r="233" spans="1:22" ht="16.5" thickBot="1" x14ac:dyDescent="0.25">
      <c r="A233" s="344"/>
      <c r="B233" s="350"/>
      <c r="C233" s="350"/>
      <c r="D233" s="352"/>
      <c r="E233" s="363"/>
      <c r="F233" s="350"/>
      <c r="G233" s="350"/>
      <c r="H233" s="350"/>
      <c r="I233" s="113" t="s">
        <v>90</v>
      </c>
      <c r="J233" s="124">
        <v>0</v>
      </c>
      <c r="K233" s="122">
        <v>0</v>
      </c>
      <c r="L233" s="122">
        <v>0</v>
      </c>
      <c r="M233" s="122">
        <v>0</v>
      </c>
      <c r="N233" s="122">
        <v>0</v>
      </c>
      <c r="O233" s="122">
        <v>0</v>
      </c>
      <c r="P233" s="122">
        <v>0</v>
      </c>
      <c r="Q233" s="124">
        <v>0</v>
      </c>
      <c r="R233" s="124">
        <v>0</v>
      </c>
      <c r="S233" s="122">
        <v>0</v>
      </c>
      <c r="T233" s="122">
        <v>0</v>
      </c>
      <c r="U233" s="125">
        <v>0</v>
      </c>
      <c r="V233" s="126">
        <f>SUM(J233:U233)</f>
        <v>0</v>
      </c>
    </row>
    <row r="234" spans="1:22" ht="16.5" thickBot="1" x14ac:dyDescent="0.25">
      <c r="A234" s="106"/>
      <c r="B234" s="112"/>
      <c r="C234" s="112"/>
      <c r="D234" s="112"/>
      <c r="E234" s="112"/>
      <c r="F234" s="112"/>
      <c r="G234" s="112"/>
      <c r="H234" s="112"/>
      <c r="I234" s="112"/>
      <c r="J234" s="139"/>
      <c r="K234" s="140"/>
      <c r="L234" s="140"/>
      <c r="M234" s="140"/>
      <c r="N234" s="140"/>
      <c r="O234" s="140"/>
      <c r="P234" s="140"/>
      <c r="Q234" s="141"/>
      <c r="R234" s="142"/>
      <c r="S234" s="140"/>
      <c r="T234" s="140"/>
      <c r="U234" s="143"/>
      <c r="V234" s="144">
        <f>SUM(V231:V233)</f>
        <v>0</v>
      </c>
    </row>
    <row r="235" spans="1:22" ht="15.75" x14ac:dyDescent="0.2">
      <c r="A235" s="349">
        <v>1368</v>
      </c>
      <c r="B235" s="354" t="s">
        <v>211</v>
      </c>
      <c r="C235" s="350" t="s">
        <v>85</v>
      </c>
      <c r="D235" s="350">
        <v>29</v>
      </c>
      <c r="E235" s="363" t="s">
        <v>60</v>
      </c>
      <c r="F235" s="350" t="s">
        <v>42</v>
      </c>
      <c r="G235" s="354" t="s">
        <v>161</v>
      </c>
      <c r="H235" s="350" t="s">
        <v>42</v>
      </c>
      <c r="I235" s="145" t="s">
        <v>92</v>
      </c>
      <c r="J235" s="146">
        <v>75185</v>
      </c>
      <c r="K235" s="146">
        <v>53065</v>
      </c>
      <c r="L235" s="146">
        <v>68209</v>
      </c>
      <c r="M235" s="146">
        <v>73128</v>
      </c>
      <c r="N235" s="146">
        <v>59428</v>
      </c>
      <c r="O235" s="146">
        <v>51759</v>
      </c>
      <c r="P235" s="146">
        <v>57214</v>
      </c>
      <c r="Q235" s="146">
        <v>80643</v>
      </c>
      <c r="R235" s="147">
        <v>63724</v>
      </c>
      <c r="S235" s="146">
        <v>73722</v>
      </c>
      <c r="T235" s="146">
        <v>55486</v>
      </c>
      <c r="U235" s="148">
        <v>64562</v>
      </c>
      <c r="V235" s="149">
        <f>SUM(J235:U235)</f>
        <v>776125</v>
      </c>
    </row>
    <row r="236" spans="1:22" ht="15.75" x14ac:dyDescent="0.2">
      <c r="A236" s="349"/>
      <c r="B236" s="350"/>
      <c r="C236" s="350"/>
      <c r="D236" s="350"/>
      <c r="E236" s="363"/>
      <c r="F236" s="350"/>
      <c r="G236" s="350"/>
      <c r="H236" s="350"/>
      <c r="I236" s="129" t="s">
        <v>91</v>
      </c>
      <c r="J236" s="130">
        <v>0</v>
      </c>
      <c r="K236" s="130">
        <v>0</v>
      </c>
      <c r="L236" s="130">
        <v>0</v>
      </c>
      <c r="M236" s="130">
        <v>0</v>
      </c>
      <c r="N236" s="130">
        <v>0</v>
      </c>
      <c r="O236" s="130">
        <v>0</v>
      </c>
      <c r="P236" s="130">
        <v>0</v>
      </c>
      <c r="Q236" s="130">
        <v>0</v>
      </c>
      <c r="R236" s="135">
        <v>0</v>
      </c>
      <c r="S236" s="130">
        <v>0</v>
      </c>
      <c r="T236" s="130">
        <v>0</v>
      </c>
      <c r="U236" s="136">
        <v>0</v>
      </c>
      <c r="V236" s="137">
        <f>SUM(J236:U236)</f>
        <v>0</v>
      </c>
    </row>
    <row r="237" spans="1:22" ht="15.75" x14ac:dyDescent="0.2">
      <c r="A237" s="349"/>
      <c r="B237" s="350"/>
      <c r="C237" s="350"/>
      <c r="D237" s="350"/>
      <c r="E237" s="116"/>
      <c r="F237" s="350"/>
      <c r="G237" s="350"/>
      <c r="H237" s="350"/>
      <c r="I237" s="154" t="s">
        <v>93</v>
      </c>
      <c r="J237" s="155">
        <v>0</v>
      </c>
      <c r="K237" s="155">
        <v>0</v>
      </c>
      <c r="L237" s="155">
        <v>0</v>
      </c>
      <c r="M237" s="155">
        <v>0</v>
      </c>
      <c r="N237" s="155">
        <v>0</v>
      </c>
      <c r="O237" s="155">
        <v>0</v>
      </c>
      <c r="P237" s="155">
        <v>0</v>
      </c>
      <c r="Q237" s="155">
        <v>0</v>
      </c>
      <c r="R237" s="156">
        <v>0</v>
      </c>
      <c r="S237" s="155">
        <v>0</v>
      </c>
      <c r="T237" s="155">
        <v>0</v>
      </c>
      <c r="U237" s="157">
        <v>0</v>
      </c>
      <c r="V237" s="158">
        <f>SUM(J237:U237)</f>
        <v>0</v>
      </c>
    </row>
    <row r="238" spans="1:22" ht="16.5" thickBot="1" x14ac:dyDescent="0.25">
      <c r="A238" s="344"/>
      <c r="B238" s="348"/>
      <c r="C238" s="348"/>
      <c r="D238" s="348"/>
      <c r="E238" s="117"/>
      <c r="F238" s="348"/>
      <c r="G238" s="348"/>
      <c r="H238" s="348"/>
      <c r="I238" s="154" t="s">
        <v>90</v>
      </c>
      <c r="J238" s="162">
        <v>253614</v>
      </c>
      <c r="K238" s="162">
        <v>225718</v>
      </c>
      <c r="L238" s="162">
        <v>247044</v>
      </c>
      <c r="M238" s="162">
        <v>232212</v>
      </c>
      <c r="N238" s="162">
        <v>236350</v>
      </c>
      <c r="O238" s="162">
        <v>218537</v>
      </c>
      <c r="P238" s="162">
        <v>243589</v>
      </c>
      <c r="Q238" s="162">
        <v>242462</v>
      </c>
      <c r="R238" s="123">
        <v>219908</v>
      </c>
      <c r="S238" s="162">
        <v>259420</v>
      </c>
      <c r="T238" s="162">
        <v>242878</v>
      </c>
      <c r="U238" s="171">
        <v>252748</v>
      </c>
      <c r="V238" s="172">
        <f>SUM(J238:U238)</f>
        <v>2874480</v>
      </c>
    </row>
    <row r="239" spans="1:22" ht="16.5" thickBot="1" x14ac:dyDescent="0.25">
      <c r="A239" s="106"/>
      <c r="B239" s="112"/>
      <c r="C239" s="112"/>
      <c r="D239" s="112"/>
      <c r="E239" s="112"/>
      <c r="F239" s="112"/>
      <c r="G239" s="112"/>
      <c r="H239" s="112"/>
      <c r="I239" s="112"/>
      <c r="J239" s="139"/>
      <c r="K239" s="140"/>
      <c r="L239" s="140"/>
      <c r="M239" s="140"/>
      <c r="N239" s="140"/>
      <c r="O239" s="140"/>
      <c r="P239" s="140"/>
      <c r="Q239" s="141"/>
      <c r="R239" s="142"/>
      <c r="S239" s="140"/>
      <c r="T239" s="140"/>
      <c r="U239" s="143"/>
      <c r="V239" s="144">
        <f>SUM(V235:V238)</f>
        <v>3650605</v>
      </c>
    </row>
    <row r="240" spans="1:22" ht="15.75" x14ac:dyDescent="0.2">
      <c r="A240" s="343">
        <v>2069</v>
      </c>
      <c r="B240" s="347" t="s">
        <v>131</v>
      </c>
      <c r="C240" s="347" t="s">
        <v>83</v>
      </c>
      <c r="D240" s="351">
        <v>278.75</v>
      </c>
      <c r="E240" s="361" t="s">
        <v>132</v>
      </c>
      <c r="F240" s="347" t="s">
        <v>133</v>
      </c>
      <c r="G240" s="345" t="s">
        <v>162</v>
      </c>
      <c r="H240" s="347" t="s">
        <v>133</v>
      </c>
      <c r="I240" s="129" t="s">
        <v>103</v>
      </c>
      <c r="J240" s="152">
        <v>0</v>
      </c>
      <c r="K240" s="131">
        <v>0</v>
      </c>
      <c r="L240" s="131">
        <v>0</v>
      </c>
      <c r="M240" s="131">
        <v>0</v>
      </c>
      <c r="N240" s="131">
        <v>0</v>
      </c>
      <c r="O240" s="131">
        <v>0</v>
      </c>
      <c r="P240" s="131">
        <v>0</v>
      </c>
      <c r="Q240" s="132">
        <v>0</v>
      </c>
      <c r="R240" s="132">
        <v>0</v>
      </c>
      <c r="S240" s="131">
        <v>0</v>
      </c>
      <c r="T240" s="131">
        <v>0</v>
      </c>
      <c r="U240" s="133">
        <v>0</v>
      </c>
      <c r="V240" s="134">
        <f>SUM(J240:U240)</f>
        <v>0</v>
      </c>
    </row>
    <row r="241" spans="1:22" ht="16.5" thickBot="1" x14ac:dyDescent="0.25">
      <c r="A241" s="344"/>
      <c r="B241" s="348"/>
      <c r="C241" s="348"/>
      <c r="D241" s="353"/>
      <c r="E241" s="362"/>
      <c r="F241" s="348"/>
      <c r="G241" s="346"/>
      <c r="H241" s="348"/>
      <c r="I241" s="154"/>
      <c r="J241" s="124"/>
      <c r="K241" s="122"/>
      <c r="L241" s="122"/>
      <c r="M241" s="122"/>
      <c r="N241" s="122"/>
      <c r="O241" s="122"/>
      <c r="P241" s="122"/>
      <c r="Q241" s="124"/>
      <c r="R241" s="124"/>
      <c r="S241" s="122"/>
      <c r="T241" s="122"/>
      <c r="U241" s="125"/>
      <c r="V241" s="126"/>
    </row>
    <row r="242" spans="1:22" ht="16.5" thickBot="1" x14ac:dyDescent="0.25">
      <c r="A242" s="106"/>
      <c r="B242" s="112"/>
      <c r="C242" s="112"/>
      <c r="D242" s="112"/>
      <c r="E242" s="112"/>
      <c r="F242" s="112"/>
      <c r="G242" s="112"/>
      <c r="H242" s="112"/>
      <c r="I242" s="112"/>
      <c r="J242" s="139"/>
      <c r="K242" s="173"/>
      <c r="L242" s="140"/>
      <c r="M242" s="140"/>
      <c r="N242" s="140"/>
      <c r="O242" s="140"/>
      <c r="P242" s="140"/>
      <c r="Q242" s="141"/>
      <c r="R242" s="142"/>
      <c r="S242" s="140"/>
      <c r="T242" s="140"/>
      <c r="U242" s="143"/>
      <c r="V242" s="144">
        <f>SUM(V240:V241)</f>
        <v>0</v>
      </c>
    </row>
    <row r="243" spans="1:22" ht="15.75" x14ac:dyDescent="0.2">
      <c r="A243" s="343"/>
      <c r="B243" s="347" t="s">
        <v>212</v>
      </c>
      <c r="C243" s="347" t="s">
        <v>77</v>
      </c>
      <c r="D243" s="351">
        <v>24</v>
      </c>
      <c r="E243" s="347" t="s">
        <v>149</v>
      </c>
      <c r="F243" s="347" t="s">
        <v>37</v>
      </c>
      <c r="G243" s="347" t="s">
        <v>9</v>
      </c>
      <c r="H243" s="347" t="s">
        <v>37</v>
      </c>
      <c r="I243" s="145" t="s">
        <v>163</v>
      </c>
      <c r="J243" s="146">
        <v>0</v>
      </c>
      <c r="K243" s="146">
        <v>0</v>
      </c>
      <c r="L243" s="146">
        <v>0</v>
      </c>
      <c r="M243" s="146">
        <v>0</v>
      </c>
      <c r="N243" s="146">
        <v>0</v>
      </c>
      <c r="O243" s="146">
        <v>0</v>
      </c>
      <c r="P243" s="146">
        <v>0</v>
      </c>
      <c r="Q243" s="135">
        <v>0</v>
      </c>
      <c r="R243" s="147">
        <v>0</v>
      </c>
      <c r="S243" s="146">
        <v>0</v>
      </c>
      <c r="T243" s="146">
        <v>0</v>
      </c>
      <c r="U243" s="148">
        <v>0</v>
      </c>
      <c r="V243" s="149">
        <f>SUM(J243:U243)</f>
        <v>0</v>
      </c>
    </row>
    <row r="244" spans="1:22" ht="15.75" x14ac:dyDescent="0.2">
      <c r="A244" s="349"/>
      <c r="B244" s="350"/>
      <c r="C244" s="350"/>
      <c r="D244" s="352"/>
      <c r="E244" s="350"/>
      <c r="F244" s="350"/>
      <c r="G244" s="350"/>
      <c r="H244" s="350"/>
      <c r="I244" s="129" t="s">
        <v>103</v>
      </c>
      <c r="J244" s="135">
        <v>0</v>
      </c>
      <c r="K244" s="130">
        <v>0</v>
      </c>
      <c r="L244" s="130">
        <v>0</v>
      </c>
      <c r="M244" s="130">
        <v>0</v>
      </c>
      <c r="N244" s="130">
        <v>0</v>
      </c>
      <c r="O244" s="130">
        <v>0</v>
      </c>
      <c r="P244" s="130">
        <v>0</v>
      </c>
      <c r="Q244" s="135">
        <v>0</v>
      </c>
      <c r="R244" s="135">
        <v>0</v>
      </c>
      <c r="S244" s="130">
        <v>0</v>
      </c>
      <c r="T244" s="130">
        <v>0</v>
      </c>
      <c r="U244" s="136">
        <v>0</v>
      </c>
      <c r="V244" s="137">
        <f>SUM(J244:U244)</f>
        <v>0</v>
      </c>
    </row>
    <row r="245" spans="1:22" ht="15.75" x14ac:dyDescent="0.2">
      <c r="A245" s="349"/>
      <c r="B245" s="350"/>
      <c r="C245" s="350"/>
      <c r="D245" s="352"/>
      <c r="E245" s="350"/>
      <c r="F245" s="350"/>
      <c r="G245" s="350"/>
      <c r="H245" s="350"/>
      <c r="I245" s="129" t="s">
        <v>172</v>
      </c>
      <c r="J245" s="135">
        <v>0</v>
      </c>
      <c r="K245" s="130">
        <v>0</v>
      </c>
      <c r="L245" s="130">
        <v>0</v>
      </c>
      <c r="M245" s="130">
        <v>0</v>
      </c>
      <c r="N245" s="130">
        <v>0</v>
      </c>
      <c r="O245" s="130">
        <v>0</v>
      </c>
      <c r="P245" s="130">
        <v>0</v>
      </c>
      <c r="Q245" s="135">
        <v>0</v>
      </c>
      <c r="R245" s="135">
        <v>0</v>
      </c>
      <c r="S245" s="130">
        <v>0</v>
      </c>
      <c r="T245" s="130">
        <v>0</v>
      </c>
      <c r="U245" s="136">
        <v>0</v>
      </c>
      <c r="V245" s="137">
        <f>SUM(J245:U245)</f>
        <v>0</v>
      </c>
    </row>
    <row r="246" spans="1:22" ht="15.75" x14ac:dyDescent="0.2">
      <c r="A246" s="349"/>
      <c r="B246" s="350"/>
      <c r="C246" s="350"/>
      <c r="D246" s="352"/>
      <c r="E246" s="350"/>
      <c r="F246" s="350"/>
      <c r="G246" s="350"/>
      <c r="H246" s="350"/>
      <c r="I246" s="145" t="s">
        <v>179</v>
      </c>
      <c r="J246" s="147">
        <v>0</v>
      </c>
      <c r="K246" s="146">
        <v>0</v>
      </c>
      <c r="L246" s="146">
        <v>0</v>
      </c>
      <c r="M246" s="146">
        <v>0</v>
      </c>
      <c r="N246" s="146">
        <v>0</v>
      </c>
      <c r="O246" s="146">
        <v>0</v>
      </c>
      <c r="P246" s="146">
        <v>0</v>
      </c>
      <c r="Q246" s="147">
        <v>0</v>
      </c>
      <c r="R246" s="147">
        <v>0</v>
      </c>
      <c r="S246" s="146">
        <v>0</v>
      </c>
      <c r="T246" s="146">
        <v>0</v>
      </c>
      <c r="U246" s="148">
        <v>0</v>
      </c>
      <c r="V246" s="137">
        <f>SUM(J246:U246)</f>
        <v>0</v>
      </c>
    </row>
    <row r="247" spans="1:22" ht="16.5" thickBot="1" x14ac:dyDescent="0.25">
      <c r="A247" s="344"/>
      <c r="B247" s="348"/>
      <c r="C247" s="348"/>
      <c r="D247" s="353"/>
      <c r="E247" s="348"/>
      <c r="F247" s="348"/>
      <c r="G247" s="348"/>
      <c r="H247" s="348"/>
      <c r="I247" s="113" t="s">
        <v>178</v>
      </c>
      <c r="J247" s="124">
        <v>0</v>
      </c>
      <c r="K247" s="122">
        <v>0</v>
      </c>
      <c r="L247" s="122">
        <v>0</v>
      </c>
      <c r="M247" s="122">
        <v>5806</v>
      </c>
      <c r="N247" s="122">
        <v>4600</v>
      </c>
      <c r="O247" s="122">
        <v>5695</v>
      </c>
      <c r="P247" s="122">
        <v>14648</v>
      </c>
      <c r="Q247" s="124">
        <v>7338</v>
      </c>
      <c r="R247" s="124">
        <v>6270</v>
      </c>
      <c r="S247" s="122">
        <v>0</v>
      </c>
      <c r="T247" s="122">
        <v>5901</v>
      </c>
      <c r="U247" s="125">
        <v>0</v>
      </c>
      <c r="V247" s="126">
        <f>SUM(J247:U247)</f>
        <v>50258</v>
      </c>
    </row>
    <row r="248" spans="1:22" ht="16.5" thickBot="1" x14ac:dyDescent="0.25">
      <c r="A248" s="102"/>
      <c r="B248" s="112"/>
      <c r="C248" s="112"/>
      <c r="D248" s="112"/>
      <c r="E248" s="112"/>
      <c r="F248" s="112"/>
      <c r="G248" s="112"/>
      <c r="H248" s="112"/>
      <c r="I248" s="112"/>
      <c r="J248" s="139"/>
      <c r="K248" s="140"/>
      <c r="L248" s="140"/>
      <c r="M248" s="140"/>
      <c r="N248" s="140"/>
      <c r="O248" s="140"/>
      <c r="P248" s="140"/>
      <c r="Q248" s="141"/>
      <c r="R248" s="142"/>
      <c r="S248" s="140"/>
      <c r="T248" s="140"/>
      <c r="U248" s="143"/>
      <c r="V248" s="144">
        <f>SUM(V243:V247)</f>
        <v>50258</v>
      </c>
    </row>
    <row r="249" spans="1:22" ht="15.75" x14ac:dyDescent="0.2">
      <c r="A249" s="343"/>
      <c r="B249" s="347" t="s">
        <v>213</v>
      </c>
      <c r="C249" s="347" t="s">
        <v>81</v>
      </c>
      <c r="D249" s="351">
        <v>24</v>
      </c>
      <c r="E249" s="347" t="s">
        <v>149</v>
      </c>
      <c r="F249" s="347" t="s">
        <v>37</v>
      </c>
      <c r="G249" s="347" t="s">
        <v>9</v>
      </c>
      <c r="H249" s="347" t="s">
        <v>37</v>
      </c>
      <c r="I249" s="145" t="s">
        <v>163</v>
      </c>
      <c r="J249" s="146">
        <v>0</v>
      </c>
      <c r="K249" s="146">
        <v>0</v>
      </c>
      <c r="L249" s="146">
        <v>0</v>
      </c>
      <c r="M249" s="146">
        <v>0</v>
      </c>
      <c r="N249" s="146">
        <v>0</v>
      </c>
      <c r="O249" s="146">
        <v>0</v>
      </c>
      <c r="P249" s="146">
        <v>0</v>
      </c>
      <c r="Q249" s="135">
        <v>0</v>
      </c>
      <c r="R249" s="147">
        <v>0</v>
      </c>
      <c r="S249" s="146">
        <v>0</v>
      </c>
      <c r="T249" s="146">
        <v>0</v>
      </c>
      <c r="U249" s="148">
        <v>0</v>
      </c>
      <c r="V249" s="149">
        <f>SUM(J249:U249)</f>
        <v>0</v>
      </c>
    </row>
    <row r="250" spans="1:22" ht="15.75" x14ac:dyDescent="0.2">
      <c r="A250" s="349"/>
      <c r="B250" s="350"/>
      <c r="C250" s="350"/>
      <c r="D250" s="352"/>
      <c r="E250" s="350"/>
      <c r="F250" s="350"/>
      <c r="G250" s="350"/>
      <c r="H250" s="350"/>
      <c r="I250" s="129" t="s">
        <v>103</v>
      </c>
      <c r="J250" s="135">
        <v>17442</v>
      </c>
      <c r="K250" s="130">
        <v>16631</v>
      </c>
      <c r="L250" s="130">
        <v>18829</v>
      </c>
      <c r="M250" s="130">
        <v>9870</v>
      </c>
      <c r="N250" s="130">
        <v>14233</v>
      </c>
      <c r="O250" s="130">
        <v>22352</v>
      </c>
      <c r="P250" s="130">
        <v>31434</v>
      </c>
      <c r="Q250" s="135">
        <v>26794</v>
      </c>
      <c r="R250" s="135">
        <v>28082</v>
      </c>
      <c r="S250" s="130">
        <v>1466</v>
      </c>
      <c r="T250" s="130">
        <v>26585</v>
      </c>
      <c r="U250" s="136">
        <v>34789</v>
      </c>
      <c r="V250" s="137">
        <f>SUM(J250:U250)</f>
        <v>248507</v>
      </c>
    </row>
    <row r="251" spans="1:22" ht="15.75" x14ac:dyDescent="0.2">
      <c r="A251" s="349"/>
      <c r="B251" s="350"/>
      <c r="C251" s="350"/>
      <c r="D251" s="352"/>
      <c r="E251" s="350"/>
      <c r="F251" s="350"/>
      <c r="G251" s="350"/>
      <c r="H251" s="350"/>
      <c r="I251" s="129" t="s">
        <v>172</v>
      </c>
      <c r="J251" s="135">
        <v>0</v>
      </c>
      <c r="K251" s="130">
        <v>0</v>
      </c>
      <c r="L251" s="130">
        <v>0</v>
      </c>
      <c r="M251" s="130">
        <v>0</v>
      </c>
      <c r="N251" s="130">
        <v>0</v>
      </c>
      <c r="O251" s="130">
        <v>0</v>
      </c>
      <c r="P251" s="130">
        <v>0</v>
      </c>
      <c r="Q251" s="135">
        <v>0</v>
      </c>
      <c r="R251" s="135">
        <v>0</v>
      </c>
      <c r="S251" s="130">
        <v>0</v>
      </c>
      <c r="T251" s="130">
        <v>0</v>
      </c>
      <c r="U251" s="136">
        <v>0</v>
      </c>
      <c r="V251" s="137">
        <f>SUM(J251:U251)</f>
        <v>0</v>
      </c>
    </row>
    <row r="252" spans="1:22" ht="15.75" x14ac:dyDescent="0.2">
      <c r="A252" s="349"/>
      <c r="B252" s="350"/>
      <c r="C252" s="350"/>
      <c r="D252" s="352"/>
      <c r="E252" s="350"/>
      <c r="F252" s="350"/>
      <c r="G252" s="350"/>
      <c r="H252" s="350"/>
      <c r="I252" s="129" t="s">
        <v>179</v>
      </c>
      <c r="J252" s="135">
        <v>0</v>
      </c>
      <c r="K252" s="130">
        <v>0</v>
      </c>
      <c r="L252" s="130">
        <v>0</v>
      </c>
      <c r="M252" s="130">
        <v>0</v>
      </c>
      <c r="N252" s="130">
        <v>0</v>
      </c>
      <c r="O252" s="130">
        <v>0</v>
      </c>
      <c r="P252" s="130">
        <v>0</v>
      </c>
      <c r="Q252" s="135">
        <v>0</v>
      </c>
      <c r="R252" s="135">
        <v>0</v>
      </c>
      <c r="S252" s="130">
        <v>0</v>
      </c>
      <c r="T252" s="130">
        <v>0</v>
      </c>
      <c r="U252" s="136">
        <v>0</v>
      </c>
      <c r="V252" s="137">
        <f>SUM(J252:U252)</f>
        <v>0</v>
      </c>
    </row>
    <row r="253" spans="1:22" ht="16.5" thickBot="1" x14ac:dyDescent="0.25">
      <c r="A253" s="344"/>
      <c r="B253" s="348"/>
      <c r="C253" s="348"/>
      <c r="D253" s="353"/>
      <c r="E253" s="348"/>
      <c r="F253" s="348"/>
      <c r="G253" s="348"/>
      <c r="H253" s="348"/>
      <c r="I253" s="113" t="s">
        <v>178</v>
      </c>
      <c r="J253" s="124">
        <v>0</v>
      </c>
      <c r="K253" s="122">
        <v>0</v>
      </c>
      <c r="L253" s="122">
        <v>0</v>
      </c>
      <c r="M253" s="122">
        <v>0</v>
      </c>
      <c r="N253" s="122">
        <v>0</v>
      </c>
      <c r="O253" s="122">
        <v>0</v>
      </c>
      <c r="P253" s="122">
        <v>0</v>
      </c>
      <c r="Q253" s="124">
        <v>0</v>
      </c>
      <c r="R253" s="124">
        <v>0</v>
      </c>
      <c r="S253" s="122">
        <v>0</v>
      </c>
      <c r="T253" s="122">
        <v>0</v>
      </c>
      <c r="U253" s="125">
        <v>0</v>
      </c>
      <c r="V253" s="126">
        <f>SUM(J253:U253)</f>
        <v>0</v>
      </c>
    </row>
    <row r="254" spans="1:22" ht="16.5" thickBot="1" x14ac:dyDescent="0.25">
      <c r="A254" s="102"/>
      <c r="B254" s="112"/>
      <c r="C254" s="112"/>
      <c r="D254" s="112"/>
      <c r="E254" s="112"/>
      <c r="F254" s="112"/>
      <c r="G254" s="112"/>
      <c r="H254" s="112"/>
      <c r="I254" s="112"/>
      <c r="J254" s="139"/>
      <c r="K254" s="140"/>
      <c r="L254" s="140"/>
      <c r="M254" s="140"/>
      <c r="N254" s="140"/>
      <c r="O254" s="140"/>
      <c r="P254" s="140"/>
      <c r="Q254" s="141"/>
      <c r="R254" s="142"/>
      <c r="S254" s="140"/>
      <c r="T254" s="140"/>
      <c r="U254" s="143"/>
      <c r="V254" s="144">
        <f>SUM(V249:V253)</f>
        <v>248507</v>
      </c>
    </row>
    <row r="255" spans="1:22" ht="16.5" thickBot="1" x14ac:dyDescent="0.25">
      <c r="A255" s="254">
        <v>241315</v>
      </c>
      <c r="B255" s="114" t="s">
        <v>238</v>
      </c>
      <c r="C255" s="114" t="s">
        <v>240</v>
      </c>
      <c r="D255" s="255">
        <v>182</v>
      </c>
      <c r="E255" s="114" t="s">
        <v>241</v>
      </c>
      <c r="F255" s="114" t="s">
        <v>37</v>
      </c>
      <c r="G255" s="114" t="s">
        <v>242</v>
      </c>
      <c r="H255" s="114" t="s">
        <v>37</v>
      </c>
      <c r="I255" s="154" t="s">
        <v>96</v>
      </c>
      <c r="J255" s="194">
        <v>0</v>
      </c>
      <c r="K255" s="194">
        <v>0</v>
      </c>
      <c r="L255" s="194">
        <v>0</v>
      </c>
      <c r="M255" s="194">
        <v>0</v>
      </c>
      <c r="N255" s="194">
        <v>0</v>
      </c>
      <c r="O255" s="194">
        <v>0</v>
      </c>
      <c r="P255" s="194">
        <v>0</v>
      </c>
      <c r="Q255" s="200">
        <v>0</v>
      </c>
      <c r="R255" s="211">
        <v>0</v>
      </c>
      <c r="S255" s="194"/>
      <c r="T255" s="194"/>
      <c r="U255" s="194"/>
      <c r="V255" s="235">
        <f>SUM(J255:U255)</f>
        <v>0</v>
      </c>
    </row>
    <row r="256" spans="1:22" ht="16.5" thickBot="1" x14ac:dyDescent="0.25">
      <c r="A256" s="102"/>
      <c r="B256" s="112"/>
      <c r="C256" s="112"/>
      <c r="D256" s="112"/>
      <c r="E256" s="112"/>
      <c r="F256" s="112"/>
      <c r="G256" s="112"/>
      <c r="H256" s="112"/>
      <c r="I256" s="112"/>
      <c r="J256" s="192"/>
      <c r="K256" s="193"/>
      <c r="L256" s="193"/>
      <c r="M256" s="193"/>
      <c r="N256" s="193"/>
      <c r="O256" s="193"/>
      <c r="P256" s="193"/>
      <c r="Q256" s="230"/>
      <c r="R256" s="231"/>
      <c r="S256" s="193"/>
      <c r="T256" s="193"/>
      <c r="U256" s="232"/>
      <c r="V256" s="144">
        <f>SUM(V255:V255)</f>
        <v>0</v>
      </c>
    </row>
    <row r="257" spans="1:22" ht="16.5" thickBot="1" x14ac:dyDescent="0.25">
      <c r="A257" s="254">
        <v>241315</v>
      </c>
      <c r="B257" s="114" t="s">
        <v>239</v>
      </c>
      <c r="C257" s="114" t="s">
        <v>79</v>
      </c>
      <c r="D257" s="255">
        <v>182</v>
      </c>
      <c r="E257" s="114" t="s">
        <v>232</v>
      </c>
      <c r="F257" s="114" t="s">
        <v>37</v>
      </c>
      <c r="G257" s="114" t="s">
        <v>242</v>
      </c>
      <c r="H257" s="114" t="s">
        <v>37</v>
      </c>
      <c r="I257" s="154" t="s">
        <v>103</v>
      </c>
      <c r="J257" s="194">
        <v>24384.046000000002</v>
      </c>
      <c r="K257" s="194">
        <v>14249.457999999999</v>
      </c>
      <c r="L257" s="194">
        <v>13528.250000000002</v>
      </c>
      <c r="M257" s="194">
        <v>14532.285000000002</v>
      </c>
      <c r="N257" s="194">
        <v>10787.510999999997</v>
      </c>
      <c r="O257" s="194">
        <v>6070.6699999999992</v>
      </c>
      <c r="P257" s="194">
        <v>16023.406000000001</v>
      </c>
      <c r="Q257" s="200">
        <v>13798.996999999999</v>
      </c>
      <c r="R257" s="211">
        <v>21921.374999999993</v>
      </c>
      <c r="S257" s="194">
        <v>19611.857999999997</v>
      </c>
      <c r="T257" s="194">
        <v>31998.024000000005</v>
      </c>
      <c r="U257" s="194">
        <v>31728.637999999999</v>
      </c>
      <c r="V257" s="149">
        <f>SUM(J257:U257)</f>
        <v>218634.51800000001</v>
      </c>
    </row>
    <row r="258" spans="1:22" ht="16.5" thickBot="1" x14ac:dyDescent="0.25">
      <c r="A258" s="102"/>
      <c r="B258" s="112"/>
      <c r="C258" s="112"/>
      <c r="D258" s="112"/>
      <c r="E258" s="112"/>
      <c r="F258" s="112"/>
      <c r="G258" s="112"/>
      <c r="H258" s="112"/>
      <c r="I258" s="112"/>
      <c r="J258" s="192"/>
      <c r="K258" s="193"/>
      <c r="L258" s="193"/>
      <c r="M258" s="193"/>
      <c r="N258" s="193"/>
      <c r="O258" s="193"/>
      <c r="P258" s="193"/>
      <c r="Q258" s="230"/>
      <c r="R258" s="231"/>
      <c r="S258" s="193"/>
      <c r="T258" s="193"/>
      <c r="U258" s="232"/>
      <c r="V258" s="144">
        <f>SUM(V257:V257)</f>
        <v>218634.51800000001</v>
      </c>
    </row>
    <row r="259" spans="1:22" ht="13.5" thickBot="1" x14ac:dyDescent="0.25"/>
    <row r="260" spans="1:22" ht="16.5" thickBot="1" x14ac:dyDescent="0.25">
      <c r="A260" s="107"/>
      <c r="B260" s="118"/>
      <c r="C260" s="118"/>
      <c r="D260" s="118"/>
      <c r="E260" s="118"/>
      <c r="F260" s="118"/>
      <c r="G260" s="118"/>
      <c r="H260" s="119"/>
      <c r="I260" s="119"/>
      <c r="J260" s="174"/>
      <c r="K260" s="174"/>
      <c r="L260" s="174"/>
      <c r="M260" s="174"/>
      <c r="N260" s="174"/>
      <c r="O260" s="174"/>
      <c r="P260" s="174"/>
      <c r="Q260" s="174"/>
      <c r="R260" s="174"/>
      <c r="S260" s="174"/>
      <c r="T260" s="174"/>
      <c r="U260" s="174"/>
      <c r="V260" s="144">
        <f>V254+V248+V242+V239+V234+V230+V225+V216+V209+V200+V193+V187+V180+V171+V165+V158+V150+V145+V136+V129+V123+V115+V107+V95+V90+V85+V78+V75+V72+V70+V65+V61+V56+V45+V39+V37+V34+V29+V26+V24+V18+V12+V256+V258</f>
        <v>58105245.218000002</v>
      </c>
    </row>
    <row r="262" spans="1:22" x14ac:dyDescent="0.2">
      <c r="A262" s="108" t="s">
        <v>135</v>
      </c>
    </row>
    <row r="263" spans="1:22" x14ac:dyDescent="0.2">
      <c r="A263" s="108" t="s">
        <v>121</v>
      </c>
    </row>
    <row r="264" spans="1:22" x14ac:dyDescent="0.2">
      <c r="A264" s="108" t="s">
        <v>122</v>
      </c>
    </row>
    <row r="265" spans="1:22" x14ac:dyDescent="0.2">
      <c r="A265" s="109" t="s">
        <v>109</v>
      </c>
    </row>
    <row r="266" spans="1:22" x14ac:dyDescent="0.2">
      <c r="A266" s="109" t="s">
        <v>120</v>
      </c>
    </row>
    <row r="267" spans="1:22" x14ac:dyDescent="0.2">
      <c r="A267" s="109" t="s">
        <v>118</v>
      </c>
    </row>
    <row r="268" spans="1:22" x14ac:dyDescent="0.2">
      <c r="A268" s="109" t="s">
        <v>130</v>
      </c>
    </row>
    <row r="269" spans="1:22" x14ac:dyDescent="0.2">
      <c r="A269" s="109" t="s">
        <v>108</v>
      </c>
    </row>
    <row r="270" spans="1:22" x14ac:dyDescent="0.2">
      <c r="A270" s="109" t="s">
        <v>117</v>
      </c>
    </row>
    <row r="271" spans="1:22" x14ac:dyDescent="0.2">
      <c r="A271" s="109" t="s">
        <v>124</v>
      </c>
    </row>
    <row r="272" spans="1:22" x14ac:dyDescent="0.2">
      <c r="A272" s="109" t="s">
        <v>116</v>
      </c>
    </row>
    <row r="273" spans="1:1" x14ac:dyDescent="0.2">
      <c r="A273" s="109" t="s">
        <v>107</v>
      </c>
    </row>
    <row r="274" spans="1:1" x14ac:dyDescent="0.2">
      <c r="A274" s="109" t="s">
        <v>119</v>
      </c>
    </row>
    <row r="275" spans="1:1" x14ac:dyDescent="0.2">
      <c r="A275" s="109" t="s">
        <v>110</v>
      </c>
    </row>
  </sheetData>
  <sheetProtection selectLockedCells="1" selectUnlockedCells="1"/>
  <autoFilter ref="A6:V254" xr:uid="{00000000-0009-0000-0000-000013000000}"/>
  <mergeCells count="319">
    <mergeCell ref="I5:I6"/>
    <mergeCell ref="J5:U5"/>
    <mergeCell ref="A7:A11"/>
    <mergeCell ref="B7:B11"/>
    <mergeCell ref="C7:C11"/>
    <mergeCell ref="D7:D11"/>
    <mergeCell ref="E7:E11"/>
    <mergeCell ref="F7:F11"/>
    <mergeCell ref="G7:G11"/>
    <mergeCell ref="H7:H11"/>
    <mergeCell ref="A5:A6"/>
    <mergeCell ref="B5:D5"/>
    <mergeCell ref="E5:E6"/>
    <mergeCell ref="F5:F6"/>
    <mergeCell ref="G5:G6"/>
    <mergeCell ref="H5:H6"/>
    <mergeCell ref="G13:G17"/>
    <mergeCell ref="H13:H17"/>
    <mergeCell ref="A19:A23"/>
    <mergeCell ref="B19:B23"/>
    <mergeCell ref="C19:C23"/>
    <mergeCell ref="D19:D23"/>
    <mergeCell ref="E19:E23"/>
    <mergeCell ref="F19:F23"/>
    <mergeCell ref="G19:G23"/>
    <mergeCell ref="H19:H23"/>
    <mergeCell ref="A13:A17"/>
    <mergeCell ref="B13:B17"/>
    <mergeCell ref="C13:C17"/>
    <mergeCell ref="D13:D17"/>
    <mergeCell ref="E13:E17"/>
    <mergeCell ref="F13:F17"/>
    <mergeCell ref="G27:G28"/>
    <mergeCell ref="A30:A33"/>
    <mergeCell ref="B30:B33"/>
    <mergeCell ref="C30:C33"/>
    <mergeCell ref="D30:D33"/>
    <mergeCell ref="E30:E33"/>
    <mergeCell ref="F30:F33"/>
    <mergeCell ref="G30:G33"/>
    <mergeCell ref="A27:A28"/>
    <mergeCell ref="B27:B28"/>
    <mergeCell ref="C27:C28"/>
    <mergeCell ref="D27:D28"/>
    <mergeCell ref="E27:E28"/>
    <mergeCell ref="F27:F28"/>
    <mergeCell ref="H30:H33"/>
    <mergeCell ref="A35:A36"/>
    <mergeCell ref="B35:B36"/>
    <mergeCell ref="C35:C36"/>
    <mergeCell ref="D35:D36"/>
    <mergeCell ref="E35:E36"/>
    <mergeCell ref="F35:F36"/>
    <mergeCell ref="G35:G36"/>
    <mergeCell ref="H35:H36"/>
    <mergeCell ref="G40:G44"/>
    <mergeCell ref="H40:H44"/>
    <mergeCell ref="A46:A55"/>
    <mergeCell ref="B46:B55"/>
    <mergeCell ref="C46:C55"/>
    <mergeCell ref="D46:D55"/>
    <mergeCell ref="E46:E55"/>
    <mergeCell ref="F46:F55"/>
    <mergeCell ref="G46:G55"/>
    <mergeCell ref="H46:H55"/>
    <mergeCell ref="A40:A44"/>
    <mergeCell ref="B40:B44"/>
    <mergeCell ref="C40:C44"/>
    <mergeCell ref="D40:D44"/>
    <mergeCell ref="E40:E44"/>
    <mergeCell ref="F40:F44"/>
    <mergeCell ref="G57:G60"/>
    <mergeCell ref="H57:H60"/>
    <mergeCell ref="A62:A64"/>
    <mergeCell ref="B62:B64"/>
    <mergeCell ref="C62:C64"/>
    <mergeCell ref="D62:D64"/>
    <mergeCell ref="E62:E64"/>
    <mergeCell ref="F62:F64"/>
    <mergeCell ref="G62:G64"/>
    <mergeCell ref="H62:H64"/>
    <mergeCell ref="A57:A60"/>
    <mergeCell ref="B57:B60"/>
    <mergeCell ref="C57:C60"/>
    <mergeCell ref="D57:D60"/>
    <mergeCell ref="E57:E60"/>
    <mergeCell ref="F57:F60"/>
    <mergeCell ref="G66:G69"/>
    <mergeCell ref="H66:H69"/>
    <mergeCell ref="A73:A74"/>
    <mergeCell ref="B73:B74"/>
    <mergeCell ref="C73:C74"/>
    <mergeCell ref="D73:D74"/>
    <mergeCell ref="E73:E74"/>
    <mergeCell ref="F73:F74"/>
    <mergeCell ref="G73:G74"/>
    <mergeCell ref="H73:H74"/>
    <mergeCell ref="A66:A69"/>
    <mergeCell ref="B66:B69"/>
    <mergeCell ref="C66:C69"/>
    <mergeCell ref="D66:D69"/>
    <mergeCell ref="E66:E69"/>
    <mergeCell ref="F66:F69"/>
    <mergeCell ref="G76:G77"/>
    <mergeCell ref="H76:H77"/>
    <mergeCell ref="A79:A84"/>
    <mergeCell ref="B79:B84"/>
    <mergeCell ref="C79:C84"/>
    <mergeCell ref="D79:D84"/>
    <mergeCell ref="E79:E84"/>
    <mergeCell ref="F79:F84"/>
    <mergeCell ref="G79:G84"/>
    <mergeCell ref="H79:H84"/>
    <mergeCell ref="A76:A77"/>
    <mergeCell ref="B76:B77"/>
    <mergeCell ref="C76:C77"/>
    <mergeCell ref="D76:D77"/>
    <mergeCell ref="E76:E77"/>
    <mergeCell ref="F76:F77"/>
    <mergeCell ref="G86:G89"/>
    <mergeCell ref="H86:H89"/>
    <mergeCell ref="A91:A94"/>
    <mergeCell ref="B91:B94"/>
    <mergeCell ref="C91:C94"/>
    <mergeCell ref="D91:D94"/>
    <mergeCell ref="E91:E94"/>
    <mergeCell ref="F91:F94"/>
    <mergeCell ref="G91:G94"/>
    <mergeCell ref="H91:H94"/>
    <mergeCell ref="A86:A89"/>
    <mergeCell ref="B86:B89"/>
    <mergeCell ref="C86:C89"/>
    <mergeCell ref="D86:D89"/>
    <mergeCell ref="E86:E89"/>
    <mergeCell ref="F86:F89"/>
    <mergeCell ref="G96:G106"/>
    <mergeCell ref="H96:H106"/>
    <mergeCell ref="A108:A114"/>
    <mergeCell ref="B108:B114"/>
    <mergeCell ref="C108:C114"/>
    <mergeCell ref="D108:D114"/>
    <mergeCell ref="E108:E114"/>
    <mergeCell ref="F108:F114"/>
    <mergeCell ref="G108:G114"/>
    <mergeCell ref="H108:H114"/>
    <mergeCell ref="A96:A106"/>
    <mergeCell ref="B96:B106"/>
    <mergeCell ref="C96:C106"/>
    <mergeCell ref="D96:D106"/>
    <mergeCell ref="E96:E106"/>
    <mergeCell ref="F96:F106"/>
    <mergeCell ref="G116:G122"/>
    <mergeCell ref="H116:H122"/>
    <mergeCell ref="A124:A128"/>
    <mergeCell ref="B124:B128"/>
    <mergeCell ref="C124:C128"/>
    <mergeCell ref="D124:D128"/>
    <mergeCell ref="E124:E128"/>
    <mergeCell ref="F124:F128"/>
    <mergeCell ref="G124:G128"/>
    <mergeCell ref="H124:H128"/>
    <mergeCell ref="A116:A122"/>
    <mergeCell ref="B116:B122"/>
    <mergeCell ref="C116:C122"/>
    <mergeCell ref="D116:D122"/>
    <mergeCell ref="E116:E122"/>
    <mergeCell ref="F116:F122"/>
    <mergeCell ref="G130:G135"/>
    <mergeCell ref="H130:H135"/>
    <mergeCell ref="A137:A144"/>
    <mergeCell ref="B137:B144"/>
    <mergeCell ref="C137:C144"/>
    <mergeCell ref="D137:D144"/>
    <mergeCell ref="E137:E144"/>
    <mergeCell ref="F137:F144"/>
    <mergeCell ref="G137:G144"/>
    <mergeCell ref="H137:H144"/>
    <mergeCell ref="A130:A135"/>
    <mergeCell ref="B130:B135"/>
    <mergeCell ref="C130:C135"/>
    <mergeCell ref="D130:D135"/>
    <mergeCell ref="E130:E135"/>
    <mergeCell ref="F130:F135"/>
    <mergeCell ref="G146:G149"/>
    <mergeCell ref="H146:H149"/>
    <mergeCell ref="A151:A157"/>
    <mergeCell ref="B151:B157"/>
    <mergeCell ref="C151:C157"/>
    <mergeCell ref="D151:D157"/>
    <mergeCell ref="E151:E157"/>
    <mergeCell ref="F151:F157"/>
    <mergeCell ref="G151:G157"/>
    <mergeCell ref="H151:H157"/>
    <mergeCell ref="A146:A149"/>
    <mergeCell ref="B146:B149"/>
    <mergeCell ref="C146:C149"/>
    <mergeCell ref="D146:D149"/>
    <mergeCell ref="E146:E149"/>
    <mergeCell ref="F146:F149"/>
    <mergeCell ref="G159:G164"/>
    <mergeCell ref="H159:H164"/>
    <mergeCell ref="A166:A170"/>
    <mergeCell ref="B166:B170"/>
    <mergeCell ref="C166:C170"/>
    <mergeCell ref="D166:D170"/>
    <mergeCell ref="E166:E170"/>
    <mergeCell ref="F166:F170"/>
    <mergeCell ref="G166:G170"/>
    <mergeCell ref="H166:H170"/>
    <mergeCell ref="A159:A164"/>
    <mergeCell ref="B159:B164"/>
    <mergeCell ref="C159:C164"/>
    <mergeCell ref="D159:D164"/>
    <mergeCell ref="E159:E164"/>
    <mergeCell ref="F159:F164"/>
    <mergeCell ref="G172:G179"/>
    <mergeCell ref="H172:H179"/>
    <mergeCell ref="A181:A186"/>
    <mergeCell ref="B181:B186"/>
    <mergeCell ref="C181:C186"/>
    <mergeCell ref="D181:D186"/>
    <mergeCell ref="E181:E186"/>
    <mergeCell ref="F181:F186"/>
    <mergeCell ref="G181:G186"/>
    <mergeCell ref="H181:H186"/>
    <mergeCell ref="A172:A179"/>
    <mergeCell ref="B172:B179"/>
    <mergeCell ref="C172:C179"/>
    <mergeCell ref="D172:D179"/>
    <mergeCell ref="E172:E179"/>
    <mergeCell ref="F172:F179"/>
    <mergeCell ref="G188:G192"/>
    <mergeCell ref="H188:H192"/>
    <mergeCell ref="A194:A199"/>
    <mergeCell ref="B194:B199"/>
    <mergeCell ref="C194:C199"/>
    <mergeCell ref="D194:D199"/>
    <mergeCell ref="E194:E199"/>
    <mergeCell ref="F194:F199"/>
    <mergeCell ref="G194:G199"/>
    <mergeCell ref="H194:H199"/>
    <mergeCell ref="A188:A192"/>
    <mergeCell ref="B188:B192"/>
    <mergeCell ref="C188:C192"/>
    <mergeCell ref="D188:D192"/>
    <mergeCell ref="E188:E192"/>
    <mergeCell ref="F188:F192"/>
    <mergeCell ref="G201:G208"/>
    <mergeCell ref="H201:H208"/>
    <mergeCell ref="A210:A215"/>
    <mergeCell ref="B210:B215"/>
    <mergeCell ref="C210:C215"/>
    <mergeCell ref="D210:D215"/>
    <mergeCell ref="E210:E215"/>
    <mergeCell ref="F210:F215"/>
    <mergeCell ref="G210:G215"/>
    <mergeCell ref="H210:H215"/>
    <mergeCell ref="A201:A208"/>
    <mergeCell ref="B201:B208"/>
    <mergeCell ref="C201:C208"/>
    <mergeCell ref="D201:D208"/>
    <mergeCell ref="E201:E208"/>
    <mergeCell ref="F201:F208"/>
    <mergeCell ref="G217:G224"/>
    <mergeCell ref="H217:H224"/>
    <mergeCell ref="A226:A229"/>
    <mergeCell ref="B226:B229"/>
    <mergeCell ref="C226:C229"/>
    <mergeCell ref="D226:D229"/>
    <mergeCell ref="E226:E229"/>
    <mergeCell ref="F226:F229"/>
    <mergeCell ref="G226:G229"/>
    <mergeCell ref="H226:H229"/>
    <mergeCell ref="A217:A224"/>
    <mergeCell ref="B217:B224"/>
    <mergeCell ref="C217:C224"/>
    <mergeCell ref="D217:D224"/>
    <mergeCell ref="E217:E224"/>
    <mergeCell ref="F217:F224"/>
    <mergeCell ref="G231:G233"/>
    <mergeCell ref="H231:H233"/>
    <mergeCell ref="A235:A238"/>
    <mergeCell ref="B235:B238"/>
    <mergeCell ref="C235:C238"/>
    <mergeCell ref="D235:D238"/>
    <mergeCell ref="E235:E236"/>
    <mergeCell ref="F235:F238"/>
    <mergeCell ref="G235:G238"/>
    <mergeCell ref="H235:H238"/>
    <mergeCell ref="A231:A233"/>
    <mergeCell ref="B231:B233"/>
    <mergeCell ref="C231:C233"/>
    <mergeCell ref="D231:D233"/>
    <mergeCell ref="E231:E233"/>
    <mergeCell ref="F231:F233"/>
    <mergeCell ref="G249:G253"/>
    <mergeCell ref="H249:H253"/>
    <mergeCell ref="A249:A253"/>
    <mergeCell ref="B249:B253"/>
    <mergeCell ref="C249:C253"/>
    <mergeCell ref="D249:D253"/>
    <mergeCell ref="E249:E253"/>
    <mergeCell ref="F249:F253"/>
    <mergeCell ref="G240:G241"/>
    <mergeCell ref="H240:H241"/>
    <mergeCell ref="A243:A247"/>
    <mergeCell ref="B243:B247"/>
    <mergeCell ref="C243:C247"/>
    <mergeCell ref="D243:D247"/>
    <mergeCell ref="E243:E247"/>
    <mergeCell ref="F243:F247"/>
    <mergeCell ref="G243:G247"/>
    <mergeCell ref="H243:H247"/>
    <mergeCell ref="A240:A241"/>
    <mergeCell ref="B240:B241"/>
    <mergeCell ref="C240:C241"/>
    <mergeCell ref="D240:D241"/>
    <mergeCell ref="E240:E241"/>
    <mergeCell ref="F240:F241"/>
  </mergeCells>
  <printOptions horizontalCentered="1"/>
  <pageMargins left="0.19685039370078741" right="0.19685039370078741" top="0.39370078740157483" bottom="0.39370078740157483" header="0.51181102362204722" footer="0.51181102362204722"/>
  <pageSetup paperSize="9" scale="63" orientation="landscape" r:id="rId1"/>
  <headerFooter alignWithMargins="0">
    <oddFooter>&amp;C&amp;P/&amp;N_x000D_&amp;1#&amp;"Arial Black"&amp;11&amp;K737373 PÚBLICA</oddFooter>
  </headerFooter>
  <rowBreaks count="3" manualBreakCount="3">
    <brk id="85" max="16383" man="1"/>
    <brk id="158" max="16383" man="1"/>
    <brk id="225" max="16383" man="1"/>
  </rowBreak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Planilha21"/>
  <dimension ref="A1:V279"/>
  <sheetViews>
    <sheetView topLeftCell="A220" zoomScale="69" zoomScaleNormal="69" workbookViewId="0">
      <pane xSplit="9" topLeftCell="J1" activePane="topRight" state="frozen"/>
      <selection pane="topRight" activeCell="X231" sqref="X231"/>
    </sheetView>
  </sheetViews>
  <sheetFormatPr defaultRowHeight="12.75" x14ac:dyDescent="0.2"/>
  <cols>
    <col min="1" max="1" width="10.5703125" style="101" bestFit="1" customWidth="1"/>
    <col min="2" max="2" width="15.7109375" style="101" customWidth="1"/>
    <col min="3" max="3" width="12.140625" style="101" customWidth="1"/>
    <col min="4" max="4" width="5.42578125" style="101" customWidth="1"/>
    <col min="5" max="5" width="20.85546875" style="101" customWidth="1"/>
    <col min="6" max="6" width="4.7109375" style="101" customWidth="1"/>
    <col min="7" max="7" width="21.85546875" style="101" customWidth="1"/>
    <col min="8" max="8" width="4.7109375" style="110" bestFit="1" customWidth="1"/>
    <col min="9" max="9" width="29.85546875" style="110" customWidth="1"/>
    <col min="10" max="21" width="13.28515625" style="187" customWidth="1"/>
    <col min="22" max="22" width="15.28515625" style="187" customWidth="1"/>
    <col min="23" max="16384" width="9.140625" style="127"/>
  </cols>
  <sheetData>
    <row r="1" spans="1:22" ht="21" customHeight="1" x14ac:dyDescent="0.2">
      <c r="A1" s="100" t="s">
        <v>136</v>
      </c>
    </row>
    <row r="2" spans="1:22" ht="15.75" customHeight="1" x14ac:dyDescent="0.2"/>
    <row r="3" spans="1:22" ht="15.75" customHeight="1" x14ac:dyDescent="0.2">
      <c r="A3" s="100" t="str">
        <f>'Mov por Produto 2013'!A3</f>
        <v>Em atendimento à Portaria ANP nº 035/2012 de 13/11/2012</v>
      </c>
    </row>
    <row r="4" spans="1:22" ht="15.75" customHeight="1" thickBot="1" x14ac:dyDescent="0.25"/>
    <row r="5" spans="1:22" ht="21" customHeight="1" thickBot="1" x14ac:dyDescent="0.25">
      <c r="A5" s="329" t="s">
        <v>61</v>
      </c>
      <c r="B5" s="336" t="s">
        <v>0</v>
      </c>
      <c r="C5" s="337"/>
      <c r="D5" s="338"/>
      <c r="E5" s="333" t="s">
        <v>72</v>
      </c>
      <c r="F5" s="335" t="s">
        <v>29</v>
      </c>
      <c r="G5" s="333" t="s">
        <v>72</v>
      </c>
      <c r="H5" s="335" t="s">
        <v>29</v>
      </c>
      <c r="I5" s="331" t="s">
        <v>1</v>
      </c>
      <c r="J5" s="364">
        <v>2020</v>
      </c>
      <c r="K5" s="365"/>
      <c r="L5" s="365"/>
      <c r="M5" s="365"/>
      <c r="N5" s="365"/>
      <c r="O5" s="365"/>
      <c r="P5" s="365"/>
      <c r="Q5" s="365"/>
      <c r="R5" s="365"/>
      <c r="S5" s="365"/>
      <c r="T5" s="365"/>
      <c r="U5" s="366"/>
      <c r="V5" s="219" t="s">
        <v>62</v>
      </c>
    </row>
    <row r="6" spans="1:22" ht="21.75" customHeight="1" thickBot="1" x14ac:dyDescent="0.25">
      <c r="A6" s="330"/>
      <c r="B6" s="1" t="s">
        <v>28</v>
      </c>
      <c r="C6" s="18" t="s">
        <v>78</v>
      </c>
      <c r="D6" s="18" t="s">
        <v>76</v>
      </c>
      <c r="E6" s="334"/>
      <c r="F6" s="334"/>
      <c r="G6" s="334"/>
      <c r="H6" s="334"/>
      <c r="I6" s="332"/>
      <c r="J6" s="188">
        <v>1</v>
      </c>
      <c r="K6" s="188">
        <v>2</v>
      </c>
      <c r="L6" s="188">
        <v>3</v>
      </c>
      <c r="M6" s="188">
        <v>4</v>
      </c>
      <c r="N6" s="188">
        <v>5</v>
      </c>
      <c r="O6" s="220">
        <v>6</v>
      </c>
      <c r="P6" s="188">
        <v>7</v>
      </c>
      <c r="Q6" s="188">
        <v>8</v>
      </c>
      <c r="R6" s="188">
        <v>9</v>
      </c>
      <c r="S6" s="220">
        <v>10</v>
      </c>
      <c r="T6" s="188">
        <v>11</v>
      </c>
      <c r="U6" s="221">
        <v>12</v>
      </c>
      <c r="V6" s="222">
        <v>2020</v>
      </c>
    </row>
    <row r="7" spans="1:22" ht="15.75" x14ac:dyDescent="0.2">
      <c r="A7" s="343">
        <v>480</v>
      </c>
      <c r="B7" s="345" t="s">
        <v>182</v>
      </c>
      <c r="C7" s="347" t="s">
        <v>77</v>
      </c>
      <c r="D7" s="347">
        <v>75</v>
      </c>
      <c r="E7" s="347" t="s">
        <v>64</v>
      </c>
      <c r="F7" s="347" t="s">
        <v>31</v>
      </c>
      <c r="G7" s="347" t="s">
        <v>140</v>
      </c>
      <c r="H7" s="347" t="s">
        <v>31</v>
      </c>
      <c r="I7" s="129" t="s">
        <v>92</v>
      </c>
      <c r="J7" s="189">
        <v>26195</v>
      </c>
      <c r="K7" s="189">
        <v>28077</v>
      </c>
      <c r="L7" s="186">
        <v>24420</v>
      </c>
      <c r="M7" s="246">
        <v>15679</v>
      </c>
      <c r="N7" s="189">
        <v>22020</v>
      </c>
      <c r="O7" s="189">
        <v>19238</v>
      </c>
      <c r="P7" s="189">
        <v>22565</v>
      </c>
      <c r="Q7" s="198">
        <v>20665.454999999998</v>
      </c>
      <c r="R7" s="223">
        <v>26014.904999999988</v>
      </c>
      <c r="S7" s="198">
        <v>19388.311000000005</v>
      </c>
      <c r="T7" s="198">
        <v>21492.319999999996</v>
      </c>
      <c r="U7" s="224">
        <v>18726.261000000002</v>
      </c>
      <c r="V7" s="225">
        <f>SUM(J7:U7)</f>
        <v>264481.25200000004</v>
      </c>
    </row>
    <row r="8" spans="1:22" ht="15.75" customHeight="1" x14ac:dyDescent="0.2">
      <c r="A8" s="349"/>
      <c r="B8" s="354"/>
      <c r="C8" s="350"/>
      <c r="D8" s="350"/>
      <c r="E8" s="350"/>
      <c r="F8" s="350"/>
      <c r="G8" s="350"/>
      <c r="H8" s="350"/>
      <c r="I8" s="129" t="s">
        <v>103</v>
      </c>
      <c r="J8" s="189">
        <v>7774</v>
      </c>
      <c r="K8" s="189">
        <v>9199</v>
      </c>
      <c r="L8" s="186">
        <v>5457</v>
      </c>
      <c r="M8" s="186">
        <v>8140</v>
      </c>
      <c r="N8" s="189">
        <v>12292</v>
      </c>
      <c r="O8" s="189">
        <v>5791</v>
      </c>
      <c r="P8" s="189">
        <v>8671</v>
      </c>
      <c r="Q8" s="189">
        <v>7084.5359999999982</v>
      </c>
      <c r="R8" s="200">
        <v>5249.8289999999997</v>
      </c>
      <c r="S8" s="189">
        <v>8834.6739999999991</v>
      </c>
      <c r="T8" s="189">
        <v>6319.3869999999997</v>
      </c>
      <c r="U8" s="226">
        <v>9802.2020000000011</v>
      </c>
      <c r="V8" s="227">
        <f>SUM(J8:U8)</f>
        <v>94614.628000000012</v>
      </c>
    </row>
    <row r="9" spans="1:22" ht="15.75" x14ac:dyDescent="0.2">
      <c r="A9" s="349"/>
      <c r="B9" s="354"/>
      <c r="C9" s="350"/>
      <c r="D9" s="350"/>
      <c r="E9" s="350"/>
      <c r="F9" s="350"/>
      <c r="G9" s="350"/>
      <c r="H9" s="350"/>
      <c r="I9" s="129" t="s">
        <v>91</v>
      </c>
      <c r="J9" s="189">
        <v>21678</v>
      </c>
      <c r="K9" s="189">
        <v>15333</v>
      </c>
      <c r="L9" s="186">
        <v>14995</v>
      </c>
      <c r="M9" s="186">
        <v>9520</v>
      </c>
      <c r="N9" s="189">
        <v>16331</v>
      </c>
      <c r="O9" s="189">
        <v>13816</v>
      </c>
      <c r="P9" s="189">
        <v>16795</v>
      </c>
      <c r="Q9" s="189">
        <v>16193.267</v>
      </c>
      <c r="R9" s="200">
        <v>14996.713999999998</v>
      </c>
      <c r="S9" s="189">
        <v>17655.347999999998</v>
      </c>
      <c r="T9" s="189">
        <v>19013.838000000003</v>
      </c>
      <c r="U9" s="226">
        <v>18501.017999999996</v>
      </c>
      <c r="V9" s="227">
        <f>SUM(J9:U9)</f>
        <v>194828.185</v>
      </c>
    </row>
    <row r="10" spans="1:22" ht="15.75" x14ac:dyDescent="0.2">
      <c r="A10" s="349"/>
      <c r="B10" s="354"/>
      <c r="C10" s="350"/>
      <c r="D10" s="350"/>
      <c r="E10" s="350"/>
      <c r="F10" s="350"/>
      <c r="G10" s="350"/>
      <c r="H10" s="350"/>
      <c r="I10" s="129" t="s">
        <v>90</v>
      </c>
      <c r="J10" s="190">
        <v>232</v>
      </c>
      <c r="K10" s="189">
        <v>235</v>
      </c>
      <c r="L10" s="186">
        <v>229</v>
      </c>
      <c r="M10" s="186">
        <v>193</v>
      </c>
      <c r="N10" s="189">
        <v>326</v>
      </c>
      <c r="O10" s="189">
        <v>226</v>
      </c>
      <c r="P10" s="189">
        <v>289</v>
      </c>
      <c r="Q10" s="189">
        <v>211.80399999999997</v>
      </c>
      <c r="R10" s="200">
        <v>427.96899999999994</v>
      </c>
      <c r="S10" s="189">
        <v>283.66000000000003</v>
      </c>
      <c r="T10" s="189">
        <v>304.92600000000004</v>
      </c>
      <c r="U10" s="226">
        <v>349.97800000000001</v>
      </c>
      <c r="V10" s="227">
        <f>SUM(J10:U10)</f>
        <v>3308.337</v>
      </c>
    </row>
    <row r="11" spans="1:22" ht="16.5" thickBot="1" x14ac:dyDescent="0.25">
      <c r="A11" s="344"/>
      <c r="B11" s="346"/>
      <c r="C11" s="348"/>
      <c r="D11" s="348"/>
      <c r="E11" s="348"/>
      <c r="F11" s="348"/>
      <c r="G11" s="348"/>
      <c r="H11" s="348"/>
      <c r="I11" s="113" t="s">
        <v>95</v>
      </c>
      <c r="J11" s="191">
        <v>0</v>
      </c>
      <c r="K11" s="191">
        <v>0</v>
      </c>
      <c r="L11" s="191">
        <v>0</v>
      </c>
      <c r="M11" s="191">
        <v>0</v>
      </c>
      <c r="N11" s="191">
        <v>0</v>
      </c>
      <c r="O11" s="191">
        <v>0</v>
      </c>
      <c r="P11" s="191">
        <v>0</v>
      </c>
      <c r="Q11" s="191">
        <v>0</v>
      </c>
      <c r="R11" s="195">
        <v>0</v>
      </c>
      <c r="S11" s="191">
        <v>0</v>
      </c>
      <c r="T11" s="191">
        <v>0</v>
      </c>
      <c r="U11" s="228">
        <v>0</v>
      </c>
      <c r="V11" s="229">
        <f>SUM(J11:U11)</f>
        <v>0</v>
      </c>
    </row>
    <row r="12" spans="1:22" ht="16.5" thickBot="1" x14ac:dyDescent="0.25">
      <c r="A12" s="102"/>
      <c r="B12" s="112"/>
      <c r="C12" s="112"/>
      <c r="D12" s="112"/>
      <c r="E12" s="112"/>
      <c r="F12" s="112"/>
      <c r="G12" s="112"/>
      <c r="H12" s="112"/>
      <c r="I12" s="112"/>
      <c r="J12" s="192"/>
      <c r="K12" s="193"/>
      <c r="L12" s="193"/>
      <c r="M12" s="193"/>
      <c r="N12" s="193"/>
      <c r="O12" s="193"/>
      <c r="P12" s="193"/>
      <c r="Q12" s="230"/>
      <c r="R12" s="231"/>
      <c r="S12" s="193"/>
      <c r="T12" s="193"/>
      <c r="U12" s="232"/>
      <c r="V12" s="233">
        <f>SUM(V7:V11)</f>
        <v>557232.40200000012</v>
      </c>
    </row>
    <row r="13" spans="1:22" ht="15.75" x14ac:dyDescent="0.2">
      <c r="A13" s="343">
        <v>481</v>
      </c>
      <c r="B13" s="345" t="s">
        <v>183</v>
      </c>
      <c r="C13" s="347" t="s">
        <v>77</v>
      </c>
      <c r="D13" s="347">
        <v>94</v>
      </c>
      <c r="E13" s="347" t="s">
        <v>64</v>
      </c>
      <c r="F13" s="347" t="s">
        <v>31</v>
      </c>
      <c r="G13" s="347" t="s">
        <v>141</v>
      </c>
      <c r="H13" s="347" t="s">
        <v>31</v>
      </c>
      <c r="I13" s="145" t="s">
        <v>92</v>
      </c>
      <c r="J13" s="194">
        <v>14685</v>
      </c>
      <c r="K13" s="194">
        <v>14430</v>
      </c>
      <c r="L13" s="186">
        <v>13124</v>
      </c>
      <c r="M13" s="186">
        <v>12443</v>
      </c>
      <c r="N13" s="194">
        <v>9190</v>
      </c>
      <c r="O13" s="194">
        <v>11858</v>
      </c>
      <c r="P13" s="194">
        <v>13730</v>
      </c>
      <c r="Q13" s="211">
        <v>9707.4050000000007</v>
      </c>
      <c r="R13" s="211">
        <v>14427.635999999997</v>
      </c>
      <c r="S13" s="194">
        <v>12526.805000000004</v>
      </c>
      <c r="T13" s="194">
        <v>13763.181</v>
      </c>
      <c r="U13" s="234">
        <v>19199.555999999993</v>
      </c>
      <c r="V13" s="235">
        <f>SUM(J13:U13)</f>
        <v>159084.58299999998</v>
      </c>
    </row>
    <row r="14" spans="1:22" ht="15.75" customHeight="1" x14ac:dyDescent="0.2">
      <c r="A14" s="349"/>
      <c r="B14" s="354"/>
      <c r="C14" s="350"/>
      <c r="D14" s="350"/>
      <c r="E14" s="350"/>
      <c r="F14" s="350"/>
      <c r="G14" s="350"/>
      <c r="H14" s="350"/>
      <c r="I14" s="129" t="s">
        <v>103</v>
      </c>
      <c r="J14" s="190">
        <v>6090</v>
      </c>
      <c r="K14" s="189">
        <v>4766</v>
      </c>
      <c r="L14" s="186">
        <v>3553</v>
      </c>
      <c r="M14" s="186">
        <v>5887</v>
      </c>
      <c r="N14" s="189">
        <v>7005</v>
      </c>
      <c r="O14" s="189">
        <v>3594</v>
      </c>
      <c r="P14" s="189">
        <v>6028</v>
      </c>
      <c r="Q14" s="200">
        <v>4692.5520000000006</v>
      </c>
      <c r="R14" s="200">
        <v>3740.6959999999999</v>
      </c>
      <c r="S14" s="189">
        <v>5909.9750000000013</v>
      </c>
      <c r="T14" s="189">
        <v>3805.6890000000008</v>
      </c>
      <c r="U14" s="226">
        <v>6672.5970000000007</v>
      </c>
      <c r="V14" s="227">
        <f>SUM(J14:U14)</f>
        <v>61744.509000000005</v>
      </c>
    </row>
    <row r="15" spans="1:22" ht="15.75" x14ac:dyDescent="0.2">
      <c r="A15" s="349"/>
      <c r="B15" s="354"/>
      <c r="C15" s="350"/>
      <c r="D15" s="350"/>
      <c r="E15" s="350"/>
      <c r="F15" s="350"/>
      <c r="G15" s="350"/>
      <c r="H15" s="350"/>
      <c r="I15" s="129" t="s">
        <v>91</v>
      </c>
      <c r="J15" s="190">
        <v>17302</v>
      </c>
      <c r="K15" s="189">
        <v>13613</v>
      </c>
      <c r="L15" s="186">
        <v>10412</v>
      </c>
      <c r="M15" s="186">
        <v>8627</v>
      </c>
      <c r="N15" s="189">
        <v>16051</v>
      </c>
      <c r="O15" s="189">
        <v>9638</v>
      </c>
      <c r="P15" s="189">
        <v>12524</v>
      </c>
      <c r="Q15" s="200">
        <v>10933.553000000004</v>
      </c>
      <c r="R15" s="200">
        <v>11250.739999999998</v>
      </c>
      <c r="S15" s="189">
        <v>12538.398999999999</v>
      </c>
      <c r="T15" s="189">
        <v>13461.936</v>
      </c>
      <c r="U15" s="226">
        <v>16005.460000000001</v>
      </c>
      <c r="V15" s="227">
        <f>SUM(J15:U15)</f>
        <v>152357.08799999999</v>
      </c>
    </row>
    <row r="16" spans="1:22" ht="15.75" x14ac:dyDescent="0.2">
      <c r="A16" s="349"/>
      <c r="B16" s="354"/>
      <c r="C16" s="350"/>
      <c r="D16" s="350"/>
      <c r="E16" s="350"/>
      <c r="F16" s="350"/>
      <c r="G16" s="350"/>
      <c r="H16" s="350"/>
      <c r="I16" s="129" t="s">
        <v>90</v>
      </c>
      <c r="J16" s="190">
        <v>227</v>
      </c>
      <c r="K16" s="189">
        <v>156</v>
      </c>
      <c r="L16" s="186">
        <v>196</v>
      </c>
      <c r="M16" s="186">
        <v>125</v>
      </c>
      <c r="N16" s="189">
        <v>124</v>
      </c>
      <c r="O16" s="189">
        <v>120</v>
      </c>
      <c r="P16" s="189">
        <v>137</v>
      </c>
      <c r="Q16" s="189">
        <v>153.52399999999997</v>
      </c>
      <c r="R16" s="200">
        <v>174.81899999999999</v>
      </c>
      <c r="S16" s="189">
        <v>229.69999999999996</v>
      </c>
      <c r="T16" s="189">
        <v>155.17500000000001</v>
      </c>
      <c r="U16" s="226">
        <v>159.32099999999997</v>
      </c>
      <c r="V16" s="227">
        <f>SUM(J16:U16)</f>
        <v>1957.5389999999998</v>
      </c>
    </row>
    <row r="17" spans="1:22" ht="16.5" thickBot="1" x14ac:dyDescent="0.25">
      <c r="A17" s="344"/>
      <c r="B17" s="346"/>
      <c r="C17" s="348"/>
      <c r="D17" s="348"/>
      <c r="E17" s="348"/>
      <c r="F17" s="348"/>
      <c r="G17" s="348"/>
      <c r="H17" s="348"/>
      <c r="I17" s="113" t="s">
        <v>95</v>
      </c>
      <c r="J17" s="195">
        <v>0</v>
      </c>
      <c r="K17" s="191">
        <v>0</v>
      </c>
      <c r="L17" s="191">
        <v>0</v>
      </c>
      <c r="M17" s="191">
        <v>0</v>
      </c>
      <c r="N17" s="191">
        <v>0</v>
      </c>
      <c r="O17" s="191">
        <v>0</v>
      </c>
      <c r="P17" s="191">
        <v>0</v>
      </c>
      <c r="Q17" s="195">
        <v>0</v>
      </c>
      <c r="R17" s="195">
        <v>0</v>
      </c>
      <c r="S17" s="191">
        <v>0</v>
      </c>
      <c r="T17" s="191">
        <v>0</v>
      </c>
      <c r="U17" s="228">
        <v>0</v>
      </c>
      <c r="V17" s="229">
        <f>SUM(J17:U17)</f>
        <v>0</v>
      </c>
    </row>
    <row r="18" spans="1:22" ht="16.5" thickBot="1" x14ac:dyDescent="0.25">
      <c r="A18" s="102"/>
      <c r="B18" s="112"/>
      <c r="C18" s="112"/>
      <c r="D18" s="112"/>
      <c r="E18" s="112"/>
      <c r="F18" s="112"/>
      <c r="G18" s="112"/>
      <c r="H18" s="112"/>
      <c r="I18" s="112"/>
      <c r="J18" s="192"/>
      <c r="K18" s="193"/>
      <c r="L18" s="193"/>
      <c r="M18" s="193"/>
      <c r="N18" s="193"/>
      <c r="O18" s="193"/>
      <c r="P18" s="193"/>
      <c r="Q18" s="230"/>
      <c r="R18" s="231"/>
      <c r="S18" s="193"/>
      <c r="T18" s="193"/>
      <c r="U18" s="232"/>
      <c r="V18" s="233">
        <f>SUM(V13:V17)</f>
        <v>375143.71899999998</v>
      </c>
    </row>
    <row r="19" spans="1:22" ht="16.149999999999999" customHeight="1" x14ac:dyDescent="0.2">
      <c r="A19" s="343">
        <v>482</v>
      </c>
      <c r="B19" s="345" t="s">
        <v>184</v>
      </c>
      <c r="C19" s="347" t="s">
        <v>79</v>
      </c>
      <c r="D19" s="347">
        <v>225</v>
      </c>
      <c r="E19" s="345" t="s">
        <v>142</v>
      </c>
      <c r="F19" s="347" t="s">
        <v>31</v>
      </c>
      <c r="G19" s="347" t="s">
        <v>64</v>
      </c>
      <c r="H19" s="347" t="s">
        <v>31</v>
      </c>
      <c r="I19" s="145" t="s">
        <v>92</v>
      </c>
      <c r="J19" s="194">
        <v>40880</v>
      </c>
      <c r="K19" s="194">
        <v>42507</v>
      </c>
      <c r="L19" s="186">
        <v>37544</v>
      </c>
      <c r="M19" s="186">
        <v>28122</v>
      </c>
      <c r="N19" s="194">
        <v>31210</v>
      </c>
      <c r="O19" s="194">
        <v>31096</v>
      </c>
      <c r="P19" s="194">
        <v>36295</v>
      </c>
      <c r="Q19" s="211">
        <v>30372.86</v>
      </c>
      <c r="R19" s="211">
        <v>40442.541000000005</v>
      </c>
      <c r="S19" s="194">
        <v>31915.116000000002</v>
      </c>
      <c r="T19" s="194">
        <v>35255.500999999989</v>
      </c>
      <c r="U19" s="234">
        <v>37925.817000000003</v>
      </c>
      <c r="V19" s="235">
        <f>SUM(J19:U19)</f>
        <v>423565.83499999996</v>
      </c>
    </row>
    <row r="20" spans="1:22" ht="16.149999999999999" customHeight="1" x14ac:dyDescent="0.2">
      <c r="A20" s="349"/>
      <c r="B20" s="354"/>
      <c r="C20" s="350"/>
      <c r="D20" s="350"/>
      <c r="E20" s="354"/>
      <c r="F20" s="350"/>
      <c r="G20" s="350"/>
      <c r="H20" s="350"/>
      <c r="I20" s="129" t="s">
        <v>103</v>
      </c>
      <c r="J20" s="189">
        <v>13864</v>
      </c>
      <c r="K20" s="189">
        <v>13965</v>
      </c>
      <c r="L20" s="186">
        <v>9010</v>
      </c>
      <c r="M20" s="186">
        <v>14027</v>
      </c>
      <c r="N20" s="189">
        <v>19297</v>
      </c>
      <c r="O20" s="189">
        <v>9385</v>
      </c>
      <c r="P20" s="189">
        <v>14700</v>
      </c>
      <c r="Q20" s="200">
        <v>11777.087999999998</v>
      </c>
      <c r="R20" s="200">
        <v>8990.5250000000015</v>
      </c>
      <c r="S20" s="189">
        <v>14744.649000000001</v>
      </c>
      <c r="T20" s="189">
        <v>10125.076000000003</v>
      </c>
      <c r="U20" s="226">
        <v>16474.798999999995</v>
      </c>
      <c r="V20" s="227">
        <f>SUM(J20:U20)</f>
        <v>156360.13700000002</v>
      </c>
    </row>
    <row r="21" spans="1:22" ht="16.149999999999999" customHeight="1" x14ac:dyDescent="0.2">
      <c r="A21" s="349"/>
      <c r="B21" s="354"/>
      <c r="C21" s="350"/>
      <c r="D21" s="350"/>
      <c r="E21" s="354"/>
      <c r="F21" s="350"/>
      <c r="G21" s="350"/>
      <c r="H21" s="350"/>
      <c r="I21" s="129" t="s">
        <v>91</v>
      </c>
      <c r="J21" s="189">
        <v>38980</v>
      </c>
      <c r="K21" s="189">
        <v>28946</v>
      </c>
      <c r="L21" s="186">
        <v>25407</v>
      </c>
      <c r="M21" s="186">
        <v>18147</v>
      </c>
      <c r="N21" s="189">
        <v>32382</v>
      </c>
      <c r="O21" s="189">
        <v>23454</v>
      </c>
      <c r="P21" s="189">
        <v>29319</v>
      </c>
      <c r="Q21" s="200">
        <v>27126.819999999996</v>
      </c>
      <c r="R21" s="200">
        <v>26247.453999999998</v>
      </c>
      <c r="S21" s="189">
        <v>30193.746999999999</v>
      </c>
      <c r="T21" s="189">
        <v>32475.774000000005</v>
      </c>
      <c r="U21" s="226">
        <v>34506.478000000003</v>
      </c>
      <c r="V21" s="227">
        <f>SUM(J21:U21)</f>
        <v>347185.27300000004</v>
      </c>
    </row>
    <row r="22" spans="1:22" ht="16.149999999999999" customHeight="1" x14ac:dyDescent="0.2">
      <c r="A22" s="349"/>
      <c r="B22" s="354"/>
      <c r="C22" s="350"/>
      <c r="D22" s="350"/>
      <c r="E22" s="354"/>
      <c r="F22" s="350"/>
      <c r="G22" s="350"/>
      <c r="H22" s="350"/>
      <c r="I22" s="129" t="s">
        <v>90</v>
      </c>
      <c r="J22" s="190">
        <v>459</v>
      </c>
      <c r="K22" s="189">
        <v>391</v>
      </c>
      <c r="L22" s="186">
        <v>425</v>
      </c>
      <c r="M22" s="186">
        <v>318</v>
      </c>
      <c r="N22" s="189">
        <v>450</v>
      </c>
      <c r="O22" s="189">
        <v>346</v>
      </c>
      <c r="P22" s="189">
        <v>427</v>
      </c>
      <c r="Q22" s="189">
        <v>365.32800000000003</v>
      </c>
      <c r="R22" s="200">
        <v>602.78800000000001</v>
      </c>
      <c r="S22" s="189">
        <v>513.3599999999999</v>
      </c>
      <c r="T22" s="189">
        <v>460.10099999999994</v>
      </c>
      <c r="U22" s="226">
        <v>509.29900000000004</v>
      </c>
      <c r="V22" s="227">
        <f>SUM(J22:U22)</f>
        <v>5266.8759999999993</v>
      </c>
    </row>
    <row r="23" spans="1:22" ht="16.149999999999999" customHeight="1" thickBot="1" x14ac:dyDescent="0.25">
      <c r="A23" s="344"/>
      <c r="B23" s="346"/>
      <c r="C23" s="348"/>
      <c r="D23" s="348"/>
      <c r="E23" s="346"/>
      <c r="F23" s="348"/>
      <c r="G23" s="348"/>
      <c r="H23" s="348"/>
      <c r="I23" s="113" t="s">
        <v>95</v>
      </c>
      <c r="J23" s="191">
        <v>0</v>
      </c>
      <c r="K23" s="191">
        <v>0</v>
      </c>
      <c r="L23" s="191">
        <v>0</v>
      </c>
      <c r="M23" s="191">
        <v>0</v>
      </c>
      <c r="N23" s="191">
        <v>0</v>
      </c>
      <c r="O23" s="191">
        <v>0</v>
      </c>
      <c r="P23" s="191">
        <v>0</v>
      </c>
      <c r="Q23" s="206">
        <v>0</v>
      </c>
      <c r="R23" s="195">
        <v>0</v>
      </c>
      <c r="S23" s="191">
        <v>0</v>
      </c>
      <c r="T23" s="191">
        <v>0</v>
      </c>
      <c r="U23" s="228">
        <v>0</v>
      </c>
      <c r="V23" s="229">
        <f>SUM(J23:U23)</f>
        <v>0</v>
      </c>
    </row>
    <row r="24" spans="1:22" ht="16.5" thickBot="1" x14ac:dyDescent="0.25">
      <c r="A24" s="102"/>
      <c r="B24" s="112"/>
      <c r="C24" s="112"/>
      <c r="D24" s="112"/>
      <c r="E24" s="112"/>
      <c r="F24" s="112"/>
      <c r="G24" s="112"/>
      <c r="H24" s="112"/>
      <c r="I24" s="112"/>
      <c r="J24" s="192"/>
      <c r="K24" s="193"/>
      <c r="L24" s="193"/>
      <c r="M24" s="193"/>
      <c r="N24" s="193"/>
      <c r="O24" s="193"/>
      <c r="P24" s="193"/>
      <c r="Q24" s="230"/>
      <c r="R24" s="231"/>
      <c r="S24" s="193"/>
      <c r="T24" s="193"/>
      <c r="U24" s="232"/>
      <c r="V24" s="233">
        <f>SUM(V19:V23)</f>
        <v>932378.12100000004</v>
      </c>
    </row>
    <row r="25" spans="1:22" ht="48" thickBot="1" x14ac:dyDescent="0.25">
      <c r="A25" s="103">
        <v>500</v>
      </c>
      <c r="B25" s="99" t="s">
        <v>185</v>
      </c>
      <c r="C25" s="113" t="s">
        <v>80</v>
      </c>
      <c r="D25" s="113">
        <v>36</v>
      </c>
      <c r="E25" s="113" t="s">
        <v>20</v>
      </c>
      <c r="F25" s="113" t="s">
        <v>31</v>
      </c>
      <c r="G25" s="113" t="s">
        <v>138</v>
      </c>
      <c r="H25" s="113" t="s">
        <v>31</v>
      </c>
      <c r="I25" s="113" t="s">
        <v>93</v>
      </c>
      <c r="J25" s="196">
        <v>81496</v>
      </c>
      <c r="K25" s="191">
        <v>56695</v>
      </c>
      <c r="L25" s="213">
        <v>58707</v>
      </c>
      <c r="M25" s="191">
        <v>95305</v>
      </c>
      <c r="N25" s="191">
        <v>79610</v>
      </c>
      <c r="O25" s="191">
        <v>51298</v>
      </c>
      <c r="P25" s="191">
        <v>40153</v>
      </c>
      <c r="Q25" s="236">
        <v>23871.9</v>
      </c>
      <c r="R25" s="195">
        <v>38075.200000000004</v>
      </c>
      <c r="S25" s="191">
        <v>39807.800000000003</v>
      </c>
      <c r="T25" s="191">
        <v>16966.2</v>
      </c>
      <c r="U25" s="228">
        <v>96085.60000000002</v>
      </c>
      <c r="V25" s="229">
        <f>SUM(J25:U25)</f>
        <v>678070.7</v>
      </c>
    </row>
    <row r="26" spans="1:22" ht="16.5" thickBot="1" x14ac:dyDescent="0.25">
      <c r="A26" s="104"/>
      <c r="B26" s="112"/>
      <c r="C26" s="112"/>
      <c r="D26" s="112"/>
      <c r="E26" s="112"/>
      <c r="F26" s="112"/>
      <c r="G26" s="112"/>
      <c r="H26" s="112"/>
      <c r="I26" s="112"/>
      <c r="J26" s="192"/>
      <c r="K26" s="193"/>
      <c r="L26" s="193"/>
      <c r="M26" s="193"/>
      <c r="N26" s="193"/>
      <c r="O26" s="193"/>
      <c r="P26" s="193"/>
      <c r="Q26" s="230"/>
      <c r="R26" s="231"/>
      <c r="S26" s="193"/>
      <c r="T26" s="193"/>
      <c r="U26" s="232"/>
      <c r="V26" s="233">
        <f>SUM(V25)</f>
        <v>678070.7</v>
      </c>
    </row>
    <row r="27" spans="1:22" ht="15.75" x14ac:dyDescent="0.2">
      <c r="A27" s="343">
        <v>501</v>
      </c>
      <c r="B27" s="347" t="s">
        <v>215</v>
      </c>
      <c r="C27" s="347" t="s">
        <v>81</v>
      </c>
      <c r="D27" s="347">
        <v>36</v>
      </c>
      <c r="E27" s="347" t="s">
        <v>20</v>
      </c>
      <c r="F27" s="347" t="s">
        <v>31</v>
      </c>
      <c r="G27" s="347" t="s">
        <v>139</v>
      </c>
      <c r="H27" s="114" t="s">
        <v>31</v>
      </c>
      <c r="I27" s="145" t="s">
        <v>98</v>
      </c>
      <c r="J27" s="194">
        <v>0</v>
      </c>
      <c r="K27" s="194">
        <v>0</v>
      </c>
      <c r="L27" s="194">
        <v>0</v>
      </c>
      <c r="M27" s="194">
        <v>0</v>
      </c>
      <c r="N27" s="194">
        <v>0</v>
      </c>
      <c r="O27" s="194">
        <v>0</v>
      </c>
      <c r="P27" s="194">
        <v>0</v>
      </c>
      <c r="Q27" s="200">
        <v>0</v>
      </c>
      <c r="R27" s="211">
        <v>0</v>
      </c>
      <c r="S27" s="194">
        <v>0</v>
      </c>
      <c r="T27" s="194">
        <v>0</v>
      </c>
      <c r="U27" s="234">
        <v>0</v>
      </c>
      <c r="V27" s="235">
        <f>SUM(J27:U27)</f>
        <v>0</v>
      </c>
    </row>
    <row r="28" spans="1:22" ht="16.5" thickBot="1" x14ac:dyDescent="0.25">
      <c r="A28" s="344"/>
      <c r="B28" s="348"/>
      <c r="C28" s="348"/>
      <c r="D28" s="348"/>
      <c r="E28" s="348"/>
      <c r="F28" s="348"/>
      <c r="G28" s="348"/>
      <c r="H28" s="113"/>
      <c r="I28" s="113" t="s">
        <v>97</v>
      </c>
      <c r="J28" s="195">
        <v>0</v>
      </c>
      <c r="K28" s="191">
        <v>0</v>
      </c>
      <c r="L28" s="191">
        <v>0</v>
      </c>
      <c r="M28" s="191">
        <v>0</v>
      </c>
      <c r="N28" s="191">
        <v>0</v>
      </c>
      <c r="O28" s="191">
        <v>0</v>
      </c>
      <c r="P28" s="191">
        <v>3279</v>
      </c>
      <c r="Q28" s="195">
        <v>7452.8919999999998</v>
      </c>
      <c r="R28" s="195">
        <v>6517.9000000000005</v>
      </c>
      <c r="S28" s="191">
        <v>6175.9000000000005</v>
      </c>
      <c r="T28" s="191">
        <v>36206.099999999991</v>
      </c>
      <c r="U28" s="228">
        <v>12608.664000000001</v>
      </c>
      <c r="V28" s="235">
        <f>SUM(J28:U28)</f>
        <v>72240.455999999991</v>
      </c>
    </row>
    <row r="29" spans="1:22" ht="16.5" thickBot="1" x14ac:dyDescent="0.25">
      <c r="A29" s="104"/>
      <c r="B29" s="112"/>
      <c r="C29" s="112"/>
      <c r="D29" s="112"/>
      <c r="E29" s="112"/>
      <c r="F29" s="112"/>
      <c r="G29" s="112"/>
      <c r="H29" s="112"/>
      <c r="I29" s="112"/>
      <c r="J29" s="192"/>
      <c r="K29" s="193"/>
      <c r="L29" s="193"/>
      <c r="M29" s="193"/>
      <c r="N29" s="193"/>
      <c r="O29" s="193"/>
      <c r="P29" s="193"/>
      <c r="Q29" s="230"/>
      <c r="R29" s="231"/>
      <c r="S29" s="193"/>
      <c r="T29" s="193"/>
      <c r="U29" s="232"/>
      <c r="V29" s="233">
        <f>SUM(V27:V28)</f>
        <v>72240.455999999991</v>
      </c>
    </row>
    <row r="30" spans="1:22" ht="16.5" customHeight="1" x14ac:dyDescent="0.2">
      <c r="A30" s="343">
        <v>502</v>
      </c>
      <c r="B30" s="345" t="s">
        <v>186</v>
      </c>
      <c r="C30" s="347" t="s">
        <v>77</v>
      </c>
      <c r="D30" s="347">
        <v>36</v>
      </c>
      <c r="E30" s="347" t="s">
        <v>138</v>
      </c>
      <c r="F30" s="347" t="s">
        <v>31</v>
      </c>
      <c r="G30" s="347" t="s">
        <v>20</v>
      </c>
      <c r="H30" s="347" t="s">
        <v>31</v>
      </c>
      <c r="I30" s="151" t="s">
        <v>92</v>
      </c>
      <c r="J30" s="197">
        <v>0</v>
      </c>
      <c r="K30" s="198">
        <v>0</v>
      </c>
      <c r="L30" s="198">
        <v>0</v>
      </c>
      <c r="M30" s="198">
        <v>0</v>
      </c>
      <c r="N30" s="198">
        <v>0</v>
      </c>
      <c r="O30" s="198">
        <v>0</v>
      </c>
      <c r="P30" s="198">
        <v>0</v>
      </c>
      <c r="Q30" s="223">
        <v>0</v>
      </c>
      <c r="R30" s="223">
        <v>0</v>
      </c>
      <c r="S30" s="198">
        <v>0</v>
      </c>
      <c r="T30" s="198">
        <v>0</v>
      </c>
      <c r="U30" s="224">
        <v>0</v>
      </c>
      <c r="V30" s="225">
        <f>SUM(J30:U30)</f>
        <v>0</v>
      </c>
    </row>
    <row r="31" spans="1:22" ht="16.5" customHeight="1" x14ac:dyDescent="0.2">
      <c r="A31" s="349"/>
      <c r="B31" s="354"/>
      <c r="C31" s="350"/>
      <c r="D31" s="350"/>
      <c r="E31" s="350"/>
      <c r="F31" s="350"/>
      <c r="G31" s="350"/>
      <c r="H31" s="350"/>
      <c r="I31" s="145" t="s">
        <v>93</v>
      </c>
      <c r="J31" s="199">
        <v>0</v>
      </c>
      <c r="K31" s="194">
        <v>0</v>
      </c>
      <c r="L31" s="194">
        <v>0</v>
      </c>
      <c r="M31" s="194">
        <v>0</v>
      </c>
      <c r="N31" s="194">
        <v>0</v>
      </c>
      <c r="O31" s="194">
        <v>0</v>
      </c>
      <c r="P31" s="194">
        <v>0</v>
      </c>
      <c r="Q31" s="211">
        <v>0</v>
      </c>
      <c r="R31" s="211">
        <v>0</v>
      </c>
      <c r="S31" s="189">
        <v>0</v>
      </c>
      <c r="T31" s="189">
        <v>0</v>
      </c>
      <c r="U31" s="226">
        <v>0</v>
      </c>
      <c r="V31" s="227">
        <f>SUM(J31:U31)</f>
        <v>0</v>
      </c>
    </row>
    <row r="32" spans="1:22" ht="16.5" customHeight="1" x14ac:dyDescent="0.2">
      <c r="A32" s="349"/>
      <c r="B32" s="354"/>
      <c r="C32" s="350"/>
      <c r="D32" s="350"/>
      <c r="E32" s="350"/>
      <c r="F32" s="350"/>
      <c r="G32" s="350"/>
      <c r="H32" s="350"/>
      <c r="I32" s="145" t="s">
        <v>219</v>
      </c>
      <c r="J32" s="211">
        <v>0</v>
      </c>
      <c r="K32" s="211">
        <v>0</v>
      </c>
      <c r="L32" s="211">
        <v>0</v>
      </c>
      <c r="M32" s="211">
        <v>0</v>
      </c>
      <c r="N32" s="211">
        <v>0</v>
      </c>
      <c r="O32" s="211">
        <v>0</v>
      </c>
      <c r="P32" s="194">
        <v>4267.9749999999995</v>
      </c>
      <c r="Q32" s="211">
        <v>4160.3009999999995</v>
      </c>
      <c r="R32" s="211">
        <v>4299.6750000000002</v>
      </c>
      <c r="S32" s="189">
        <v>2981.2150000000001</v>
      </c>
      <c r="T32" s="189">
        <v>1563.4680000000001</v>
      </c>
      <c r="U32" s="226">
        <v>2019.1579999999999</v>
      </c>
      <c r="V32" s="227">
        <f>SUM(J32:U32)</f>
        <v>19291.791999999998</v>
      </c>
    </row>
    <row r="33" spans="1:22" ht="16.5" customHeight="1" x14ac:dyDescent="0.2">
      <c r="A33" s="349"/>
      <c r="B33" s="354"/>
      <c r="C33" s="350"/>
      <c r="D33" s="350"/>
      <c r="E33" s="350"/>
      <c r="F33" s="350"/>
      <c r="G33" s="350"/>
      <c r="H33" s="350"/>
      <c r="I33" s="129" t="s">
        <v>164</v>
      </c>
      <c r="J33" s="200">
        <v>0</v>
      </c>
      <c r="K33" s="189">
        <v>0</v>
      </c>
      <c r="L33" s="189">
        <v>7785</v>
      </c>
      <c r="M33" s="189">
        <v>9921</v>
      </c>
      <c r="N33" s="189">
        <v>4626</v>
      </c>
      <c r="O33" s="189">
        <v>7601</v>
      </c>
      <c r="P33" s="200">
        <v>0</v>
      </c>
      <c r="Q33" s="200">
        <v>0</v>
      </c>
      <c r="R33" s="200">
        <v>0</v>
      </c>
      <c r="S33" s="189">
        <v>0</v>
      </c>
      <c r="T33" s="189">
        <v>0</v>
      </c>
      <c r="U33" s="226">
        <v>0</v>
      </c>
      <c r="V33" s="227">
        <f>SUM(J33:U33)</f>
        <v>29933</v>
      </c>
    </row>
    <row r="34" spans="1:22" ht="16.5" customHeight="1" thickBot="1" x14ac:dyDescent="0.25">
      <c r="A34" s="344"/>
      <c r="B34" s="346"/>
      <c r="C34" s="348"/>
      <c r="D34" s="348"/>
      <c r="E34" s="348"/>
      <c r="F34" s="348"/>
      <c r="G34" s="348"/>
      <c r="H34" s="348"/>
      <c r="I34" s="113" t="s">
        <v>171</v>
      </c>
      <c r="J34" s="195">
        <v>0</v>
      </c>
      <c r="K34" s="191">
        <v>0</v>
      </c>
      <c r="L34" s="191">
        <v>0</v>
      </c>
      <c r="M34" s="191">
        <v>0</v>
      </c>
      <c r="N34" s="191">
        <v>0</v>
      </c>
      <c r="O34" s="191">
        <v>0</v>
      </c>
      <c r="P34" s="191">
        <v>0</v>
      </c>
      <c r="Q34" s="206">
        <v>0</v>
      </c>
      <c r="R34" s="195">
        <v>0</v>
      </c>
      <c r="S34" s="191">
        <v>0</v>
      </c>
      <c r="T34" s="191">
        <v>0</v>
      </c>
      <c r="U34" s="228">
        <v>0</v>
      </c>
      <c r="V34" s="229">
        <f>SUM(J34:U34)</f>
        <v>0</v>
      </c>
    </row>
    <row r="35" spans="1:22" ht="16.5" thickBot="1" x14ac:dyDescent="0.25">
      <c r="A35" s="104"/>
      <c r="B35" s="112"/>
      <c r="C35" s="112"/>
      <c r="D35" s="112"/>
      <c r="E35" s="112"/>
      <c r="F35" s="112"/>
      <c r="G35" s="112"/>
      <c r="H35" s="112"/>
      <c r="I35" s="112"/>
      <c r="J35" s="192"/>
      <c r="K35" s="193"/>
      <c r="L35" s="193"/>
      <c r="M35" s="193"/>
      <c r="N35" s="193"/>
      <c r="O35" s="193"/>
      <c r="P35" s="193"/>
      <c r="Q35" s="230"/>
      <c r="R35" s="231"/>
      <c r="S35" s="193"/>
      <c r="T35" s="193"/>
      <c r="U35" s="232"/>
      <c r="V35" s="233">
        <f>SUM(V30:V34)</f>
        <v>49224.792000000001</v>
      </c>
    </row>
    <row r="36" spans="1:22" ht="15.75" x14ac:dyDescent="0.2">
      <c r="A36" s="343">
        <v>525</v>
      </c>
      <c r="B36" s="347" t="s">
        <v>33</v>
      </c>
      <c r="C36" s="347" t="s">
        <v>81</v>
      </c>
      <c r="D36" s="347">
        <v>15</v>
      </c>
      <c r="E36" s="347" t="s">
        <v>143</v>
      </c>
      <c r="F36" s="347" t="s">
        <v>34</v>
      </c>
      <c r="G36" s="347" t="s">
        <v>25</v>
      </c>
      <c r="H36" s="347" t="s">
        <v>34</v>
      </c>
      <c r="I36" s="151" t="s">
        <v>92</v>
      </c>
      <c r="J36" s="197">
        <v>0</v>
      </c>
      <c r="K36" s="198">
        <v>0</v>
      </c>
      <c r="L36" s="198">
        <v>0</v>
      </c>
      <c r="M36" s="198">
        <v>0</v>
      </c>
      <c r="N36" s="198">
        <v>0</v>
      </c>
      <c r="O36" s="198">
        <v>0</v>
      </c>
      <c r="P36" s="198">
        <v>127763</v>
      </c>
      <c r="Q36" s="223">
        <v>150130.69699999993</v>
      </c>
      <c r="R36" s="223">
        <v>157275.70700000008</v>
      </c>
      <c r="S36" s="198">
        <v>172036.3379999999</v>
      </c>
      <c r="T36" s="198">
        <v>155907.22199999998</v>
      </c>
      <c r="U36" s="224">
        <v>122614.43899999995</v>
      </c>
      <c r="V36" s="225">
        <f>SUM(J36:U36)</f>
        <v>885727.4029999997</v>
      </c>
    </row>
    <row r="37" spans="1:22" ht="16.5" thickBot="1" x14ac:dyDescent="0.25">
      <c r="A37" s="344"/>
      <c r="B37" s="348"/>
      <c r="C37" s="348"/>
      <c r="D37" s="348"/>
      <c r="E37" s="348"/>
      <c r="F37" s="348"/>
      <c r="G37" s="348"/>
      <c r="H37" s="348"/>
      <c r="I37" s="129" t="s">
        <v>103</v>
      </c>
      <c r="J37" s="195">
        <v>0</v>
      </c>
      <c r="K37" s="191">
        <v>0</v>
      </c>
      <c r="L37" s="191">
        <v>0</v>
      </c>
      <c r="M37" s="191">
        <v>0</v>
      </c>
      <c r="N37" s="191">
        <v>0</v>
      </c>
      <c r="O37" s="191">
        <v>0</v>
      </c>
      <c r="P37" s="191">
        <v>0</v>
      </c>
      <c r="Q37" s="206">
        <v>0</v>
      </c>
      <c r="R37" s="195">
        <v>0</v>
      </c>
      <c r="S37" s="191">
        <v>0</v>
      </c>
      <c r="T37" s="191">
        <v>0</v>
      </c>
      <c r="U37" s="228">
        <v>0</v>
      </c>
      <c r="V37" s="229">
        <f>SUM(J37:U37)</f>
        <v>0</v>
      </c>
    </row>
    <row r="38" spans="1:22" ht="16.5" thickBot="1" x14ac:dyDescent="0.25">
      <c r="A38" s="104"/>
      <c r="B38" s="112"/>
      <c r="C38" s="112"/>
      <c r="D38" s="112"/>
      <c r="E38" s="112"/>
      <c r="F38" s="112"/>
      <c r="G38" s="112"/>
      <c r="H38" s="112"/>
      <c r="I38" s="112"/>
      <c r="J38" s="192"/>
      <c r="K38" s="193"/>
      <c r="L38" s="193"/>
      <c r="M38" s="193"/>
      <c r="N38" s="193"/>
      <c r="O38" s="193"/>
      <c r="P38" s="193"/>
      <c r="Q38" s="230"/>
      <c r="R38" s="231"/>
      <c r="S38" s="193"/>
      <c r="T38" s="193"/>
      <c r="U38" s="232"/>
      <c r="V38" s="233">
        <f>SUM(V36:V37)</f>
        <v>885727.4029999997</v>
      </c>
    </row>
    <row r="39" spans="1:22" ht="16.5" thickBot="1" x14ac:dyDescent="0.25">
      <c r="A39" s="103">
        <v>526</v>
      </c>
      <c r="B39" s="113" t="s">
        <v>33</v>
      </c>
      <c r="C39" s="113" t="s">
        <v>82</v>
      </c>
      <c r="D39" s="113">
        <v>15</v>
      </c>
      <c r="E39" s="113" t="s">
        <v>143</v>
      </c>
      <c r="F39" s="113" t="s">
        <v>34</v>
      </c>
      <c r="G39" s="113" t="s">
        <v>25</v>
      </c>
      <c r="H39" s="113" t="s">
        <v>34</v>
      </c>
      <c r="I39" s="113" t="s">
        <v>91</v>
      </c>
      <c r="J39" s="191">
        <v>0</v>
      </c>
      <c r="K39" s="191">
        <v>0</v>
      </c>
      <c r="L39" s="191">
        <v>0</v>
      </c>
      <c r="M39" s="191">
        <v>0</v>
      </c>
      <c r="N39" s="191">
        <v>0</v>
      </c>
      <c r="O39" s="191">
        <v>0</v>
      </c>
      <c r="P39" s="191">
        <v>38555</v>
      </c>
      <c r="Q39" s="236">
        <v>42569.448000000011</v>
      </c>
      <c r="R39" s="195">
        <v>40659.689999999995</v>
      </c>
      <c r="S39" s="191">
        <v>46557.815000000002</v>
      </c>
      <c r="T39" s="191">
        <v>39217.267000000007</v>
      </c>
      <c r="U39" s="228">
        <v>34894.687000000005</v>
      </c>
      <c r="V39" s="229">
        <f>SUM(J39:U39)</f>
        <v>242453.90700000004</v>
      </c>
    </row>
    <row r="40" spans="1:22" ht="16.5" thickBot="1" x14ac:dyDescent="0.25">
      <c r="A40" s="102"/>
      <c r="B40" s="112"/>
      <c r="C40" s="112"/>
      <c r="D40" s="112"/>
      <c r="E40" s="112"/>
      <c r="F40" s="112"/>
      <c r="G40" s="112"/>
      <c r="H40" s="112"/>
      <c r="I40" s="112"/>
      <c r="J40" s="192"/>
      <c r="K40" s="193"/>
      <c r="L40" s="193"/>
      <c r="M40" s="193"/>
      <c r="N40" s="193"/>
      <c r="O40" s="193"/>
      <c r="P40" s="193"/>
      <c r="Q40" s="230"/>
      <c r="R40" s="231"/>
      <c r="S40" s="193"/>
      <c r="T40" s="193"/>
      <c r="U40" s="232"/>
      <c r="V40" s="233">
        <f>SUM(V39)</f>
        <v>242453.90700000004</v>
      </c>
    </row>
    <row r="41" spans="1:22" ht="15.75" x14ac:dyDescent="0.2">
      <c r="A41" s="343">
        <v>537</v>
      </c>
      <c r="B41" s="345" t="s">
        <v>187</v>
      </c>
      <c r="C41" s="347" t="s">
        <v>83</v>
      </c>
      <c r="D41" s="351">
        <v>363.9</v>
      </c>
      <c r="E41" s="347" t="s">
        <v>16</v>
      </c>
      <c r="F41" s="347" t="s">
        <v>36</v>
      </c>
      <c r="G41" s="345" t="s">
        <v>144</v>
      </c>
      <c r="H41" s="347" t="s">
        <v>37</v>
      </c>
      <c r="I41" s="145" t="s">
        <v>92</v>
      </c>
      <c r="J41" s="194">
        <v>0</v>
      </c>
      <c r="K41" s="194">
        <v>0</v>
      </c>
      <c r="L41" s="186">
        <v>9141</v>
      </c>
      <c r="M41" s="186">
        <v>2672</v>
      </c>
      <c r="N41" s="194">
        <v>19815</v>
      </c>
      <c r="O41" s="194">
        <v>13746</v>
      </c>
      <c r="P41" s="194">
        <v>34958</v>
      </c>
      <c r="Q41" s="200">
        <v>31865.728999999999</v>
      </c>
      <c r="R41" s="211">
        <v>8485.2080000000005</v>
      </c>
      <c r="S41" s="194">
        <v>40904.269</v>
      </c>
      <c r="T41" s="194">
        <v>14485.948</v>
      </c>
      <c r="U41" s="234">
        <v>46749.338999999993</v>
      </c>
      <c r="V41" s="235">
        <f>SUM(J41:U41)</f>
        <v>222822.49300000002</v>
      </c>
    </row>
    <row r="42" spans="1:22" ht="15.75" x14ac:dyDescent="0.2">
      <c r="A42" s="349"/>
      <c r="B42" s="354"/>
      <c r="C42" s="350"/>
      <c r="D42" s="352"/>
      <c r="E42" s="350"/>
      <c r="F42" s="350"/>
      <c r="G42" s="354"/>
      <c r="H42" s="350"/>
      <c r="I42" s="129" t="s">
        <v>98</v>
      </c>
      <c r="J42" s="194">
        <v>0</v>
      </c>
      <c r="K42" s="194">
        <v>0</v>
      </c>
      <c r="L42" s="186">
        <v>0</v>
      </c>
      <c r="M42" s="186">
        <v>0</v>
      </c>
      <c r="N42" s="194">
        <v>0</v>
      </c>
      <c r="O42" s="194">
        <v>0</v>
      </c>
      <c r="P42" s="194">
        <v>0</v>
      </c>
      <c r="Q42" s="200">
        <v>0</v>
      </c>
      <c r="R42" s="211">
        <v>0</v>
      </c>
      <c r="S42" s="194">
        <v>0</v>
      </c>
      <c r="T42" s="194">
        <v>0</v>
      </c>
      <c r="U42" s="234">
        <v>0</v>
      </c>
      <c r="V42" s="235">
        <f>SUM(J42:U42)</f>
        <v>0</v>
      </c>
    </row>
    <row r="43" spans="1:22" ht="15.75" x14ac:dyDescent="0.2">
      <c r="A43" s="349"/>
      <c r="B43" s="354"/>
      <c r="C43" s="350"/>
      <c r="D43" s="352"/>
      <c r="E43" s="350"/>
      <c r="F43" s="350"/>
      <c r="G43" s="354"/>
      <c r="H43" s="350"/>
      <c r="I43" s="145" t="s">
        <v>91</v>
      </c>
      <c r="J43" s="194">
        <v>25652</v>
      </c>
      <c r="K43" s="194">
        <v>31634</v>
      </c>
      <c r="L43" s="186">
        <v>58926</v>
      </c>
      <c r="M43" s="214">
        <v>0</v>
      </c>
      <c r="N43" s="194">
        <v>0</v>
      </c>
      <c r="O43" s="194">
        <v>10793</v>
      </c>
      <c r="P43" s="194">
        <v>36620</v>
      </c>
      <c r="Q43" s="200">
        <v>32917.828000000001</v>
      </c>
      <c r="R43" s="211">
        <v>24875.654000000002</v>
      </c>
      <c r="S43" s="194">
        <v>39953.500999999989</v>
      </c>
      <c r="T43" s="194">
        <v>20093.28</v>
      </c>
      <c r="U43" s="234">
        <v>18793.401000000002</v>
      </c>
      <c r="V43" s="235">
        <f>SUM(J43:U43)</f>
        <v>300258.66400000005</v>
      </c>
    </row>
    <row r="44" spans="1:22" ht="15.75" x14ac:dyDescent="0.2">
      <c r="A44" s="349"/>
      <c r="B44" s="354"/>
      <c r="C44" s="350"/>
      <c r="D44" s="352"/>
      <c r="E44" s="350"/>
      <c r="F44" s="350"/>
      <c r="G44" s="350"/>
      <c r="H44" s="350"/>
      <c r="I44" s="129" t="s">
        <v>69</v>
      </c>
      <c r="J44" s="189">
        <v>0</v>
      </c>
      <c r="K44" s="189">
        <v>0</v>
      </c>
      <c r="L44" s="189">
        <v>0</v>
      </c>
      <c r="M44" s="189">
        <v>0</v>
      </c>
      <c r="N44" s="189">
        <v>0</v>
      </c>
      <c r="O44" s="189">
        <v>0</v>
      </c>
      <c r="P44" s="189">
        <v>0</v>
      </c>
      <c r="Q44" s="200">
        <v>0</v>
      </c>
      <c r="R44" s="200">
        <v>0</v>
      </c>
      <c r="S44" s="189">
        <v>0</v>
      </c>
      <c r="T44" s="189">
        <v>0</v>
      </c>
      <c r="U44" s="226">
        <v>0</v>
      </c>
      <c r="V44" s="227">
        <f>SUM(J44:U44)</f>
        <v>0</v>
      </c>
    </row>
    <row r="45" spans="1:22" ht="16.5" thickBot="1" x14ac:dyDescent="0.25">
      <c r="A45" s="344"/>
      <c r="B45" s="346"/>
      <c r="C45" s="348"/>
      <c r="D45" s="353"/>
      <c r="E45" s="348"/>
      <c r="F45" s="348"/>
      <c r="G45" s="348"/>
      <c r="H45" s="348"/>
      <c r="I45" s="154" t="s">
        <v>93</v>
      </c>
      <c r="J45" s="201">
        <v>0</v>
      </c>
      <c r="K45" s="201">
        <v>0</v>
      </c>
      <c r="L45" s="201">
        <v>0</v>
      </c>
      <c r="M45" s="201">
        <v>0</v>
      </c>
      <c r="N45" s="201">
        <v>0</v>
      </c>
      <c r="O45" s="201">
        <v>0</v>
      </c>
      <c r="P45" s="201">
        <v>0</v>
      </c>
      <c r="Q45" s="236">
        <v>0</v>
      </c>
      <c r="R45" s="208">
        <v>0</v>
      </c>
      <c r="S45" s="201">
        <v>0</v>
      </c>
      <c r="T45" s="201">
        <v>0</v>
      </c>
      <c r="U45" s="237">
        <v>0</v>
      </c>
      <c r="V45" s="238">
        <f>SUM(J45:U45)</f>
        <v>0</v>
      </c>
    </row>
    <row r="46" spans="1:22" ht="16.5" thickBot="1" x14ac:dyDescent="0.25">
      <c r="A46" s="102"/>
      <c r="B46" s="112"/>
      <c r="C46" s="112"/>
      <c r="D46" s="112"/>
      <c r="E46" s="112"/>
      <c r="F46" s="112"/>
      <c r="G46" s="112"/>
      <c r="H46" s="112"/>
      <c r="I46" s="112"/>
      <c r="J46" s="192"/>
      <c r="K46" s="193"/>
      <c r="L46" s="193"/>
      <c r="M46" s="193"/>
      <c r="N46" s="193"/>
      <c r="O46" s="193"/>
      <c r="P46" s="193"/>
      <c r="Q46" s="230"/>
      <c r="R46" s="231"/>
      <c r="S46" s="193"/>
      <c r="T46" s="193"/>
      <c r="U46" s="232"/>
      <c r="V46" s="233">
        <f>SUM(V41:V45)</f>
        <v>523081.15700000006</v>
      </c>
    </row>
    <row r="47" spans="1:22" ht="15.75" x14ac:dyDescent="0.2">
      <c r="A47" s="349">
        <v>541</v>
      </c>
      <c r="B47" s="354" t="s">
        <v>188</v>
      </c>
      <c r="C47" s="350" t="s">
        <v>81</v>
      </c>
      <c r="D47" s="350">
        <v>93</v>
      </c>
      <c r="E47" s="350" t="s">
        <v>7</v>
      </c>
      <c r="F47" s="350" t="s">
        <v>39</v>
      </c>
      <c r="G47" s="350" t="s">
        <v>145</v>
      </c>
      <c r="H47" s="350" t="s">
        <v>39</v>
      </c>
      <c r="I47" s="145" t="s">
        <v>94</v>
      </c>
      <c r="J47" s="194">
        <v>0</v>
      </c>
      <c r="K47" s="194">
        <v>0</v>
      </c>
      <c r="L47" s="214">
        <v>0</v>
      </c>
      <c r="M47" s="194">
        <v>0</v>
      </c>
      <c r="N47" s="194">
        <v>0</v>
      </c>
      <c r="O47" s="194">
        <v>0</v>
      </c>
      <c r="P47" s="194">
        <v>0</v>
      </c>
      <c r="Q47" s="200">
        <v>0</v>
      </c>
      <c r="R47" s="211">
        <v>0</v>
      </c>
      <c r="S47" s="194">
        <v>0</v>
      </c>
      <c r="T47" s="194">
        <v>0</v>
      </c>
      <c r="U47" s="234">
        <v>0</v>
      </c>
      <c r="V47" s="235">
        <f t="shared" ref="V47:V56" si="0">SUM(J47:U47)</f>
        <v>0</v>
      </c>
    </row>
    <row r="48" spans="1:22" ht="15.75" x14ac:dyDescent="0.2">
      <c r="A48" s="349"/>
      <c r="B48" s="354"/>
      <c r="C48" s="350"/>
      <c r="D48" s="350"/>
      <c r="E48" s="350"/>
      <c r="F48" s="350"/>
      <c r="G48" s="350"/>
      <c r="H48" s="350"/>
      <c r="I48" s="129" t="s">
        <v>92</v>
      </c>
      <c r="J48" s="189">
        <v>103439</v>
      </c>
      <c r="K48" s="189">
        <v>83630</v>
      </c>
      <c r="L48" s="186">
        <v>39857</v>
      </c>
      <c r="M48" s="189">
        <v>41175</v>
      </c>
      <c r="N48" s="189">
        <v>50285</v>
      </c>
      <c r="O48" s="189">
        <v>32701</v>
      </c>
      <c r="P48" s="189">
        <v>41905</v>
      </c>
      <c r="Q48" s="200">
        <v>87560.172000000006</v>
      </c>
      <c r="R48" s="200">
        <v>71063.866999999969</v>
      </c>
      <c r="S48" s="189">
        <v>99361.76400000001</v>
      </c>
      <c r="T48" s="189">
        <v>0</v>
      </c>
      <c r="U48" s="226">
        <v>105270.93600000002</v>
      </c>
      <c r="V48" s="227">
        <f t="shared" si="0"/>
        <v>756248.73899999994</v>
      </c>
    </row>
    <row r="49" spans="1:22" ht="15.75" x14ac:dyDescent="0.2">
      <c r="A49" s="349"/>
      <c r="B49" s="354"/>
      <c r="C49" s="350"/>
      <c r="D49" s="350"/>
      <c r="E49" s="350"/>
      <c r="F49" s="350"/>
      <c r="G49" s="350"/>
      <c r="H49" s="350"/>
      <c r="I49" s="129" t="s">
        <v>98</v>
      </c>
      <c r="J49" s="189">
        <v>0</v>
      </c>
      <c r="K49" s="189">
        <v>0</v>
      </c>
      <c r="L49" s="216">
        <v>0</v>
      </c>
      <c r="M49" s="189">
        <v>0</v>
      </c>
      <c r="N49" s="189">
        <v>0</v>
      </c>
      <c r="O49" s="189">
        <v>0</v>
      </c>
      <c r="P49" s="189">
        <v>0</v>
      </c>
      <c r="Q49" s="200">
        <v>0</v>
      </c>
      <c r="R49" s="200">
        <v>0</v>
      </c>
      <c r="S49" s="189">
        <v>0</v>
      </c>
      <c r="T49" s="189">
        <v>132651.82499999998</v>
      </c>
      <c r="U49" s="226">
        <v>0</v>
      </c>
      <c r="V49" s="227">
        <f t="shared" si="0"/>
        <v>132651.82499999998</v>
      </c>
    </row>
    <row r="50" spans="1:22" ht="15.75" x14ac:dyDescent="0.2">
      <c r="A50" s="349"/>
      <c r="B50" s="354"/>
      <c r="C50" s="350"/>
      <c r="D50" s="350"/>
      <c r="E50" s="350"/>
      <c r="F50" s="350"/>
      <c r="G50" s="350"/>
      <c r="H50" s="350"/>
      <c r="I50" s="129" t="s">
        <v>103</v>
      </c>
      <c r="J50" s="189">
        <v>6089</v>
      </c>
      <c r="K50" s="189">
        <v>19049</v>
      </c>
      <c r="L50" s="186">
        <v>28607</v>
      </c>
      <c r="M50" s="186">
        <v>42088</v>
      </c>
      <c r="N50" s="189">
        <v>25270</v>
      </c>
      <c r="O50" s="189">
        <v>44737</v>
      </c>
      <c r="P50" s="189">
        <v>30081</v>
      </c>
      <c r="Q50" s="200">
        <v>36205.591999999997</v>
      </c>
      <c r="R50" s="200">
        <v>14669.689</v>
      </c>
      <c r="S50" s="189">
        <v>14968.936</v>
      </c>
      <c r="T50" s="189">
        <v>19429.118999999999</v>
      </c>
      <c r="U50" s="226">
        <v>32675.766000000003</v>
      </c>
      <c r="V50" s="227">
        <f t="shared" si="0"/>
        <v>313870.10200000001</v>
      </c>
    </row>
    <row r="51" spans="1:22" ht="15.75" x14ac:dyDescent="0.2">
      <c r="A51" s="349"/>
      <c r="B51" s="354"/>
      <c r="C51" s="350"/>
      <c r="D51" s="350"/>
      <c r="E51" s="350"/>
      <c r="F51" s="350"/>
      <c r="G51" s="350"/>
      <c r="H51" s="350"/>
      <c r="I51" s="129" t="s">
        <v>91</v>
      </c>
      <c r="J51" s="189">
        <v>42934</v>
      </c>
      <c r="K51" s="189">
        <v>24048</v>
      </c>
      <c r="L51" s="186">
        <v>53537</v>
      </c>
      <c r="M51" s="186">
        <v>71585</v>
      </c>
      <c r="N51" s="189">
        <v>42803</v>
      </c>
      <c r="O51" s="189">
        <v>44682</v>
      </c>
      <c r="P51" s="189">
        <v>55883</v>
      </c>
      <c r="Q51" s="200">
        <v>35269.801000000007</v>
      </c>
      <c r="R51" s="200">
        <v>29325.986000000001</v>
      </c>
      <c r="S51" s="189">
        <v>20052.444</v>
      </c>
      <c r="T51" s="189">
        <v>23644.607000000004</v>
      </c>
      <c r="U51" s="226">
        <v>27622.47099999999</v>
      </c>
      <c r="V51" s="227">
        <f t="shared" si="0"/>
        <v>471387.30900000001</v>
      </c>
    </row>
    <row r="52" spans="1:22" ht="15.75" x14ac:dyDescent="0.2">
      <c r="A52" s="349"/>
      <c r="B52" s="354"/>
      <c r="C52" s="350"/>
      <c r="D52" s="350"/>
      <c r="E52" s="350"/>
      <c r="F52" s="350"/>
      <c r="G52" s="350"/>
      <c r="H52" s="350"/>
      <c r="I52" s="129" t="s">
        <v>69</v>
      </c>
      <c r="J52" s="189">
        <v>0</v>
      </c>
      <c r="K52" s="189">
        <v>0</v>
      </c>
      <c r="L52" s="216">
        <v>0</v>
      </c>
      <c r="M52" s="189">
        <v>0</v>
      </c>
      <c r="N52" s="189">
        <v>0</v>
      </c>
      <c r="O52" s="189">
        <v>0</v>
      </c>
      <c r="P52" s="189">
        <v>0</v>
      </c>
      <c r="Q52" s="200">
        <v>0</v>
      </c>
      <c r="R52" s="200">
        <v>0</v>
      </c>
      <c r="S52" s="189">
        <v>0</v>
      </c>
      <c r="T52" s="189">
        <v>0</v>
      </c>
      <c r="U52" s="226">
        <v>0</v>
      </c>
      <c r="V52" s="227">
        <f t="shared" si="0"/>
        <v>0</v>
      </c>
    </row>
    <row r="53" spans="1:22" ht="15.75" x14ac:dyDescent="0.2">
      <c r="A53" s="349"/>
      <c r="B53" s="354"/>
      <c r="C53" s="350"/>
      <c r="D53" s="350"/>
      <c r="E53" s="350"/>
      <c r="F53" s="350"/>
      <c r="G53" s="350"/>
      <c r="H53" s="350"/>
      <c r="I53" s="129" t="s">
        <v>70</v>
      </c>
      <c r="J53" s="189">
        <v>0</v>
      </c>
      <c r="K53" s="189">
        <v>0</v>
      </c>
      <c r="L53" s="215">
        <v>0</v>
      </c>
      <c r="M53" s="189">
        <v>0</v>
      </c>
      <c r="N53" s="189">
        <v>0</v>
      </c>
      <c r="O53" s="189">
        <v>0</v>
      </c>
      <c r="P53" s="189">
        <v>0</v>
      </c>
      <c r="Q53" s="200">
        <v>0</v>
      </c>
      <c r="R53" s="200">
        <v>0</v>
      </c>
      <c r="S53" s="189">
        <v>0</v>
      </c>
      <c r="T53" s="189">
        <v>0</v>
      </c>
      <c r="U53" s="226">
        <v>0</v>
      </c>
      <c r="V53" s="227">
        <f t="shared" si="0"/>
        <v>0</v>
      </c>
    </row>
    <row r="54" spans="1:22" ht="15.75" x14ac:dyDescent="0.2">
      <c r="A54" s="349"/>
      <c r="B54" s="354"/>
      <c r="C54" s="350"/>
      <c r="D54" s="350"/>
      <c r="E54" s="350"/>
      <c r="F54" s="350"/>
      <c r="G54" s="350"/>
      <c r="H54" s="350"/>
      <c r="I54" s="129" t="s">
        <v>93</v>
      </c>
      <c r="J54" s="189">
        <v>0</v>
      </c>
      <c r="K54" s="189">
        <v>0</v>
      </c>
      <c r="L54" s="186">
        <v>6993</v>
      </c>
      <c r="M54" s="189">
        <v>0</v>
      </c>
      <c r="N54" s="189">
        <v>0</v>
      </c>
      <c r="O54" s="189">
        <v>0</v>
      </c>
      <c r="P54" s="189">
        <v>0</v>
      </c>
      <c r="Q54" s="200">
        <v>0</v>
      </c>
      <c r="R54" s="200">
        <v>10969.066000000001</v>
      </c>
      <c r="S54" s="189">
        <v>40239.639000000003</v>
      </c>
      <c r="T54" s="189">
        <v>0</v>
      </c>
      <c r="U54" s="226">
        <v>2585.0410000000002</v>
      </c>
      <c r="V54" s="227">
        <f t="shared" si="0"/>
        <v>60786.745999999999</v>
      </c>
    </row>
    <row r="55" spans="1:22" ht="15.75" x14ac:dyDescent="0.2">
      <c r="A55" s="349"/>
      <c r="B55" s="354"/>
      <c r="C55" s="350"/>
      <c r="D55" s="350"/>
      <c r="E55" s="350"/>
      <c r="F55" s="350"/>
      <c r="G55" s="350"/>
      <c r="H55" s="350"/>
      <c r="I55" s="154" t="s">
        <v>180</v>
      </c>
      <c r="J55" s="201">
        <v>0</v>
      </c>
      <c r="K55" s="201">
        <v>0</v>
      </c>
      <c r="L55" s="201">
        <v>0</v>
      </c>
      <c r="M55" s="201">
        <v>0</v>
      </c>
      <c r="N55" s="189">
        <v>0</v>
      </c>
      <c r="O55" s="201">
        <v>0</v>
      </c>
      <c r="P55" s="201">
        <v>0</v>
      </c>
      <c r="Q55" s="208">
        <v>0</v>
      </c>
      <c r="R55" s="208">
        <v>0</v>
      </c>
      <c r="S55" s="201">
        <v>0</v>
      </c>
      <c r="T55" s="201">
        <v>0</v>
      </c>
      <c r="U55" s="237">
        <v>0</v>
      </c>
      <c r="V55" s="238">
        <f t="shared" si="0"/>
        <v>0</v>
      </c>
    </row>
    <row r="56" spans="1:22" ht="16.5" thickBot="1" x14ac:dyDescent="0.25">
      <c r="A56" s="349"/>
      <c r="B56" s="354"/>
      <c r="C56" s="350"/>
      <c r="D56" s="350"/>
      <c r="E56" s="350"/>
      <c r="F56" s="350"/>
      <c r="G56" s="350"/>
      <c r="H56" s="350"/>
      <c r="I56" s="154" t="s">
        <v>95</v>
      </c>
      <c r="J56" s="201">
        <v>0</v>
      </c>
      <c r="K56" s="201">
        <v>0</v>
      </c>
      <c r="L56" s="201">
        <v>0</v>
      </c>
      <c r="M56" s="201">
        <v>0</v>
      </c>
      <c r="N56" s="201">
        <v>0</v>
      </c>
      <c r="O56" s="201">
        <v>0</v>
      </c>
      <c r="P56" s="201">
        <v>0</v>
      </c>
      <c r="Q56" s="236">
        <v>0</v>
      </c>
      <c r="R56" s="208">
        <v>0</v>
      </c>
      <c r="S56" s="201">
        <v>0</v>
      </c>
      <c r="T56" s="201">
        <v>0</v>
      </c>
      <c r="U56" s="237">
        <v>0</v>
      </c>
      <c r="V56" s="238">
        <f t="shared" si="0"/>
        <v>0</v>
      </c>
    </row>
    <row r="57" spans="1:22" ht="16.5" thickBot="1" x14ac:dyDescent="0.25">
      <c r="A57" s="102"/>
      <c r="B57" s="112"/>
      <c r="C57" s="112"/>
      <c r="D57" s="112"/>
      <c r="E57" s="112"/>
      <c r="F57" s="112"/>
      <c r="G57" s="112"/>
      <c r="H57" s="112"/>
      <c r="I57" s="112"/>
      <c r="J57" s="192"/>
      <c r="K57" s="193"/>
      <c r="L57" s="193"/>
      <c r="M57" s="193"/>
      <c r="N57" s="193"/>
      <c r="O57" s="193"/>
      <c r="P57" s="193"/>
      <c r="Q57" s="230"/>
      <c r="R57" s="231"/>
      <c r="S57" s="193" t="s">
        <v>221</v>
      </c>
      <c r="T57" s="193"/>
      <c r="U57" s="232"/>
      <c r="V57" s="233">
        <f>SUM(V47:V56)</f>
        <v>1734944.7210000001</v>
      </c>
    </row>
    <row r="58" spans="1:22" ht="15.75" x14ac:dyDescent="0.2">
      <c r="A58" s="349">
        <v>542</v>
      </c>
      <c r="B58" s="354" t="s">
        <v>189</v>
      </c>
      <c r="C58" s="350" t="s">
        <v>79</v>
      </c>
      <c r="D58" s="350">
        <v>200</v>
      </c>
      <c r="E58" s="350" t="s">
        <v>7</v>
      </c>
      <c r="F58" s="350" t="s">
        <v>39</v>
      </c>
      <c r="G58" s="350" t="s">
        <v>146</v>
      </c>
      <c r="H58" s="350" t="s">
        <v>40</v>
      </c>
      <c r="I58" s="145" t="s">
        <v>94</v>
      </c>
      <c r="J58" s="194">
        <v>28442</v>
      </c>
      <c r="K58" s="194">
        <v>26286</v>
      </c>
      <c r="L58" s="186">
        <v>29975</v>
      </c>
      <c r="M58" s="186">
        <v>19835</v>
      </c>
      <c r="N58" s="194">
        <v>28328</v>
      </c>
      <c r="O58" s="194">
        <v>21504</v>
      </c>
      <c r="P58" s="194">
        <v>25310</v>
      </c>
      <c r="Q58" s="200">
        <v>27786.236000000001</v>
      </c>
      <c r="R58" s="211">
        <v>24673.455999999998</v>
      </c>
      <c r="S58" s="194">
        <v>26828.910000000003</v>
      </c>
      <c r="T58" s="194">
        <v>35111.715000000004</v>
      </c>
      <c r="U58" s="234">
        <v>23237.519</v>
      </c>
      <c r="V58" s="235">
        <f>SUM(J58:U58)</f>
        <v>317317.83600000001</v>
      </c>
    </row>
    <row r="59" spans="1:22" ht="15.75" x14ac:dyDescent="0.2">
      <c r="A59" s="349"/>
      <c r="B59" s="354"/>
      <c r="C59" s="350"/>
      <c r="D59" s="350"/>
      <c r="E59" s="350"/>
      <c r="F59" s="350"/>
      <c r="G59" s="350"/>
      <c r="H59" s="350"/>
      <c r="I59" s="129" t="s">
        <v>92</v>
      </c>
      <c r="J59" s="189">
        <v>55280</v>
      </c>
      <c r="K59" s="189">
        <v>55738</v>
      </c>
      <c r="L59" s="186">
        <v>44863</v>
      </c>
      <c r="M59" s="186">
        <v>44697</v>
      </c>
      <c r="N59" s="189">
        <v>50003</v>
      </c>
      <c r="O59" s="189">
        <v>50466</v>
      </c>
      <c r="P59" s="189">
        <v>46504</v>
      </c>
      <c r="Q59" s="200">
        <v>49293.561000000002</v>
      </c>
      <c r="R59" s="200">
        <v>56017.348999999995</v>
      </c>
      <c r="S59" s="189">
        <v>56092.311000000002</v>
      </c>
      <c r="T59" s="189">
        <v>65109.879000000001</v>
      </c>
      <c r="U59" s="226">
        <v>53839.078000000001</v>
      </c>
      <c r="V59" s="227">
        <f>SUM(J59:U59)</f>
        <v>627903.17799999996</v>
      </c>
    </row>
    <row r="60" spans="1:22" ht="15.75" x14ac:dyDescent="0.2">
      <c r="A60" s="349"/>
      <c r="B60" s="354"/>
      <c r="C60" s="350"/>
      <c r="D60" s="350"/>
      <c r="E60" s="350"/>
      <c r="F60" s="350"/>
      <c r="G60" s="350"/>
      <c r="H60" s="350"/>
      <c r="I60" s="129" t="s">
        <v>103</v>
      </c>
      <c r="J60" s="189">
        <v>6830</v>
      </c>
      <c r="K60" s="189">
        <v>4906</v>
      </c>
      <c r="L60" s="186">
        <v>4004</v>
      </c>
      <c r="M60" s="186">
        <v>9525</v>
      </c>
      <c r="N60" s="189">
        <v>4975</v>
      </c>
      <c r="O60" s="189">
        <v>5550</v>
      </c>
      <c r="P60" s="189">
        <v>6353</v>
      </c>
      <c r="Q60" s="200">
        <v>9388.853000000001</v>
      </c>
      <c r="R60" s="200">
        <v>3724.998</v>
      </c>
      <c r="S60" s="189">
        <v>4936.0410000000002</v>
      </c>
      <c r="T60" s="189">
        <v>5610.7219999999998</v>
      </c>
      <c r="U60" s="226">
        <v>0</v>
      </c>
      <c r="V60" s="227">
        <f>SUM(J60:U60)</f>
        <v>65803.614000000001</v>
      </c>
    </row>
    <row r="61" spans="1:22" ht="16.5" thickBot="1" x14ac:dyDescent="0.25">
      <c r="A61" s="349"/>
      <c r="B61" s="354"/>
      <c r="C61" s="350"/>
      <c r="D61" s="350"/>
      <c r="E61" s="350"/>
      <c r="F61" s="350"/>
      <c r="G61" s="350"/>
      <c r="H61" s="350"/>
      <c r="I61" s="154" t="s">
        <v>91</v>
      </c>
      <c r="J61" s="201">
        <v>125563</v>
      </c>
      <c r="K61" s="201">
        <v>123490</v>
      </c>
      <c r="L61" s="186">
        <v>99687</v>
      </c>
      <c r="M61" s="186">
        <v>64215</v>
      </c>
      <c r="N61" s="201">
        <v>89000</v>
      </c>
      <c r="O61" s="201">
        <v>102974</v>
      </c>
      <c r="P61" s="201">
        <v>101218</v>
      </c>
      <c r="Q61" s="236">
        <v>112261.78800000002</v>
      </c>
      <c r="R61" s="208">
        <v>103994.47099999999</v>
      </c>
      <c r="S61" s="201">
        <v>118513.323</v>
      </c>
      <c r="T61" s="201">
        <v>101878.976</v>
      </c>
      <c r="U61" s="237">
        <v>129169.19000000003</v>
      </c>
      <c r="V61" s="238">
        <f>SUM(J61:U61)</f>
        <v>1271964.7479999999</v>
      </c>
    </row>
    <row r="62" spans="1:22" ht="16.5" thickBot="1" x14ac:dyDescent="0.25">
      <c r="A62" s="102"/>
      <c r="B62" s="112"/>
      <c r="C62" s="112"/>
      <c r="D62" s="112"/>
      <c r="E62" s="112"/>
      <c r="F62" s="112"/>
      <c r="G62" s="112"/>
      <c r="H62" s="112"/>
      <c r="I62" s="112"/>
      <c r="J62" s="192"/>
      <c r="K62" s="193"/>
      <c r="L62" s="193"/>
      <c r="M62" s="193"/>
      <c r="N62" s="193"/>
      <c r="O62" s="193"/>
      <c r="P62" s="193"/>
      <c r="Q62" s="230"/>
      <c r="R62" s="231"/>
      <c r="S62" s="193" t="s">
        <v>221</v>
      </c>
      <c r="T62" s="193"/>
      <c r="U62" s="232"/>
      <c r="V62" s="233">
        <f>SUM(V58:V61)</f>
        <v>2282989.3760000002</v>
      </c>
    </row>
    <row r="63" spans="1:22" ht="15.75" x14ac:dyDescent="0.2">
      <c r="A63" s="343">
        <v>554</v>
      </c>
      <c r="B63" s="347" t="s">
        <v>43</v>
      </c>
      <c r="C63" s="347" t="s">
        <v>79</v>
      </c>
      <c r="D63" s="347">
        <v>58</v>
      </c>
      <c r="E63" s="347" t="s">
        <v>147</v>
      </c>
      <c r="F63" s="347" t="s">
        <v>37</v>
      </c>
      <c r="G63" s="345" t="s">
        <v>148</v>
      </c>
      <c r="H63" s="347" t="s">
        <v>37</v>
      </c>
      <c r="I63" s="129" t="s">
        <v>94</v>
      </c>
      <c r="J63" s="189">
        <v>0</v>
      </c>
      <c r="K63" s="189">
        <v>0</v>
      </c>
      <c r="L63" s="189">
        <v>0</v>
      </c>
      <c r="M63" s="189">
        <v>0</v>
      </c>
      <c r="N63" s="189">
        <v>0</v>
      </c>
      <c r="O63" s="189">
        <v>0</v>
      </c>
      <c r="P63" s="189">
        <v>0</v>
      </c>
      <c r="Q63" s="200">
        <v>0</v>
      </c>
      <c r="R63" s="200">
        <v>0</v>
      </c>
      <c r="S63" s="189">
        <v>0</v>
      </c>
      <c r="T63" s="189">
        <v>0</v>
      </c>
      <c r="U63" s="226">
        <v>0</v>
      </c>
      <c r="V63" s="227">
        <f>SUM(J63:U63)</f>
        <v>0</v>
      </c>
    </row>
    <row r="64" spans="1:22" ht="15.75" x14ac:dyDescent="0.2">
      <c r="A64" s="349"/>
      <c r="B64" s="350"/>
      <c r="C64" s="350"/>
      <c r="D64" s="350"/>
      <c r="E64" s="350"/>
      <c r="F64" s="350"/>
      <c r="G64" s="354"/>
      <c r="H64" s="350"/>
      <c r="I64" s="154" t="s">
        <v>92</v>
      </c>
      <c r="J64" s="201">
        <v>152</v>
      </c>
      <c r="K64" s="201">
        <v>6878</v>
      </c>
      <c r="L64" s="186">
        <v>10474</v>
      </c>
      <c r="M64" s="186">
        <v>6377</v>
      </c>
      <c r="N64" s="201">
        <v>289</v>
      </c>
      <c r="O64" s="201">
        <v>0</v>
      </c>
      <c r="P64" s="201">
        <v>2952</v>
      </c>
      <c r="Q64" s="208">
        <v>10126.027</v>
      </c>
      <c r="R64" s="208">
        <v>0</v>
      </c>
      <c r="S64" s="201">
        <v>0</v>
      </c>
      <c r="T64" s="201">
        <v>0</v>
      </c>
      <c r="U64" s="237">
        <v>3997.6030000000001</v>
      </c>
      <c r="V64" s="238">
        <f>SUM(J64:U64)</f>
        <v>41245.630000000005</v>
      </c>
    </row>
    <row r="65" spans="1:22" ht="16.5" thickBot="1" x14ac:dyDescent="0.25">
      <c r="A65" s="344"/>
      <c r="B65" s="348"/>
      <c r="C65" s="348"/>
      <c r="D65" s="348"/>
      <c r="E65" s="348"/>
      <c r="F65" s="348"/>
      <c r="G65" s="348"/>
      <c r="H65" s="348"/>
      <c r="I65" s="154" t="s">
        <v>91</v>
      </c>
      <c r="J65" s="201">
        <v>2944</v>
      </c>
      <c r="K65" s="201">
        <v>3528</v>
      </c>
      <c r="L65" s="186">
        <v>9587</v>
      </c>
      <c r="M65" s="201">
        <v>0</v>
      </c>
      <c r="N65" s="201">
        <v>2978</v>
      </c>
      <c r="O65" s="201">
        <v>3000</v>
      </c>
      <c r="P65" s="201">
        <v>285</v>
      </c>
      <c r="Q65" s="236">
        <v>2084.4459999999999</v>
      </c>
      <c r="R65" s="208">
        <v>2</v>
      </c>
      <c r="S65" s="201">
        <v>4740</v>
      </c>
      <c r="T65" s="201">
        <v>2952.9639999999999</v>
      </c>
      <c r="U65" s="237">
        <v>3659.297</v>
      </c>
      <c r="V65" s="238">
        <f>SUM(J65:U65)</f>
        <v>35760.707000000002</v>
      </c>
    </row>
    <row r="66" spans="1:22" ht="16.5" thickBot="1" x14ac:dyDescent="0.25">
      <c r="A66" s="102"/>
      <c r="B66" s="112"/>
      <c r="C66" s="112"/>
      <c r="D66" s="112"/>
      <c r="E66" s="112"/>
      <c r="F66" s="112"/>
      <c r="G66" s="112"/>
      <c r="H66" s="112"/>
      <c r="I66" s="112"/>
      <c r="J66" s="192"/>
      <c r="K66" s="193"/>
      <c r="L66" s="193"/>
      <c r="M66" s="193"/>
      <c r="N66" s="193"/>
      <c r="O66" s="193"/>
      <c r="P66" s="193"/>
      <c r="Q66" s="230"/>
      <c r="R66" s="231"/>
      <c r="S66" s="193" t="s">
        <v>221</v>
      </c>
      <c r="T66" s="193"/>
      <c r="U66" s="232"/>
      <c r="V66" s="233">
        <f>SUM(V63:V65)</f>
        <v>77006.337</v>
      </c>
    </row>
    <row r="67" spans="1:22" ht="15.75" x14ac:dyDescent="0.2">
      <c r="A67" s="343">
        <v>560</v>
      </c>
      <c r="B67" s="345" t="s">
        <v>190</v>
      </c>
      <c r="C67" s="347" t="s">
        <v>77</v>
      </c>
      <c r="D67" s="351">
        <v>17.899999999999999</v>
      </c>
      <c r="E67" s="347" t="s">
        <v>149</v>
      </c>
      <c r="F67" s="347" t="s">
        <v>37</v>
      </c>
      <c r="G67" s="347" t="s">
        <v>9</v>
      </c>
      <c r="H67" s="347" t="s">
        <v>37</v>
      </c>
      <c r="I67" s="145" t="s">
        <v>163</v>
      </c>
      <c r="J67" s="194">
        <v>0</v>
      </c>
      <c r="K67" s="194">
        <v>0</v>
      </c>
      <c r="L67" s="194">
        <v>0</v>
      </c>
      <c r="M67" s="194">
        <v>0</v>
      </c>
      <c r="N67" s="194">
        <v>0</v>
      </c>
      <c r="O67" s="194">
        <v>0</v>
      </c>
      <c r="P67" s="194">
        <v>0</v>
      </c>
      <c r="Q67" s="200">
        <v>0</v>
      </c>
      <c r="R67" s="211">
        <v>0</v>
      </c>
      <c r="S67" s="194">
        <v>0</v>
      </c>
      <c r="T67" s="194">
        <v>0</v>
      </c>
      <c r="U67" s="234">
        <v>0</v>
      </c>
      <c r="V67" s="235">
        <f>SUM(J67:U67)</f>
        <v>0</v>
      </c>
    </row>
    <row r="68" spans="1:22" ht="15.75" x14ac:dyDescent="0.2">
      <c r="A68" s="349"/>
      <c r="B68" s="354"/>
      <c r="C68" s="350"/>
      <c r="D68" s="352"/>
      <c r="E68" s="350"/>
      <c r="F68" s="350"/>
      <c r="G68" s="350"/>
      <c r="H68" s="350"/>
      <c r="I68" s="129" t="s">
        <v>103</v>
      </c>
      <c r="J68" s="200">
        <v>0</v>
      </c>
      <c r="K68" s="189">
        <v>0</v>
      </c>
      <c r="L68" s="189">
        <v>0</v>
      </c>
      <c r="M68" s="189">
        <v>0</v>
      </c>
      <c r="N68" s="189">
        <v>0</v>
      </c>
      <c r="O68" s="189">
        <v>0</v>
      </c>
      <c r="P68" s="189">
        <v>0</v>
      </c>
      <c r="Q68" s="200">
        <v>0</v>
      </c>
      <c r="R68" s="200">
        <v>0</v>
      </c>
      <c r="S68" s="189">
        <v>0</v>
      </c>
      <c r="T68" s="189">
        <v>0</v>
      </c>
      <c r="U68" s="226">
        <v>0</v>
      </c>
      <c r="V68" s="227">
        <f>SUM(J68:U68)</f>
        <v>0</v>
      </c>
    </row>
    <row r="69" spans="1:22" ht="15.75" x14ac:dyDescent="0.2">
      <c r="A69" s="349"/>
      <c r="B69" s="354"/>
      <c r="C69" s="350"/>
      <c r="D69" s="352"/>
      <c r="E69" s="350"/>
      <c r="F69" s="350"/>
      <c r="G69" s="350"/>
      <c r="H69" s="350"/>
      <c r="I69" s="129" t="s">
        <v>172</v>
      </c>
      <c r="J69" s="200">
        <v>0</v>
      </c>
      <c r="K69" s="189">
        <v>0</v>
      </c>
      <c r="L69" s="189">
        <v>0</v>
      </c>
      <c r="M69" s="189">
        <v>0</v>
      </c>
      <c r="N69" s="189">
        <v>0</v>
      </c>
      <c r="O69" s="189">
        <v>0</v>
      </c>
      <c r="P69" s="189">
        <v>0</v>
      </c>
      <c r="Q69" s="200">
        <v>0</v>
      </c>
      <c r="R69" s="200">
        <v>0</v>
      </c>
      <c r="S69" s="189">
        <v>0</v>
      </c>
      <c r="T69" s="189">
        <v>0</v>
      </c>
      <c r="U69" s="226">
        <v>0</v>
      </c>
      <c r="V69" s="227">
        <f>SUM(J69:U69)</f>
        <v>0</v>
      </c>
    </row>
    <row r="70" spans="1:22" ht="16.5" thickBot="1" x14ac:dyDescent="0.25">
      <c r="A70" s="344"/>
      <c r="B70" s="346"/>
      <c r="C70" s="348"/>
      <c r="D70" s="353"/>
      <c r="E70" s="348"/>
      <c r="F70" s="348"/>
      <c r="G70" s="348"/>
      <c r="H70" s="348"/>
      <c r="I70" s="113" t="s">
        <v>164</v>
      </c>
      <c r="J70" s="195">
        <v>0</v>
      </c>
      <c r="K70" s="191">
        <v>0</v>
      </c>
      <c r="L70" s="191">
        <v>0</v>
      </c>
      <c r="M70" s="191">
        <v>0</v>
      </c>
      <c r="N70" s="191">
        <v>0</v>
      </c>
      <c r="O70" s="191">
        <v>0</v>
      </c>
      <c r="P70" s="191">
        <v>0</v>
      </c>
      <c r="Q70" s="195">
        <v>0</v>
      </c>
      <c r="R70" s="195">
        <v>0</v>
      </c>
      <c r="S70" s="191">
        <v>0</v>
      </c>
      <c r="T70" s="191">
        <v>0</v>
      </c>
      <c r="U70" s="228">
        <v>0</v>
      </c>
      <c r="V70" s="229">
        <f>SUM(J70:U70)</f>
        <v>0</v>
      </c>
    </row>
    <row r="71" spans="1:22" ht="16.5" thickBot="1" x14ac:dyDescent="0.25">
      <c r="A71" s="102"/>
      <c r="B71" s="112"/>
      <c r="C71" s="112"/>
      <c r="D71" s="112"/>
      <c r="E71" s="112"/>
      <c r="F71" s="112"/>
      <c r="G71" s="112"/>
      <c r="H71" s="112"/>
      <c r="I71" s="112"/>
      <c r="J71" s="192"/>
      <c r="K71" s="193"/>
      <c r="L71" s="193"/>
      <c r="M71" s="193"/>
      <c r="N71" s="193"/>
      <c r="O71" s="193"/>
      <c r="P71" s="193"/>
      <c r="Q71" s="230"/>
      <c r="R71" s="231"/>
      <c r="S71" s="193" t="s">
        <v>221</v>
      </c>
      <c r="T71" s="193"/>
      <c r="U71" s="232"/>
      <c r="V71" s="233">
        <f>SUM(V67:V70)</f>
        <v>0</v>
      </c>
    </row>
    <row r="72" spans="1:22" ht="16.5" thickBot="1" x14ac:dyDescent="0.25">
      <c r="A72" s="105">
        <v>596</v>
      </c>
      <c r="B72" s="185" t="s">
        <v>217</v>
      </c>
      <c r="C72" s="114" t="s">
        <v>84</v>
      </c>
      <c r="D72" s="114">
        <v>26</v>
      </c>
      <c r="E72" s="114" t="s">
        <v>216</v>
      </c>
      <c r="F72" s="114" t="s">
        <v>45</v>
      </c>
      <c r="G72" s="114" t="s">
        <v>18</v>
      </c>
      <c r="H72" s="113" t="s">
        <v>45</v>
      </c>
      <c r="I72" s="113" t="s">
        <v>93</v>
      </c>
      <c r="J72" s="201">
        <v>0</v>
      </c>
      <c r="K72" s="201">
        <v>0</v>
      </c>
      <c r="L72" s="201">
        <v>0</v>
      </c>
      <c r="M72" s="201">
        <v>0</v>
      </c>
      <c r="N72" s="201">
        <v>0</v>
      </c>
      <c r="O72" s="201">
        <v>0</v>
      </c>
      <c r="P72" s="201">
        <v>0</v>
      </c>
      <c r="Q72" s="236">
        <v>0</v>
      </c>
      <c r="R72" s="236">
        <v>0</v>
      </c>
      <c r="S72" s="236">
        <v>0</v>
      </c>
      <c r="T72" s="236">
        <v>0</v>
      </c>
      <c r="U72" s="237">
        <v>0</v>
      </c>
      <c r="V72" s="238">
        <f>SUM(J72:U72)</f>
        <v>0</v>
      </c>
    </row>
    <row r="73" spans="1:22" ht="16.5" thickBot="1" x14ac:dyDescent="0.25">
      <c r="A73" s="102"/>
      <c r="B73" s="112"/>
      <c r="C73" s="112"/>
      <c r="D73" s="112"/>
      <c r="E73" s="112"/>
      <c r="F73" s="112"/>
      <c r="G73" s="112"/>
      <c r="H73" s="112"/>
      <c r="I73" s="112"/>
      <c r="J73" s="192"/>
      <c r="K73" s="193"/>
      <c r="L73" s="193"/>
      <c r="M73" s="193"/>
      <c r="N73" s="193"/>
      <c r="O73" s="193"/>
      <c r="P73" s="193"/>
      <c r="Q73" s="230"/>
      <c r="R73" s="231"/>
      <c r="S73" s="193" t="s">
        <v>221</v>
      </c>
      <c r="T73" s="193"/>
      <c r="U73" s="232"/>
      <c r="V73" s="233">
        <f>SUM(V72)</f>
        <v>0</v>
      </c>
    </row>
    <row r="74" spans="1:22" ht="16.5" thickBot="1" x14ac:dyDescent="0.25">
      <c r="A74" s="343">
        <v>597</v>
      </c>
      <c r="B74" s="345" t="s">
        <v>218</v>
      </c>
      <c r="C74" s="347" t="s">
        <v>79</v>
      </c>
      <c r="D74" s="347">
        <v>26</v>
      </c>
      <c r="E74" s="347" t="s">
        <v>18</v>
      </c>
      <c r="F74" s="347" t="s">
        <v>45</v>
      </c>
      <c r="G74" s="347" t="s">
        <v>216</v>
      </c>
      <c r="H74" s="347" t="s">
        <v>45</v>
      </c>
      <c r="I74" s="151" t="s">
        <v>164</v>
      </c>
      <c r="J74" s="202">
        <v>17047</v>
      </c>
      <c r="K74" s="203">
        <v>6837</v>
      </c>
      <c r="L74" s="203">
        <v>11374</v>
      </c>
      <c r="M74" s="186">
        <v>11023</v>
      </c>
      <c r="N74" s="203">
        <v>12518</v>
      </c>
      <c r="O74" s="203">
        <v>16365</v>
      </c>
      <c r="P74" s="203">
        <v>0</v>
      </c>
      <c r="Q74" s="203">
        <v>0</v>
      </c>
      <c r="R74" s="203">
        <v>0</v>
      </c>
      <c r="S74" s="203">
        <v>0</v>
      </c>
      <c r="T74" s="203">
        <v>0</v>
      </c>
      <c r="U74" s="239">
        <v>0</v>
      </c>
      <c r="V74" s="240">
        <f>SUM(J74:U74)</f>
        <v>75164</v>
      </c>
    </row>
    <row r="75" spans="1:22" ht="15.75" x14ac:dyDescent="0.2">
      <c r="A75" s="349"/>
      <c r="B75" s="354"/>
      <c r="C75" s="350"/>
      <c r="D75" s="350"/>
      <c r="E75" s="350"/>
      <c r="F75" s="350"/>
      <c r="G75" s="350"/>
      <c r="H75" s="350"/>
      <c r="I75" s="145" t="s">
        <v>172</v>
      </c>
      <c r="J75" s="249">
        <v>0</v>
      </c>
      <c r="K75" s="249">
        <v>0</v>
      </c>
      <c r="L75" s="249">
        <v>0</v>
      </c>
      <c r="M75" s="249">
        <v>0</v>
      </c>
      <c r="N75" s="249">
        <v>0</v>
      </c>
      <c r="O75" s="249">
        <v>0</v>
      </c>
      <c r="P75" s="214">
        <v>19906</v>
      </c>
      <c r="Q75" s="214">
        <v>19137</v>
      </c>
      <c r="R75" s="214">
        <v>16896.987999999998</v>
      </c>
      <c r="S75" s="252">
        <v>18240.781999999996</v>
      </c>
      <c r="T75" s="253">
        <v>11089.174000000003</v>
      </c>
      <c r="U75" s="249">
        <v>0</v>
      </c>
      <c r="V75" s="240">
        <f>SUM(J75:U75)</f>
        <v>85269.943999999989</v>
      </c>
    </row>
    <row r="76" spans="1:22" ht="16.5" thickBot="1" x14ac:dyDescent="0.25">
      <c r="A76" s="344"/>
      <c r="B76" s="346"/>
      <c r="C76" s="348"/>
      <c r="D76" s="348"/>
      <c r="E76" s="348"/>
      <c r="F76" s="348"/>
      <c r="G76" s="348"/>
      <c r="H76" s="348"/>
      <c r="I76" s="113" t="s">
        <v>93</v>
      </c>
      <c r="J76" s="191">
        <v>0</v>
      </c>
      <c r="K76" s="191">
        <v>0</v>
      </c>
      <c r="L76" s="191">
        <v>0</v>
      </c>
      <c r="M76" s="249">
        <v>0</v>
      </c>
      <c r="N76" s="249">
        <v>0</v>
      </c>
      <c r="O76" s="249">
        <v>0</v>
      </c>
      <c r="P76" s="191">
        <v>0</v>
      </c>
      <c r="Q76" s="206">
        <v>0</v>
      </c>
      <c r="R76" s="195">
        <v>0</v>
      </c>
      <c r="S76" s="191">
        <v>0</v>
      </c>
      <c r="T76" s="191">
        <v>0</v>
      </c>
      <c r="U76" s="228">
        <v>0</v>
      </c>
      <c r="V76" s="229">
        <f>SUM(J76:U76)</f>
        <v>0</v>
      </c>
    </row>
    <row r="77" spans="1:22" ht="16.5" thickBot="1" x14ac:dyDescent="0.25">
      <c r="A77" s="102"/>
      <c r="B77" s="112"/>
      <c r="C77" s="112"/>
      <c r="D77" s="112"/>
      <c r="E77" s="112"/>
      <c r="F77" s="112"/>
      <c r="G77" s="112"/>
      <c r="H77" s="112"/>
      <c r="I77" s="112"/>
      <c r="J77" s="192"/>
      <c r="K77" s="193"/>
      <c r="L77" s="193"/>
      <c r="M77" s="193"/>
      <c r="N77" s="193"/>
      <c r="O77" s="193"/>
      <c r="P77" s="193"/>
      <c r="Q77" s="230"/>
      <c r="R77" s="231"/>
      <c r="S77" s="193" t="s">
        <v>221</v>
      </c>
      <c r="T77" s="193"/>
      <c r="U77" s="232"/>
      <c r="V77" s="233">
        <f>SUM(V74:V76)</f>
        <v>160433.94399999999</v>
      </c>
    </row>
    <row r="78" spans="1:22" ht="15.75" x14ac:dyDescent="0.2">
      <c r="A78" s="349">
        <v>598</v>
      </c>
      <c r="B78" s="350" t="s">
        <v>46</v>
      </c>
      <c r="C78" s="350" t="s">
        <v>84</v>
      </c>
      <c r="D78" s="350">
        <v>16</v>
      </c>
      <c r="E78" s="350" t="s">
        <v>18</v>
      </c>
      <c r="F78" s="350" t="s">
        <v>45</v>
      </c>
      <c r="G78" s="350" t="s">
        <v>150</v>
      </c>
      <c r="H78" s="350" t="s">
        <v>45</v>
      </c>
      <c r="I78" s="145" t="s">
        <v>92</v>
      </c>
      <c r="J78" s="194">
        <v>400</v>
      </c>
      <c r="K78" s="194">
        <v>0</v>
      </c>
      <c r="L78" s="194">
        <v>203</v>
      </c>
      <c r="M78" s="194">
        <v>5245</v>
      </c>
      <c r="N78" s="194">
        <v>481</v>
      </c>
      <c r="O78" s="194">
        <v>4104</v>
      </c>
      <c r="P78" s="194">
        <v>2772</v>
      </c>
      <c r="Q78" s="200">
        <v>2958.1969999999997</v>
      </c>
      <c r="R78" s="211">
        <v>0</v>
      </c>
      <c r="S78" s="194">
        <v>0</v>
      </c>
      <c r="T78" s="194">
        <v>13508.091000000002</v>
      </c>
      <c r="U78" s="234">
        <v>5638.5879999999997</v>
      </c>
      <c r="V78" s="235">
        <f>SUM(J78:U78)</f>
        <v>35309.876000000004</v>
      </c>
    </row>
    <row r="79" spans="1:22" ht="16.5" thickBot="1" x14ac:dyDescent="0.25">
      <c r="A79" s="349"/>
      <c r="B79" s="350"/>
      <c r="C79" s="350"/>
      <c r="D79" s="350"/>
      <c r="E79" s="350"/>
      <c r="F79" s="350"/>
      <c r="G79" s="350"/>
      <c r="H79" s="350"/>
      <c r="I79" s="154" t="s">
        <v>98</v>
      </c>
      <c r="J79" s="201">
        <v>0</v>
      </c>
      <c r="K79" s="201">
        <v>0</v>
      </c>
      <c r="L79" s="201">
        <v>0</v>
      </c>
      <c r="M79" s="201">
        <v>0</v>
      </c>
      <c r="N79" s="201">
        <v>0</v>
      </c>
      <c r="O79" s="201">
        <v>0</v>
      </c>
      <c r="P79" s="201">
        <v>0</v>
      </c>
      <c r="Q79" s="236">
        <v>0</v>
      </c>
      <c r="R79" s="208">
        <v>0</v>
      </c>
      <c r="S79" s="201">
        <v>0</v>
      </c>
      <c r="T79" s="201">
        <v>0</v>
      </c>
      <c r="U79" s="237">
        <v>0</v>
      </c>
      <c r="V79" s="238">
        <f>SUM(J79:U79)</f>
        <v>0</v>
      </c>
    </row>
    <row r="80" spans="1:22" ht="16.5" thickBot="1" x14ac:dyDescent="0.25">
      <c r="A80" s="102"/>
      <c r="B80" s="112"/>
      <c r="C80" s="112"/>
      <c r="D80" s="112"/>
      <c r="E80" s="112"/>
      <c r="F80" s="112"/>
      <c r="G80" s="112"/>
      <c r="H80" s="112"/>
      <c r="I80" s="112"/>
      <c r="J80" s="192"/>
      <c r="K80" s="193"/>
      <c r="L80" s="193"/>
      <c r="M80" s="193"/>
      <c r="N80" s="193"/>
      <c r="O80" s="193"/>
      <c r="P80" s="193"/>
      <c r="Q80" s="230"/>
      <c r="R80" s="231"/>
      <c r="S80" s="193" t="s">
        <v>221</v>
      </c>
      <c r="T80" s="193"/>
      <c r="U80" s="232"/>
      <c r="V80" s="233">
        <f>SUM(V78:V79)</f>
        <v>35309.876000000004</v>
      </c>
    </row>
    <row r="81" spans="1:22" ht="15.75" x14ac:dyDescent="0.2">
      <c r="A81" s="349">
        <v>608</v>
      </c>
      <c r="B81" s="354" t="s">
        <v>191</v>
      </c>
      <c r="C81" s="350" t="s">
        <v>85</v>
      </c>
      <c r="D81" s="350">
        <v>98</v>
      </c>
      <c r="E81" s="350" t="s">
        <v>151</v>
      </c>
      <c r="F81" s="350" t="s">
        <v>45</v>
      </c>
      <c r="G81" s="350" t="s">
        <v>18</v>
      </c>
      <c r="H81" s="350" t="s">
        <v>45</v>
      </c>
      <c r="I81" s="145" t="s">
        <v>94</v>
      </c>
      <c r="J81" s="194">
        <v>0</v>
      </c>
      <c r="K81" s="194">
        <v>0</v>
      </c>
      <c r="L81" s="194">
        <v>0</v>
      </c>
      <c r="M81" s="194">
        <v>0</v>
      </c>
      <c r="N81" s="194">
        <v>0</v>
      </c>
      <c r="O81" s="194">
        <v>0</v>
      </c>
      <c r="P81" s="194">
        <v>0</v>
      </c>
      <c r="Q81" s="200">
        <v>0</v>
      </c>
      <c r="R81" s="198">
        <v>0</v>
      </c>
      <c r="S81" s="198">
        <v>0</v>
      </c>
      <c r="T81" s="198">
        <v>0</v>
      </c>
      <c r="U81" s="234">
        <v>0</v>
      </c>
      <c r="V81" s="235">
        <f t="shared" ref="V81:V86" si="1">SUM(J81:U81)</f>
        <v>0</v>
      </c>
    </row>
    <row r="82" spans="1:22" ht="15.75" x14ac:dyDescent="0.2">
      <c r="A82" s="349"/>
      <c r="B82" s="354"/>
      <c r="C82" s="350"/>
      <c r="D82" s="350"/>
      <c r="E82" s="350"/>
      <c r="F82" s="350"/>
      <c r="G82" s="350"/>
      <c r="H82" s="350"/>
      <c r="I82" s="145" t="s">
        <v>92</v>
      </c>
      <c r="J82" s="194">
        <v>85987</v>
      </c>
      <c r="K82" s="194">
        <v>37318</v>
      </c>
      <c r="L82" s="186">
        <v>65118</v>
      </c>
      <c r="M82" s="186">
        <v>22972</v>
      </c>
      <c r="N82" s="194">
        <v>38568</v>
      </c>
      <c r="O82" s="194">
        <v>39850</v>
      </c>
      <c r="P82" s="194">
        <v>52089</v>
      </c>
      <c r="Q82" s="200">
        <v>89801.292999999991</v>
      </c>
      <c r="R82" s="194">
        <v>41440.773000000001</v>
      </c>
      <c r="S82" s="194">
        <v>11702.252</v>
      </c>
      <c r="T82" s="194">
        <v>0</v>
      </c>
      <c r="U82" s="234">
        <v>0</v>
      </c>
      <c r="V82" s="235">
        <f t="shared" si="1"/>
        <v>484846.31799999997</v>
      </c>
    </row>
    <row r="83" spans="1:22" ht="15.75" x14ac:dyDescent="0.2">
      <c r="A83" s="349"/>
      <c r="B83" s="354"/>
      <c r="C83" s="350"/>
      <c r="D83" s="350"/>
      <c r="E83" s="350"/>
      <c r="F83" s="350"/>
      <c r="G83" s="350"/>
      <c r="H83" s="350"/>
      <c r="I83" s="129" t="s">
        <v>91</v>
      </c>
      <c r="J83" s="189">
        <v>20898</v>
      </c>
      <c r="K83" s="189">
        <v>11975</v>
      </c>
      <c r="L83" s="186">
        <v>44250</v>
      </c>
      <c r="M83" s="186">
        <v>29718</v>
      </c>
      <c r="N83" s="189">
        <v>0</v>
      </c>
      <c r="O83" s="189">
        <v>33268</v>
      </c>
      <c r="P83" s="189">
        <v>11128</v>
      </c>
      <c r="Q83" s="200">
        <v>33833.216999999997</v>
      </c>
      <c r="R83" s="189">
        <v>16739.105</v>
      </c>
      <c r="S83" s="189">
        <v>4920.6330000000007</v>
      </c>
      <c r="T83" s="189">
        <v>11453.675999999999</v>
      </c>
      <c r="U83" s="226">
        <v>7228.9400000000005</v>
      </c>
      <c r="V83" s="227">
        <f t="shared" si="1"/>
        <v>225412.57100000003</v>
      </c>
    </row>
    <row r="84" spans="1:22" ht="15.75" x14ac:dyDescent="0.2">
      <c r="A84" s="349"/>
      <c r="B84" s="354"/>
      <c r="C84" s="350"/>
      <c r="D84" s="350"/>
      <c r="E84" s="350"/>
      <c r="F84" s="350"/>
      <c r="G84" s="350"/>
      <c r="H84" s="350"/>
      <c r="I84" s="129" t="s">
        <v>93</v>
      </c>
      <c r="J84" s="189">
        <v>0</v>
      </c>
      <c r="K84" s="189">
        <v>0</v>
      </c>
      <c r="L84" s="189">
        <v>0</v>
      </c>
      <c r="M84" s="189">
        <v>0</v>
      </c>
      <c r="N84" s="189">
        <v>0</v>
      </c>
      <c r="O84" s="189">
        <v>0</v>
      </c>
      <c r="P84" s="189">
        <v>0</v>
      </c>
      <c r="Q84" s="200">
        <v>0</v>
      </c>
      <c r="R84" s="189">
        <v>0</v>
      </c>
      <c r="S84" s="189">
        <v>0</v>
      </c>
      <c r="T84" s="189">
        <v>0</v>
      </c>
      <c r="U84" s="226">
        <v>0</v>
      </c>
      <c r="V84" s="227">
        <f t="shared" si="1"/>
        <v>0</v>
      </c>
    </row>
    <row r="85" spans="1:22" ht="15.75" x14ac:dyDescent="0.2">
      <c r="A85" s="349"/>
      <c r="B85" s="354"/>
      <c r="C85" s="350"/>
      <c r="D85" s="350"/>
      <c r="E85" s="350"/>
      <c r="F85" s="350"/>
      <c r="G85" s="350"/>
      <c r="H85" s="350"/>
      <c r="I85" s="154" t="s">
        <v>97</v>
      </c>
      <c r="J85" s="201">
        <v>0</v>
      </c>
      <c r="K85" s="201">
        <v>0</v>
      </c>
      <c r="L85" s="201">
        <v>0</v>
      </c>
      <c r="M85" s="201">
        <v>0</v>
      </c>
      <c r="N85" s="189">
        <v>0</v>
      </c>
      <c r="O85" s="201">
        <v>0</v>
      </c>
      <c r="P85" s="201">
        <v>0</v>
      </c>
      <c r="Q85" s="208">
        <v>0</v>
      </c>
      <c r="R85" s="201">
        <v>0</v>
      </c>
      <c r="S85" s="201">
        <v>0</v>
      </c>
      <c r="T85" s="201">
        <v>0</v>
      </c>
      <c r="U85" s="237">
        <v>11451.148000000001</v>
      </c>
      <c r="V85" s="227">
        <f t="shared" si="1"/>
        <v>11451.148000000001</v>
      </c>
    </row>
    <row r="86" spans="1:22" ht="16.5" thickBot="1" x14ac:dyDescent="0.25">
      <c r="A86" s="349"/>
      <c r="B86" s="354"/>
      <c r="C86" s="350"/>
      <c r="D86" s="350"/>
      <c r="E86" s="350"/>
      <c r="F86" s="350"/>
      <c r="G86" s="350"/>
      <c r="H86" s="350"/>
      <c r="I86" s="154" t="s">
        <v>96</v>
      </c>
      <c r="J86" s="201">
        <v>0</v>
      </c>
      <c r="K86" s="201">
        <v>0</v>
      </c>
      <c r="L86" s="201">
        <v>0</v>
      </c>
      <c r="M86" s="201">
        <v>0</v>
      </c>
      <c r="N86" s="189">
        <v>0</v>
      </c>
      <c r="O86" s="201">
        <v>0</v>
      </c>
      <c r="P86" s="201">
        <v>0</v>
      </c>
      <c r="Q86" s="236">
        <v>0</v>
      </c>
      <c r="R86" s="209">
        <v>0</v>
      </c>
      <c r="S86" s="209">
        <v>0</v>
      </c>
      <c r="T86" s="209">
        <v>0</v>
      </c>
      <c r="U86" s="237">
        <v>0</v>
      </c>
      <c r="V86" s="238">
        <f t="shared" si="1"/>
        <v>0</v>
      </c>
    </row>
    <row r="87" spans="1:22" ht="16.5" thickBot="1" x14ac:dyDescent="0.25">
      <c r="A87" s="102"/>
      <c r="B87" s="112"/>
      <c r="C87" s="112"/>
      <c r="D87" s="112"/>
      <c r="E87" s="112"/>
      <c r="F87" s="112"/>
      <c r="G87" s="112"/>
      <c r="H87" s="112"/>
      <c r="I87" s="112"/>
      <c r="J87" s="192"/>
      <c r="K87" s="193"/>
      <c r="L87" s="193"/>
      <c r="M87" s="193"/>
      <c r="N87" s="193"/>
      <c r="O87" s="193"/>
      <c r="P87" s="193"/>
      <c r="Q87" s="230"/>
      <c r="R87" s="231"/>
      <c r="S87" s="193" t="s">
        <v>221</v>
      </c>
      <c r="T87" s="193"/>
      <c r="U87" s="232"/>
      <c r="V87" s="233">
        <f>SUM(V81:V86)</f>
        <v>721710.03700000001</v>
      </c>
    </row>
    <row r="88" spans="1:22" ht="15.75" x14ac:dyDescent="0.2">
      <c r="A88" s="343">
        <v>611</v>
      </c>
      <c r="B88" s="345" t="s">
        <v>192</v>
      </c>
      <c r="C88" s="347" t="s">
        <v>77</v>
      </c>
      <c r="D88" s="347">
        <v>66</v>
      </c>
      <c r="E88" s="347" t="s">
        <v>146</v>
      </c>
      <c r="F88" s="347" t="s">
        <v>40</v>
      </c>
      <c r="G88" s="345" t="s">
        <v>152</v>
      </c>
      <c r="H88" s="347" t="s">
        <v>40</v>
      </c>
      <c r="I88" s="145" t="s">
        <v>94</v>
      </c>
      <c r="J88" s="194">
        <v>7604</v>
      </c>
      <c r="K88" s="194">
        <v>6621</v>
      </c>
      <c r="L88" s="186">
        <v>5155</v>
      </c>
      <c r="M88" s="186">
        <v>3502</v>
      </c>
      <c r="N88" s="194">
        <v>5944</v>
      </c>
      <c r="O88" s="194">
        <v>5042</v>
      </c>
      <c r="P88" s="194">
        <v>4495</v>
      </c>
      <c r="Q88" s="200">
        <v>5967.1900000000005</v>
      </c>
      <c r="R88" s="211">
        <v>4963.0810000000001</v>
      </c>
      <c r="S88" s="194">
        <v>5753.2699999999995</v>
      </c>
      <c r="T88" s="194">
        <v>7323.2889999999989</v>
      </c>
      <c r="U88" s="234">
        <v>5891.4049999999997</v>
      </c>
      <c r="V88" s="235">
        <f>SUM(J88:U88)</f>
        <v>68261.235000000001</v>
      </c>
    </row>
    <row r="89" spans="1:22" ht="15.75" x14ac:dyDescent="0.2">
      <c r="A89" s="349"/>
      <c r="B89" s="354"/>
      <c r="C89" s="350"/>
      <c r="D89" s="350"/>
      <c r="E89" s="350"/>
      <c r="F89" s="350"/>
      <c r="G89" s="354"/>
      <c r="H89" s="350"/>
      <c r="I89" s="129" t="s">
        <v>92</v>
      </c>
      <c r="J89" s="189">
        <v>8928</v>
      </c>
      <c r="K89" s="189">
        <v>5590</v>
      </c>
      <c r="L89" s="186">
        <v>4315</v>
      </c>
      <c r="M89" s="186">
        <v>5136</v>
      </c>
      <c r="N89" s="189">
        <v>2963</v>
      </c>
      <c r="O89" s="189">
        <v>5967</v>
      </c>
      <c r="P89" s="189">
        <v>7281</v>
      </c>
      <c r="Q89" s="200">
        <v>4970.2900000000009</v>
      </c>
      <c r="R89" s="200">
        <v>6415.3149999999996</v>
      </c>
      <c r="S89" s="189">
        <v>4025.7100000000005</v>
      </c>
      <c r="T89" s="189">
        <v>2987.2469999999998</v>
      </c>
      <c r="U89" s="226">
        <v>7783.177999999999</v>
      </c>
      <c r="V89" s="227">
        <f>SUM(J89:U89)</f>
        <v>66361.740000000005</v>
      </c>
    </row>
    <row r="90" spans="1:22" ht="15.75" x14ac:dyDescent="0.2">
      <c r="A90" s="349"/>
      <c r="B90" s="354"/>
      <c r="C90" s="350"/>
      <c r="D90" s="350"/>
      <c r="E90" s="350"/>
      <c r="F90" s="350"/>
      <c r="G90" s="354"/>
      <c r="H90" s="350"/>
      <c r="I90" s="129" t="s">
        <v>91</v>
      </c>
      <c r="J90" s="189">
        <v>16632</v>
      </c>
      <c r="K90" s="189">
        <v>22534</v>
      </c>
      <c r="L90" s="186">
        <v>16827</v>
      </c>
      <c r="M90" s="186">
        <v>10421</v>
      </c>
      <c r="N90" s="189">
        <v>12597</v>
      </c>
      <c r="O90" s="189">
        <v>16357</v>
      </c>
      <c r="P90" s="189">
        <v>10298</v>
      </c>
      <c r="Q90" s="200">
        <v>17954.191999999999</v>
      </c>
      <c r="R90" s="200">
        <v>16670.356999999996</v>
      </c>
      <c r="S90" s="189">
        <v>13422.443000000003</v>
      </c>
      <c r="T90" s="189">
        <v>12904.337999999998</v>
      </c>
      <c r="U90" s="226">
        <v>24761.531999999999</v>
      </c>
      <c r="V90" s="227">
        <f>SUM(J90:U90)</f>
        <v>191378.86199999999</v>
      </c>
    </row>
    <row r="91" spans="1:22" ht="16.5" thickBot="1" x14ac:dyDescent="0.25">
      <c r="A91" s="344"/>
      <c r="B91" s="346"/>
      <c r="C91" s="348"/>
      <c r="D91" s="348"/>
      <c r="E91" s="348"/>
      <c r="F91" s="348"/>
      <c r="G91" s="346"/>
      <c r="H91" s="348"/>
      <c r="I91" s="113" t="s">
        <v>95</v>
      </c>
      <c r="J91" s="195">
        <v>0</v>
      </c>
      <c r="K91" s="191">
        <v>0</v>
      </c>
      <c r="L91" s="191">
        <v>0</v>
      </c>
      <c r="M91" s="191">
        <v>0</v>
      </c>
      <c r="N91" s="191">
        <v>0</v>
      </c>
      <c r="O91" s="191">
        <v>0</v>
      </c>
      <c r="P91" s="191">
        <v>0</v>
      </c>
      <c r="Q91" s="206">
        <v>0</v>
      </c>
      <c r="R91" s="195">
        <v>0</v>
      </c>
      <c r="S91" s="191">
        <v>0</v>
      </c>
      <c r="T91" s="191">
        <v>0</v>
      </c>
      <c r="U91" s="228">
        <v>0</v>
      </c>
      <c r="V91" s="229">
        <f>SUM(J91:U91)</f>
        <v>0</v>
      </c>
    </row>
    <row r="92" spans="1:22" ht="16.5" thickBot="1" x14ac:dyDescent="0.25">
      <c r="A92" s="106"/>
      <c r="B92" s="112"/>
      <c r="C92" s="112"/>
      <c r="D92" s="112"/>
      <c r="E92" s="112"/>
      <c r="F92" s="112"/>
      <c r="G92" s="112"/>
      <c r="H92" s="112"/>
      <c r="I92" s="112"/>
      <c r="J92" s="192"/>
      <c r="K92" s="193"/>
      <c r="L92" s="193"/>
      <c r="M92" s="193"/>
      <c r="N92" s="193"/>
      <c r="O92" s="193"/>
      <c r="P92" s="193"/>
      <c r="Q92" s="230"/>
      <c r="R92" s="231"/>
      <c r="S92" s="193" t="s">
        <v>221</v>
      </c>
      <c r="T92" s="193"/>
      <c r="U92" s="232"/>
      <c r="V92" s="233">
        <f>SUM(V88:V91)</f>
        <v>326001.837</v>
      </c>
    </row>
    <row r="93" spans="1:22" ht="15.75" x14ac:dyDescent="0.2">
      <c r="A93" s="349">
        <v>624</v>
      </c>
      <c r="B93" s="354" t="s">
        <v>193</v>
      </c>
      <c r="C93" s="355" t="s">
        <v>88</v>
      </c>
      <c r="D93" s="357" t="s">
        <v>89</v>
      </c>
      <c r="E93" s="350" t="s">
        <v>100</v>
      </c>
      <c r="F93" s="350" t="s">
        <v>42</v>
      </c>
      <c r="G93" s="350" t="s">
        <v>153</v>
      </c>
      <c r="H93" s="350" t="s">
        <v>57</v>
      </c>
      <c r="I93" s="145" t="s">
        <v>92</v>
      </c>
      <c r="J93" s="194">
        <v>262989</v>
      </c>
      <c r="K93" s="194">
        <v>225352</v>
      </c>
      <c r="L93" s="186">
        <v>246745</v>
      </c>
      <c r="M93" s="186">
        <v>239920</v>
      </c>
      <c r="N93" s="194">
        <v>245726</v>
      </c>
      <c r="O93" s="194">
        <v>264317</v>
      </c>
      <c r="P93" s="194">
        <v>283822</v>
      </c>
      <c r="Q93" s="200">
        <v>320153.20799999993</v>
      </c>
      <c r="R93" s="211">
        <v>278520.91899999988</v>
      </c>
      <c r="S93" s="194">
        <v>361894.55199999997</v>
      </c>
      <c r="T93" s="194">
        <v>289700.76500000001</v>
      </c>
      <c r="U93" s="234">
        <v>273450.22499999998</v>
      </c>
      <c r="V93" s="235">
        <f>SUM(J93:U93)</f>
        <v>3292590.6690000002</v>
      </c>
    </row>
    <row r="94" spans="1:22" ht="15.75" x14ac:dyDescent="0.2">
      <c r="A94" s="349"/>
      <c r="B94" s="354"/>
      <c r="C94" s="356"/>
      <c r="D94" s="352"/>
      <c r="E94" s="350"/>
      <c r="F94" s="350"/>
      <c r="G94" s="350"/>
      <c r="H94" s="350"/>
      <c r="I94" s="129" t="s">
        <v>103</v>
      </c>
      <c r="J94" s="189">
        <v>0</v>
      </c>
      <c r="K94" s="189">
        <v>0</v>
      </c>
      <c r="L94" s="216">
        <v>0</v>
      </c>
      <c r="M94" s="189">
        <v>0</v>
      </c>
      <c r="N94" s="189">
        <v>0</v>
      </c>
      <c r="O94" s="189">
        <v>0</v>
      </c>
      <c r="P94" s="189">
        <v>0</v>
      </c>
      <c r="Q94" s="200">
        <v>0</v>
      </c>
      <c r="R94" s="200">
        <v>0</v>
      </c>
      <c r="S94" s="189">
        <v>0</v>
      </c>
      <c r="T94" s="189">
        <v>0</v>
      </c>
      <c r="U94" s="226">
        <v>0</v>
      </c>
      <c r="V94" s="227">
        <f>SUM(J94:U94)</f>
        <v>0</v>
      </c>
    </row>
    <row r="95" spans="1:22" ht="15.75" x14ac:dyDescent="0.2">
      <c r="A95" s="349"/>
      <c r="B95" s="354"/>
      <c r="C95" s="356"/>
      <c r="D95" s="352"/>
      <c r="E95" s="350"/>
      <c r="F95" s="350"/>
      <c r="G95" s="350"/>
      <c r="H95" s="350"/>
      <c r="I95" s="154" t="s">
        <v>91</v>
      </c>
      <c r="J95" s="201">
        <v>256756</v>
      </c>
      <c r="K95" s="201">
        <v>195305</v>
      </c>
      <c r="L95" s="186">
        <v>120918</v>
      </c>
      <c r="M95" s="186">
        <v>72363</v>
      </c>
      <c r="N95" s="189">
        <v>124841</v>
      </c>
      <c r="O95" s="201">
        <v>165328</v>
      </c>
      <c r="P95" s="201">
        <v>122881</v>
      </c>
      <c r="Q95" s="208">
        <v>172035.85699999999</v>
      </c>
      <c r="R95" s="208">
        <v>132781.27899999998</v>
      </c>
      <c r="S95" s="201">
        <v>151263.09400000001</v>
      </c>
      <c r="T95" s="189">
        <v>171386.27900000001</v>
      </c>
      <c r="U95" s="237">
        <v>158577.27899999998</v>
      </c>
      <c r="V95" s="238">
        <f>SUM(J95:U95)</f>
        <v>1844435.7880000002</v>
      </c>
    </row>
    <row r="96" spans="1:22" ht="16.5" thickBot="1" x14ac:dyDescent="0.25">
      <c r="A96" s="349"/>
      <c r="B96" s="354"/>
      <c r="C96" s="356"/>
      <c r="D96" s="352"/>
      <c r="E96" s="350"/>
      <c r="F96" s="350"/>
      <c r="G96" s="350"/>
      <c r="H96" s="350"/>
      <c r="I96" s="154" t="s">
        <v>90</v>
      </c>
      <c r="J96" s="201">
        <v>0</v>
      </c>
      <c r="K96" s="201">
        <v>0</v>
      </c>
      <c r="L96" s="217">
        <v>0</v>
      </c>
      <c r="M96" s="201">
        <v>0</v>
      </c>
      <c r="N96" s="201">
        <v>0</v>
      </c>
      <c r="O96" s="201">
        <v>0</v>
      </c>
      <c r="P96" s="201">
        <v>0</v>
      </c>
      <c r="Q96" s="236">
        <v>0</v>
      </c>
      <c r="R96" s="208">
        <v>0</v>
      </c>
      <c r="S96" s="201">
        <v>0</v>
      </c>
      <c r="T96" s="201">
        <v>0</v>
      </c>
      <c r="U96" s="237">
        <v>0</v>
      </c>
      <c r="V96" s="238">
        <f>SUM(J96:U96)</f>
        <v>0</v>
      </c>
    </row>
    <row r="97" spans="1:22" ht="16.5" thickBot="1" x14ac:dyDescent="0.25">
      <c r="A97" s="102"/>
      <c r="B97" s="112"/>
      <c r="C97" s="112"/>
      <c r="D97" s="112"/>
      <c r="E97" s="112"/>
      <c r="F97" s="112"/>
      <c r="G97" s="112"/>
      <c r="H97" s="112"/>
      <c r="I97" s="112"/>
      <c r="J97" s="192"/>
      <c r="K97" s="193"/>
      <c r="L97" s="193"/>
      <c r="M97" s="193"/>
      <c r="N97" s="193"/>
      <c r="O97" s="193"/>
      <c r="P97" s="193"/>
      <c r="Q97" s="230"/>
      <c r="R97" s="231"/>
      <c r="S97" s="193" t="s">
        <v>221</v>
      </c>
      <c r="T97" s="193"/>
      <c r="U97" s="232"/>
      <c r="V97" s="233">
        <f>SUM(V93:V96)</f>
        <v>5137026.4570000004</v>
      </c>
    </row>
    <row r="98" spans="1:22" ht="15.75" x14ac:dyDescent="0.2">
      <c r="A98" s="343">
        <v>625</v>
      </c>
      <c r="B98" s="345" t="s">
        <v>194</v>
      </c>
      <c r="C98" s="347" t="s">
        <v>85</v>
      </c>
      <c r="D98" s="347">
        <v>372</v>
      </c>
      <c r="E98" s="347" t="s">
        <v>154</v>
      </c>
      <c r="F98" s="347" t="s">
        <v>42</v>
      </c>
      <c r="G98" s="347" t="s">
        <v>9</v>
      </c>
      <c r="H98" s="347" t="s">
        <v>37</v>
      </c>
      <c r="I98" s="145" t="s">
        <v>94</v>
      </c>
      <c r="J98" s="194">
        <v>58527</v>
      </c>
      <c r="K98" s="194">
        <v>51614</v>
      </c>
      <c r="L98" s="186">
        <v>41704</v>
      </c>
      <c r="M98" s="186">
        <v>37767</v>
      </c>
      <c r="N98" s="194">
        <v>67524</v>
      </c>
      <c r="O98" s="194">
        <v>81716</v>
      </c>
      <c r="P98" s="194">
        <v>87265</v>
      </c>
      <c r="Q98" s="200">
        <v>84250.827000000005</v>
      </c>
      <c r="R98" s="211">
        <v>68654.120999999999</v>
      </c>
      <c r="S98" s="194">
        <v>100182.94799999999</v>
      </c>
      <c r="T98" s="194">
        <v>50809.957000000017</v>
      </c>
      <c r="U98" s="234">
        <v>94529.718999999997</v>
      </c>
      <c r="V98" s="235">
        <f t="shared" ref="V98:V108" si="2">SUM(J98:U98)</f>
        <v>824544.57200000004</v>
      </c>
    </row>
    <row r="99" spans="1:22" ht="15.75" x14ac:dyDescent="0.2">
      <c r="A99" s="349"/>
      <c r="B99" s="354"/>
      <c r="C99" s="350"/>
      <c r="D99" s="350"/>
      <c r="E99" s="350"/>
      <c r="F99" s="350"/>
      <c r="G99" s="350"/>
      <c r="H99" s="350"/>
      <c r="I99" s="129" t="s">
        <v>92</v>
      </c>
      <c r="J99" s="189">
        <v>0</v>
      </c>
      <c r="K99" s="189">
        <v>19844</v>
      </c>
      <c r="L99" s="186">
        <v>12841</v>
      </c>
      <c r="M99" s="189">
        <v>0</v>
      </c>
      <c r="N99" s="189">
        <v>0</v>
      </c>
      <c r="O99" s="189">
        <v>0</v>
      </c>
      <c r="P99" s="189">
        <v>0</v>
      </c>
      <c r="Q99" s="200">
        <v>24233.471999999998</v>
      </c>
      <c r="R99" s="200">
        <v>32942.593000000001</v>
      </c>
      <c r="S99" s="189">
        <v>14751.827000000001</v>
      </c>
      <c r="T99" s="189">
        <v>0</v>
      </c>
      <c r="U99" s="226">
        <v>25280.409</v>
      </c>
      <c r="V99" s="227">
        <f t="shared" si="2"/>
        <v>129893.30100000001</v>
      </c>
    </row>
    <row r="100" spans="1:22" ht="15.75" x14ac:dyDescent="0.2">
      <c r="A100" s="349"/>
      <c r="B100" s="354"/>
      <c r="C100" s="350"/>
      <c r="D100" s="350"/>
      <c r="E100" s="350"/>
      <c r="F100" s="350"/>
      <c r="G100" s="350"/>
      <c r="H100" s="350"/>
      <c r="I100" s="129" t="s">
        <v>98</v>
      </c>
      <c r="J100" s="189">
        <v>0</v>
      </c>
      <c r="K100" s="189">
        <v>0</v>
      </c>
      <c r="L100" s="186">
        <v>0</v>
      </c>
      <c r="M100" s="189">
        <v>0</v>
      </c>
      <c r="N100" s="189">
        <v>0</v>
      </c>
      <c r="O100" s="189">
        <v>0</v>
      </c>
      <c r="P100" s="189">
        <v>0</v>
      </c>
      <c r="Q100" s="200">
        <v>0</v>
      </c>
      <c r="R100" s="200">
        <v>0</v>
      </c>
      <c r="S100" s="189">
        <v>0</v>
      </c>
      <c r="T100" s="189">
        <v>0</v>
      </c>
      <c r="U100" s="226">
        <v>0</v>
      </c>
      <c r="V100" s="227">
        <f t="shared" si="2"/>
        <v>0</v>
      </c>
    </row>
    <row r="101" spans="1:22" ht="15.75" x14ac:dyDescent="0.2">
      <c r="A101" s="349"/>
      <c r="B101" s="354"/>
      <c r="C101" s="350"/>
      <c r="D101" s="350"/>
      <c r="E101" s="350"/>
      <c r="F101" s="350"/>
      <c r="G101" s="350"/>
      <c r="H101" s="350"/>
      <c r="I101" s="129" t="s">
        <v>103</v>
      </c>
      <c r="J101" s="189">
        <v>0</v>
      </c>
      <c r="K101" s="189">
        <v>0</v>
      </c>
      <c r="L101" s="215">
        <v>0</v>
      </c>
      <c r="M101" s="189">
        <v>0</v>
      </c>
      <c r="N101" s="189">
        <v>0</v>
      </c>
      <c r="O101" s="189">
        <v>0</v>
      </c>
      <c r="P101" s="189">
        <v>0</v>
      </c>
      <c r="Q101" s="200">
        <v>0</v>
      </c>
      <c r="R101" s="200">
        <v>0</v>
      </c>
      <c r="S101" s="189">
        <v>0</v>
      </c>
      <c r="T101" s="189">
        <v>0</v>
      </c>
      <c r="U101" s="226">
        <v>0</v>
      </c>
      <c r="V101" s="227">
        <f t="shared" si="2"/>
        <v>0</v>
      </c>
    </row>
    <row r="102" spans="1:22" ht="15.75" x14ac:dyDescent="0.2">
      <c r="A102" s="349"/>
      <c r="B102" s="354"/>
      <c r="C102" s="350"/>
      <c r="D102" s="350"/>
      <c r="E102" s="350"/>
      <c r="F102" s="350"/>
      <c r="G102" s="350"/>
      <c r="H102" s="350"/>
      <c r="I102" s="129" t="s">
        <v>91</v>
      </c>
      <c r="J102" s="189">
        <v>95593</v>
      </c>
      <c r="K102" s="189">
        <v>67962</v>
      </c>
      <c r="L102" s="186">
        <v>93305</v>
      </c>
      <c r="M102" s="186">
        <v>54702</v>
      </c>
      <c r="N102" s="189">
        <v>43147</v>
      </c>
      <c r="O102" s="189">
        <v>30611</v>
      </c>
      <c r="P102" s="189">
        <v>87959</v>
      </c>
      <c r="Q102" s="200">
        <v>84489.696999999986</v>
      </c>
      <c r="R102" s="200">
        <v>35492.322000000007</v>
      </c>
      <c r="S102" s="189">
        <v>73772.548999999999</v>
      </c>
      <c r="T102" s="189">
        <v>72995.01400000001</v>
      </c>
      <c r="U102" s="226">
        <v>123430.62600000003</v>
      </c>
      <c r="V102" s="227">
        <f t="shared" si="2"/>
        <v>863459.20799999998</v>
      </c>
    </row>
    <row r="103" spans="1:22" ht="15.75" x14ac:dyDescent="0.2">
      <c r="A103" s="349"/>
      <c r="B103" s="354"/>
      <c r="C103" s="350"/>
      <c r="D103" s="350"/>
      <c r="E103" s="350"/>
      <c r="F103" s="350"/>
      <c r="G103" s="350"/>
      <c r="H103" s="350"/>
      <c r="I103" s="113" t="s">
        <v>69</v>
      </c>
      <c r="J103" s="191">
        <v>0</v>
      </c>
      <c r="K103" s="191">
        <v>0</v>
      </c>
      <c r="L103" s="191">
        <v>0</v>
      </c>
      <c r="M103" s="191">
        <v>0</v>
      </c>
      <c r="N103" s="191">
        <v>0</v>
      </c>
      <c r="O103" s="191">
        <v>0</v>
      </c>
      <c r="P103" s="191">
        <v>0</v>
      </c>
      <c r="Q103" s="195">
        <v>0</v>
      </c>
      <c r="R103" s="195">
        <v>0</v>
      </c>
      <c r="S103" s="191">
        <v>0</v>
      </c>
      <c r="T103" s="191">
        <v>0</v>
      </c>
      <c r="U103" s="228">
        <v>0</v>
      </c>
      <c r="V103" s="229">
        <f t="shared" si="2"/>
        <v>0</v>
      </c>
    </row>
    <row r="104" spans="1:22" ht="15.75" x14ac:dyDescent="0.2">
      <c r="A104" s="349"/>
      <c r="B104" s="354"/>
      <c r="C104" s="350"/>
      <c r="D104" s="350"/>
      <c r="E104" s="350"/>
      <c r="F104" s="350"/>
      <c r="G104" s="350"/>
      <c r="H104" s="350"/>
      <c r="I104" s="129" t="s">
        <v>70</v>
      </c>
      <c r="J104" s="200">
        <v>0</v>
      </c>
      <c r="K104" s="200">
        <v>0</v>
      </c>
      <c r="L104" s="189">
        <v>0</v>
      </c>
      <c r="M104" s="189">
        <v>0</v>
      </c>
      <c r="N104" s="189">
        <v>0</v>
      </c>
      <c r="O104" s="189">
        <v>0</v>
      </c>
      <c r="P104" s="189">
        <v>0</v>
      </c>
      <c r="Q104" s="200">
        <v>0</v>
      </c>
      <c r="R104" s="200">
        <v>0</v>
      </c>
      <c r="S104" s="189">
        <v>0</v>
      </c>
      <c r="T104" s="189">
        <v>0</v>
      </c>
      <c r="U104" s="226">
        <v>0</v>
      </c>
      <c r="V104" s="227">
        <f t="shared" si="2"/>
        <v>0</v>
      </c>
    </row>
    <row r="105" spans="1:22" ht="15.75" x14ac:dyDescent="0.2">
      <c r="A105" s="349"/>
      <c r="B105" s="354"/>
      <c r="C105" s="350"/>
      <c r="D105" s="350"/>
      <c r="E105" s="350"/>
      <c r="F105" s="350"/>
      <c r="G105" s="350"/>
      <c r="H105" s="350"/>
      <c r="I105" s="129" t="s">
        <v>123</v>
      </c>
      <c r="J105" s="200">
        <v>0</v>
      </c>
      <c r="K105" s="200">
        <v>0</v>
      </c>
      <c r="L105" s="189">
        <v>0</v>
      </c>
      <c r="M105" s="189">
        <v>0</v>
      </c>
      <c r="N105" s="189">
        <v>0</v>
      </c>
      <c r="O105" s="189">
        <v>0</v>
      </c>
      <c r="P105" s="189">
        <v>0</v>
      </c>
      <c r="Q105" s="200">
        <v>0</v>
      </c>
      <c r="R105" s="200">
        <v>0</v>
      </c>
      <c r="S105" s="189">
        <v>0</v>
      </c>
      <c r="T105" s="189">
        <v>0</v>
      </c>
      <c r="U105" s="226">
        <v>0</v>
      </c>
      <c r="V105" s="227">
        <f t="shared" si="2"/>
        <v>0</v>
      </c>
    </row>
    <row r="106" spans="1:22" ht="15.75" x14ac:dyDescent="0.2">
      <c r="A106" s="349"/>
      <c r="B106" s="354"/>
      <c r="C106" s="350"/>
      <c r="D106" s="350"/>
      <c r="E106" s="350"/>
      <c r="F106" s="350"/>
      <c r="G106" s="350"/>
      <c r="H106" s="350"/>
      <c r="I106" s="129" t="s">
        <v>93</v>
      </c>
      <c r="J106" s="190">
        <v>0</v>
      </c>
      <c r="K106" s="200">
        <v>0</v>
      </c>
      <c r="L106" s="189">
        <v>0</v>
      </c>
      <c r="M106" s="189">
        <v>0</v>
      </c>
      <c r="N106" s="189">
        <v>0</v>
      </c>
      <c r="O106" s="189">
        <v>0</v>
      </c>
      <c r="P106" s="189">
        <v>0</v>
      </c>
      <c r="Q106" s="200">
        <v>0</v>
      </c>
      <c r="R106" s="200">
        <v>0</v>
      </c>
      <c r="S106" s="189">
        <v>0</v>
      </c>
      <c r="T106" s="189">
        <v>0</v>
      </c>
      <c r="U106" s="226">
        <v>0</v>
      </c>
      <c r="V106" s="227">
        <f t="shared" si="2"/>
        <v>0</v>
      </c>
    </row>
    <row r="107" spans="1:22" ht="15.75" x14ac:dyDescent="0.2">
      <c r="A107" s="349"/>
      <c r="B107" s="354"/>
      <c r="C107" s="350"/>
      <c r="D107" s="350"/>
      <c r="E107" s="350"/>
      <c r="F107" s="350"/>
      <c r="G107" s="350"/>
      <c r="H107" s="350"/>
      <c r="I107" s="129" t="s">
        <v>96</v>
      </c>
      <c r="J107" s="200">
        <v>0</v>
      </c>
      <c r="K107" s="200">
        <v>0</v>
      </c>
      <c r="L107" s="189">
        <v>0</v>
      </c>
      <c r="M107" s="189">
        <v>0</v>
      </c>
      <c r="N107" s="189">
        <v>0</v>
      </c>
      <c r="O107" s="189">
        <v>0</v>
      </c>
      <c r="P107" s="189">
        <v>0</v>
      </c>
      <c r="Q107" s="200">
        <v>0</v>
      </c>
      <c r="R107" s="200">
        <v>0</v>
      </c>
      <c r="S107" s="189">
        <v>0</v>
      </c>
      <c r="T107" s="189">
        <v>0</v>
      </c>
      <c r="U107" s="226">
        <v>0</v>
      </c>
      <c r="V107" s="227">
        <f t="shared" si="2"/>
        <v>0</v>
      </c>
    </row>
    <row r="108" spans="1:22" ht="16.5" thickBot="1" x14ac:dyDescent="0.25">
      <c r="A108" s="344"/>
      <c r="B108" s="346"/>
      <c r="C108" s="348"/>
      <c r="D108" s="348"/>
      <c r="E108" s="348"/>
      <c r="F108" s="348"/>
      <c r="G108" s="348"/>
      <c r="H108" s="348"/>
      <c r="I108" s="113" t="s">
        <v>90</v>
      </c>
      <c r="J108" s="195">
        <v>0</v>
      </c>
      <c r="K108" s="195">
        <v>0</v>
      </c>
      <c r="L108" s="191">
        <v>0</v>
      </c>
      <c r="M108" s="191">
        <v>0</v>
      </c>
      <c r="N108" s="191">
        <v>0</v>
      </c>
      <c r="O108" s="191">
        <v>0</v>
      </c>
      <c r="P108" s="191">
        <v>0</v>
      </c>
      <c r="Q108" s="206">
        <v>0</v>
      </c>
      <c r="R108" s="195">
        <v>0</v>
      </c>
      <c r="S108" s="191">
        <v>0</v>
      </c>
      <c r="T108" s="191">
        <v>0</v>
      </c>
      <c r="U108" s="228">
        <v>0</v>
      </c>
      <c r="V108" s="229">
        <f t="shared" si="2"/>
        <v>0</v>
      </c>
    </row>
    <row r="109" spans="1:22" ht="16.5" thickBot="1" x14ac:dyDescent="0.25">
      <c r="A109" s="102"/>
      <c r="B109" s="112"/>
      <c r="C109" s="112"/>
      <c r="D109" s="112"/>
      <c r="E109" s="112"/>
      <c r="F109" s="112"/>
      <c r="G109" s="112"/>
      <c r="H109" s="112"/>
      <c r="I109" s="112"/>
      <c r="J109" s="192"/>
      <c r="K109" s="193"/>
      <c r="L109" s="193"/>
      <c r="M109" s="193"/>
      <c r="N109" s="193"/>
      <c r="O109" s="193"/>
      <c r="P109" s="193"/>
      <c r="Q109" s="231"/>
      <c r="R109" s="231"/>
      <c r="S109" s="193" t="s">
        <v>221</v>
      </c>
      <c r="T109" s="193"/>
      <c r="U109" s="232"/>
      <c r="V109" s="233">
        <f>SUM(V98:V108)</f>
        <v>1817897.081</v>
      </c>
    </row>
    <row r="110" spans="1:22" ht="15.75" x14ac:dyDescent="0.2">
      <c r="A110" s="343">
        <v>631</v>
      </c>
      <c r="B110" s="345" t="s">
        <v>195</v>
      </c>
      <c r="C110" s="347" t="s">
        <v>80</v>
      </c>
      <c r="D110" s="347">
        <v>50</v>
      </c>
      <c r="E110" s="345" t="s">
        <v>155</v>
      </c>
      <c r="F110" s="347" t="s">
        <v>42</v>
      </c>
      <c r="G110" s="347" t="s">
        <v>156</v>
      </c>
      <c r="H110" s="347" t="s">
        <v>42</v>
      </c>
      <c r="I110" s="145" t="s">
        <v>94</v>
      </c>
      <c r="J110" s="194">
        <v>0</v>
      </c>
      <c r="K110" s="194">
        <v>0</v>
      </c>
      <c r="L110" s="194">
        <v>0</v>
      </c>
      <c r="M110" s="194">
        <v>0</v>
      </c>
      <c r="N110" s="194">
        <v>0</v>
      </c>
      <c r="O110" s="194">
        <v>0</v>
      </c>
      <c r="P110" s="194">
        <v>0</v>
      </c>
      <c r="Q110" s="200">
        <v>0</v>
      </c>
      <c r="R110" s="211">
        <v>0</v>
      </c>
      <c r="S110" s="194">
        <v>0</v>
      </c>
      <c r="T110" s="194">
        <v>0</v>
      </c>
      <c r="U110" s="234">
        <v>0</v>
      </c>
      <c r="V110" s="235">
        <f t="shared" ref="V110:V116" si="3">SUM(J110:U110)</f>
        <v>0</v>
      </c>
    </row>
    <row r="111" spans="1:22" ht="15.75" x14ac:dyDescent="0.2">
      <c r="A111" s="349"/>
      <c r="B111" s="354"/>
      <c r="C111" s="350"/>
      <c r="D111" s="350"/>
      <c r="E111" s="350"/>
      <c r="F111" s="350"/>
      <c r="G111" s="350"/>
      <c r="H111" s="350"/>
      <c r="I111" s="145" t="s">
        <v>92</v>
      </c>
      <c r="J111" s="194">
        <v>97291</v>
      </c>
      <c r="K111" s="194">
        <v>113061</v>
      </c>
      <c r="L111" s="194">
        <v>91915</v>
      </c>
      <c r="M111" s="189">
        <v>46135</v>
      </c>
      <c r="N111" s="189">
        <v>115038</v>
      </c>
      <c r="O111" s="194">
        <v>128852</v>
      </c>
      <c r="P111" s="194">
        <v>88031</v>
      </c>
      <c r="Q111" s="200">
        <v>113187.90699999999</v>
      </c>
      <c r="R111" s="211">
        <v>105394.13499999998</v>
      </c>
      <c r="S111" s="194">
        <v>38767.586000000003</v>
      </c>
      <c r="T111" s="194">
        <v>0</v>
      </c>
      <c r="U111" s="234">
        <v>25771.269</v>
      </c>
      <c r="V111" s="235">
        <f t="shared" si="3"/>
        <v>963443.897</v>
      </c>
    </row>
    <row r="112" spans="1:22" ht="15.75" x14ac:dyDescent="0.2">
      <c r="A112" s="349"/>
      <c r="B112" s="354"/>
      <c r="C112" s="350"/>
      <c r="D112" s="350"/>
      <c r="E112" s="350"/>
      <c r="F112" s="350"/>
      <c r="G112" s="350"/>
      <c r="H112" s="350"/>
      <c r="I112" s="145" t="s">
        <v>98</v>
      </c>
      <c r="J112" s="194">
        <v>0</v>
      </c>
      <c r="K112" s="194">
        <v>0</v>
      </c>
      <c r="L112" s="194">
        <v>0</v>
      </c>
      <c r="M112" s="194">
        <v>0</v>
      </c>
      <c r="N112" s="194">
        <v>0</v>
      </c>
      <c r="O112" s="194">
        <v>0</v>
      </c>
      <c r="P112" s="194">
        <v>0</v>
      </c>
      <c r="Q112" s="200">
        <v>0</v>
      </c>
      <c r="R112" s="211">
        <v>0</v>
      </c>
      <c r="S112" s="194">
        <v>0</v>
      </c>
      <c r="T112" s="194">
        <v>0</v>
      </c>
      <c r="U112" s="234">
        <v>0</v>
      </c>
      <c r="V112" s="235">
        <f t="shared" si="3"/>
        <v>0</v>
      </c>
    </row>
    <row r="113" spans="1:22" ht="15.75" x14ac:dyDescent="0.2">
      <c r="A113" s="349"/>
      <c r="B113" s="354"/>
      <c r="C113" s="350"/>
      <c r="D113" s="350"/>
      <c r="E113" s="350"/>
      <c r="F113" s="350"/>
      <c r="G113" s="350"/>
      <c r="H113" s="350"/>
      <c r="I113" s="129" t="s">
        <v>103</v>
      </c>
      <c r="J113" s="189">
        <v>0</v>
      </c>
      <c r="K113" s="189">
        <v>0</v>
      </c>
      <c r="L113" s="189">
        <v>0</v>
      </c>
      <c r="M113" s="189">
        <v>0</v>
      </c>
      <c r="N113" s="189">
        <v>0</v>
      </c>
      <c r="O113" s="189">
        <v>0</v>
      </c>
      <c r="P113" s="189">
        <v>0</v>
      </c>
      <c r="Q113" s="200">
        <v>0</v>
      </c>
      <c r="R113" s="200">
        <v>0</v>
      </c>
      <c r="S113" s="189">
        <v>0</v>
      </c>
      <c r="T113" s="189">
        <v>0</v>
      </c>
      <c r="U113" s="226">
        <v>0</v>
      </c>
      <c r="V113" s="227">
        <f t="shared" si="3"/>
        <v>0</v>
      </c>
    </row>
    <row r="114" spans="1:22" ht="15.75" x14ac:dyDescent="0.2">
      <c r="A114" s="349"/>
      <c r="B114" s="354"/>
      <c r="C114" s="350"/>
      <c r="D114" s="350"/>
      <c r="E114" s="350"/>
      <c r="F114" s="350"/>
      <c r="G114" s="350"/>
      <c r="H114" s="350"/>
      <c r="I114" s="154" t="s">
        <v>91</v>
      </c>
      <c r="J114" s="189">
        <v>0</v>
      </c>
      <c r="K114" s="189">
        <v>0</v>
      </c>
      <c r="L114" s="189">
        <v>0</v>
      </c>
      <c r="M114" s="189">
        <v>0</v>
      </c>
      <c r="N114" s="189">
        <v>0</v>
      </c>
      <c r="O114" s="189">
        <v>259</v>
      </c>
      <c r="P114" s="189">
        <v>0</v>
      </c>
      <c r="Q114" s="200">
        <v>0</v>
      </c>
      <c r="R114" s="200">
        <v>0</v>
      </c>
      <c r="S114" s="189">
        <v>0</v>
      </c>
      <c r="T114" s="189">
        <v>0</v>
      </c>
      <c r="U114" s="226">
        <v>0</v>
      </c>
      <c r="V114" s="227">
        <f t="shared" si="3"/>
        <v>259</v>
      </c>
    </row>
    <row r="115" spans="1:22" ht="15.75" x14ac:dyDescent="0.2">
      <c r="A115" s="349"/>
      <c r="B115" s="354"/>
      <c r="C115" s="350"/>
      <c r="D115" s="350"/>
      <c r="E115" s="350"/>
      <c r="F115" s="350"/>
      <c r="G115" s="350"/>
      <c r="H115" s="350"/>
      <c r="I115" s="129" t="s">
        <v>93</v>
      </c>
      <c r="J115" s="189">
        <v>0</v>
      </c>
      <c r="K115" s="189">
        <v>0</v>
      </c>
      <c r="L115" s="189">
        <v>0</v>
      </c>
      <c r="M115" s="189">
        <v>0</v>
      </c>
      <c r="N115" s="189">
        <v>0</v>
      </c>
      <c r="O115" s="189">
        <v>0</v>
      </c>
      <c r="P115" s="189">
        <v>0</v>
      </c>
      <c r="Q115" s="200">
        <v>0</v>
      </c>
      <c r="R115" s="200">
        <v>0</v>
      </c>
      <c r="S115" s="189">
        <v>0</v>
      </c>
      <c r="T115" s="189">
        <v>0</v>
      </c>
      <c r="U115" s="226">
        <v>0</v>
      </c>
      <c r="V115" s="227">
        <f t="shared" si="3"/>
        <v>0</v>
      </c>
    </row>
    <row r="116" spans="1:22" ht="16.5" thickBot="1" x14ac:dyDescent="0.25">
      <c r="A116" s="344"/>
      <c r="B116" s="346"/>
      <c r="C116" s="348"/>
      <c r="D116" s="348"/>
      <c r="E116" s="348"/>
      <c r="F116" s="348"/>
      <c r="G116" s="348"/>
      <c r="H116" s="348"/>
      <c r="I116" s="113" t="s">
        <v>95</v>
      </c>
      <c r="J116" s="195">
        <v>0</v>
      </c>
      <c r="K116" s="191">
        <v>0</v>
      </c>
      <c r="L116" s="191">
        <v>0</v>
      </c>
      <c r="M116" s="191">
        <v>0</v>
      </c>
      <c r="N116" s="191">
        <v>0</v>
      </c>
      <c r="O116" s="191">
        <v>0</v>
      </c>
      <c r="P116" s="191">
        <v>0</v>
      </c>
      <c r="Q116" s="206">
        <v>0</v>
      </c>
      <c r="R116" s="195">
        <v>0</v>
      </c>
      <c r="S116" s="191">
        <v>0</v>
      </c>
      <c r="T116" s="191">
        <v>0</v>
      </c>
      <c r="U116" s="228">
        <v>0</v>
      </c>
      <c r="V116" s="229">
        <f t="shared" si="3"/>
        <v>0</v>
      </c>
    </row>
    <row r="117" spans="1:22" ht="16.5" thickBot="1" x14ac:dyDescent="0.25">
      <c r="A117" s="106"/>
      <c r="B117" s="112"/>
      <c r="C117" s="112"/>
      <c r="D117" s="112"/>
      <c r="E117" s="112"/>
      <c r="F117" s="112"/>
      <c r="G117" s="112"/>
      <c r="H117" s="112"/>
      <c r="I117" s="112"/>
      <c r="J117" s="192"/>
      <c r="K117" s="193"/>
      <c r="L117" s="193"/>
      <c r="M117" s="193"/>
      <c r="N117" s="193"/>
      <c r="O117" s="193"/>
      <c r="P117" s="193"/>
      <c r="Q117" s="230"/>
      <c r="R117" s="231"/>
      <c r="S117" s="193" t="s">
        <v>221</v>
      </c>
      <c r="T117" s="193"/>
      <c r="U117" s="232"/>
      <c r="V117" s="233">
        <f>SUM(V110:V116)</f>
        <v>963702.897</v>
      </c>
    </row>
    <row r="118" spans="1:22" ht="15.75" x14ac:dyDescent="0.2">
      <c r="A118" s="343">
        <v>632</v>
      </c>
      <c r="B118" s="345" t="s">
        <v>196</v>
      </c>
      <c r="C118" s="347" t="s">
        <v>80</v>
      </c>
      <c r="D118" s="351">
        <v>50.4</v>
      </c>
      <c r="E118" s="347" t="s">
        <v>156</v>
      </c>
      <c r="F118" s="347" t="s">
        <v>42</v>
      </c>
      <c r="G118" s="345" t="s">
        <v>155</v>
      </c>
      <c r="H118" s="347" t="s">
        <v>42</v>
      </c>
      <c r="I118" s="145" t="s">
        <v>92</v>
      </c>
      <c r="J118" s="194">
        <v>0</v>
      </c>
      <c r="K118" s="194">
        <v>0</v>
      </c>
      <c r="L118" s="194">
        <v>0</v>
      </c>
      <c r="M118" s="194">
        <v>0</v>
      </c>
      <c r="N118" s="194">
        <v>0</v>
      </c>
      <c r="O118" s="194">
        <v>0</v>
      </c>
      <c r="P118" s="194">
        <v>0</v>
      </c>
      <c r="Q118" s="200">
        <v>0</v>
      </c>
      <c r="R118" s="211">
        <v>0</v>
      </c>
      <c r="S118" s="194">
        <v>0</v>
      </c>
      <c r="T118" s="194">
        <v>0</v>
      </c>
      <c r="U118" s="234">
        <v>0</v>
      </c>
      <c r="V118" s="235">
        <f t="shared" ref="V118:V124" si="4">SUM(J118:U118)</f>
        <v>0</v>
      </c>
    </row>
    <row r="119" spans="1:22" ht="15.75" x14ac:dyDescent="0.2">
      <c r="A119" s="349"/>
      <c r="B119" s="354"/>
      <c r="C119" s="350"/>
      <c r="D119" s="352"/>
      <c r="E119" s="350"/>
      <c r="F119" s="350"/>
      <c r="G119" s="354"/>
      <c r="H119" s="350"/>
      <c r="I119" s="145" t="s">
        <v>98</v>
      </c>
      <c r="J119" s="194">
        <v>0</v>
      </c>
      <c r="K119" s="194">
        <v>0</v>
      </c>
      <c r="L119" s="194">
        <v>0</v>
      </c>
      <c r="M119" s="194">
        <v>0</v>
      </c>
      <c r="N119" s="194">
        <v>0</v>
      </c>
      <c r="O119" s="194">
        <v>0</v>
      </c>
      <c r="P119" s="194">
        <v>0</v>
      </c>
      <c r="Q119" s="200">
        <v>0</v>
      </c>
      <c r="R119" s="211">
        <v>0</v>
      </c>
      <c r="S119" s="194">
        <v>0</v>
      </c>
      <c r="T119" s="194">
        <v>0</v>
      </c>
      <c r="U119" s="234">
        <v>0</v>
      </c>
      <c r="V119" s="235">
        <f t="shared" si="4"/>
        <v>0</v>
      </c>
    </row>
    <row r="120" spans="1:22" ht="15.75" x14ac:dyDescent="0.2">
      <c r="A120" s="349"/>
      <c r="B120" s="354"/>
      <c r="C120" s="350"/>
      <c r="D120" s="352"/>
      <c r="E120" s="350"/>
      <c r="F120" s="350"/>
      <c r="G120" s="350"/>
      <c r="H120" s="350"/>
      <c r="I120" s="129" t="s">
        <v>175</v>
      </c>
      <c r="J120" s="189">
        <v>0</v>
      </c>
      <c r="K120" s="189">
        <v>0</v>
      </c>
      <c r="L120" s="189">
        <v>0</v>
      </c>
      <c r="M120" s="189">
        <v>0</v>
      </c>
      <c r="N120" s="189">
        <v>0</v>
      </c>
      <c r="O120" s="189">
        <v>0</v>
      </c>
      <c r="P120" s="189">
        <v>0</v>
      </c>
      <c r="Q120" s="200">
        <v>0</v>
      </c>
      <c r="R120" s="200">
        <v>0</v>
      </c>
      <c r="S120" s="189">
        <v>0</v>
      </c>
      <c r="T120" s="189">
        <v>0</v>
      </c>
      <c r="U120" s="226">
        <v>0</v>
      </c>
      <c r="V120" s="227">
        <f t="shared" si="4"/>
        <v>0</v>
      </c>
    </row>
    <row r="121" spans="1:22" ht="15.75" x14ac:dyDescent="0.2">
      <c r="A121" s="349"/>
      <c r="B121" s="354"/>
      <c r="C121" s="350"/>
      <c r="D121" s="352"/>
      <c r="E121" s="350"/>
      <c r="F121" s="350"/>
      <c r="G121" s="350"/>
      <c r="H121" s="350"/>
      <c r="I121" s="129" t="s">
        <v>101</v>
      </c>
      <c r="J121" s="189">
        <v>0</v>
      </c>
      <c r="K121" s="189">
        <v>0</v>
      </c>
      <c r="L121" s="189">
        <v>0</v>
      </c>
      <c r="M121" s="189">
        <v>0</v>
      </c>
      <c r="N121" s="189">
        <v>0</v>
      </c>
      <c r="O121" s="189">
        <v>0</v>
      </c>
      <c r="P121" s="189">
        <v>0</v>
      </c>
      <c r="Q121" s="200">
        <v>0</v>
      </c>
      <c r="R121" s="200">
        <v>0</v>
      </c>
      <c r="S121" s="189">
        <v>0</v>
      </c>
      <c r="T121" s="189">
        <v>0</v>
      </c>
      <c r="U121" s="226">
        <v>0</v>
      </c>
      <c r="V121" s="227">
        <f t="shared" si="4"/>
        <v>0</v>
      </c>
    </row>
    <row r="122" spans="1:22" ht="15.75" x14ac:dyDescent="0.2">
      <c r="A122" s="349"/>
      <c r="B122" s="354"/>
      <c r="C122" s="350"/>
      <c r="D122" s="352"/>
      <c r="E122" s="350"/>
      <c r="F122" s="350"/>
      <c r="G122" s="350"/>
      <c r="H122" s="350"/>
      <c r="I122" s="129" t="s">
        <v>71</v>
      </c>
      <c r="J122" s="189">
        <v>0</v>
      </c>
      <c r="K122" s="189">
        <v>0</v>
      </c>
      <c r="L122" s="189">
        <v>0</v>
      </c>
      <c r="M122" s="189">
        <v>0</v>
      </c>
      <c r="N122" s="189">
        <v>0</v>
      </c>
      <c r="O122" s="189">
        <v>0</v>
      </c>
      <c r="P122" s="189">
        <v>0</v>
      </c>
      <c r="Q122" s="200">
        <v>0</v>
      </c>
      <c r="R122" s="200">
        <v>0</v>
      </c>
      <c r="S122" s="189">
        <v>0</v>
      </c>
      <c r="T122" s="189">
        <v>0</v>
      </c>
      <c r="U122" s="226">
        <v>0</v>
      </c>
      <c r="V122" s="227">
        <f t="shared" si="4"/>
        <v>0</v>
      </c>
    </row>
    <row r="123" spans="1:22" ht="15.75" x14ac:dyDescent="0.2">
      <c r="A123" s="349"/>
      <c r="B123" s="354"/>
      <c r="C123" s="350"/>
      <c r="D123" s="352"/>
      <c r="E123" s="350"/>
      <c r="F123" s="350"/>
      <c r="G123" s="350"/>
      <c r="H123" s="350"/>
      <c r="I123" s="129" t="s">
        <v>97</v>
      </c>
      <c r="J123" s="189">
        <v>93253</v>
      </c>
      <c r="K123" s="189">
        <v>56940</v>
      </c>
      <c r="L123" s="189">
        <v>26522</v>
      </c>
      <c r="M123" s="186">
        <v>49366</v>
      </c>
      <c r="N123" s="189">
        <v>133078</v>
      </c>
      <c r="O123" s="189">
        <v>116930</v>
      </c>
      <c r="P123" s="189">
        <v>105040</v>
      </c>
      <c r="Q123" s="200">
        <v>146619.75399999999</v>
      </c>
      <c r="R123" s="200">
        <v>140187.70000000001</v>
      </c>
      <c r="S123" s="189">
        <v>120050.66799999996</v>
      </c>
      <c r="T123" s="189">
        <v>117166.10900000001</v>
      </c>
      <c r="U123" s="226">
        <v>124170.60200000001</v>
      </c>
      <c r="V123" s="227">
        <f t="shared" si="4"/>
        <v>1229323.8329999999</v>
      </c>
    </row>
    <row r="124" spans="1:22" ht="16.5" thickBot="1" x14ac:dyDescent="0.25">
      <c r="A124" s="344"/>
      <c r="B124" s="346"/>
      <c r="C124" s="348"/>
      <c r="D124" s="353"/>
      <c r="E124" s="348"/>
      <c r="F124" s="348"/>
      <c r="G124" s="348"/>
      <c r="H124" s="348"/>
      <c r="I124" s="113" t="s">
        <v>102</v>
      </c>
      <c r="J124" s="191">
        <v>0</v>
      </c>
      <c r="K124" s="191">
        <v>0</v>
      </c>
      <c r="L124" s="191">
        <v>0</v>
      </c>
      <c r="M124" s="191">
        <v>0</v>
      </c>
      <c r="N124" s="191">
        <v>0</v>
      </c>
      <c r="O124" s="191">
        <v>0</v>
      </c>
      <c r="P124" s="191">
        <v>0</v>
      </c>
      <c r="Q124" s="195">
        <v>0</v>
      </c>
      <c r="R124" s="195">
        <v>0</v>
      </c>
      <c r="S124" s="191">
        <v>0</v>
      </c>
      <c r="T124" s="191">
        <v>0</v>
      </c>
      <c r="U124" s="228">
        <v>0</v>
      </c>
      <c r="V124" s="229">
        <f t="shared" si="4"/>
        <v>0</v>
      </c>
    </row>
    <row r="125" spans="1:22" ht="16.5" thickBot="1" x14ac:dyDescent="0.25">
      <c r="A125" s="102"/>
      <c r="B125" s="112"/>
      <c r="C125" s="112"/>
      <c r="D125" s="112"/>
      <c r="E125" s="112"/>
      <c r="F125" s="112"/>
      <c r="G125" s="112"/>
      <c r="H125" s="112"/>
      <c r="I125" s="112"/>
      <c r="J125" s="192"/>
      <c r="K125" s="193"/>
      <c r="L125" s="193"/>
      <c r="M125" s="193"/>
      <c r="N125" s="193"/>
      <c r="O125" s="193"/>
      <c r="P125" s="193"/>
      <c r="Q125" s="230"/>
      <c r="R125" s="231"/>
      <c r="S125" s="193" t="s">
        <v>221</v>
      </c>
      <c r="T125" s="193"/>
      <c r="U125" s="232"/>
      <c r="V125" s="233">
        <f>SUM(V118:V124)</f>
        <v>1229323.8329999999</v>
      </c>
    </row>
    <row r="126" spans="1:22" ht="15.75" customHeight="1" x14ac:dyDescent="0.2">
      <c r="A126" s="343">
        <v>645</v>
      </c>
      <c r="B126" s="345" t="s">
        <v>197</v>
      </c>
      <c r="C126" s="347" t="s">
        <v>80</v>
      </c>
      <c r="D126" s="347">
        <v>46</v>
      </c>
      <c r="E126" s="345" t="s">
        <v>157</v>
      </c>
      <c r="F126" s="347" t="s">
        <v>42</v>
      </c>
      <c r="G126" s="345" t="s">
        <v>155</v>
      </c>
      <c r="H126" s="347" t="s">
        <v>42</v>
      </c>
      <c r="I126" s="151" t="s">
        <v>92</v>
      </c>
      <c r="J126" s="194">
        <v>0</v>
      </c>
      <c r="K126" s="194">
        <v>0</v>
      </c>
      <c r="L126" s="194">
        <v>0</v>
      </c>
      <c r="M126" s="194">
        <v>0</v>
      </c>
      <c r="N126" s="194">
        <v>0</v>
      </c>
      <c r="O126" s="194">
        <v>0</v>
      </c>
      <c r="P126" s="194">
        <v>0</v>
      </c>
      <c r="Q126" s="194">
        <v>0</v>
      </c>
      <c r="R126" s="211">
        <v>0</v>
      </c>
      <c r="S126" s="194">
        <v>0</v>
      </c>
      <c r="T126" s="194">
        <v>0</v>
      </c>
      <c r="U126" s="234">
        <v>0</v>
      </c>
      <c r="V126" s="235">
        <f t="shared" ref="V126:V131" si="5">SUM(J126:U126)</f>
        <v>0</v>
      </c>
    </row>
    <row r="127" spans="1:22" ht="15.75" x14ac:dyDescent="0.2">
      <c r="A127" s="349"/>
      <c r="B127" s="354"/>
      <c r="C127" s="350"/>
      <c r="D127" s="350"/>
      <c r="E127" s="350"/>
      <c r="F127" s="350"/>
      <c r="G127" s="350"/>
      <c r="H127" s="350"/>
      <c r="I127" s="129" t="s">
        <v>103</v>
      </c>
      <c r="J127" s="189">
        <v>56003</v>
      </c>
      <c r="K127" s="189">
        <v>68679</v>
      </c>
      <c r="L127" s="186">
        <v>70706</v>
      </c>
      <c r="M127" s="189">
        <v>0</v>
      </c>
      <c r="N127" s="189">
        <v>0</v>
      </c>
      <c r="O127" s="189">
        <v>0</v>
      </c>
      <c r="P127" s="189">
        <v>92816</v>
      </c>
      <c r="Q127" s="189">
        <v>66699.210999999996</v>
      </c>
      <c r="R127" s="241">
        <v>106375.12999999996</v>
      </c>
      <c r="S127" s="189">
        <v>94364</v>
      </c>
      <c r="T127" s="189">
        <v>113392.287</v>
      </c>
      <c r="U127" s="226">
        <v>92949.397999999972</v>
      </c>
      <c r="V127" s="227">
        <f t="shared" si="5"/>
        <v>761984.02599999995</v>
      </c>
    </row>
    <row r="128" spans="1:22" ht="15.75" x14ac:dyDescent="0.2">
      <c r="A128" s="349"/>
      <c r="B128" s="354"/>
      <c r="C128" s="350"/>
      <c r="D128" s="350"/>
      <c r="E128" s="350"/>
      <c r="F128" s="350"/>
      <c r="G128" s="350"/>
      <c r="H128" s="350"/>
      <c r="I128" s="129" t="s">
        <v>172</v>
      </c>
      <c r="J128" s="189">
        <v>0</v>
      </c>
      <c r="K128" s="189">
        <v>0</v>
      </c>
      <c r="L128" s="189">
        <v>0</v>
      </c>
      <c r="M128" s="189">
        <v>0</v>
      </c>
      <c r="N128" s="189">
        <v>0</v>
      </c>
      <c r="O128" s="189">
        <v>0</v>
      </c>
      <c r="P128" s="189">
        <v>30654.240000000002</v>
      </c>
      <c r="Q128" s="189">
        <v>28426.975000000002</v>
      </c>
      <c r="R128" s="241">
        <v>20273.993999999999</v>
      </c>
      <c r="S128" s="189">
        <v>5142.1880000000001</v>
      </c>
      <c r="T128" s="189">
        <v>24148.034000000003</v>
      </c>
      <c r="U128" s="226">
        <v>26007.501</v>
      </c>
      <c r="V128" s="227">
        <f t="shared" si="5"/>
        <v>134652.932</v>
      </c>
    </row>
    <row r="129" spans="1:22" ht="15.75" x14ac:dyDescent="0.2">
      <c r="A129" s="349"/>
      <c r="B129" s="354"/>
      <c r="C129" s="350"/>
      <c r="D129" s="350"/>
      <c r="E129" s="350"/>
      <c r="F129" s="350"/>
      <c r="G129" s="350"/>
      <c r="H129" s="350"/>
      <c r="I129" s="129" t="s">
        <v>91</v>
      </c>
      <c r="J129" s="189">
        <v>0</v>
      </c>
      <c r="K129" s="189">
        <v>0</v>
      </c>
      <c r="L129" s="250">
        <v>0</v>
      </c>
      <c r="M129" s="189">
        <v>0</v>
      </c>
      <c r="N129" s="189">
        <v>0</v>
      </c>
      <c r="O129" s="189">
        <v>0</v>
      </c>
      <c r="P129" s="189">
        <v>0</v>
      </c>
      <c r="Q129" s="189">
        <v>0</v>
      </c>
      <c r="R129" s="241">
        <v>0</v>
      </c>
      <c r="S129" s="189">
        <v>0</v>
      </c>
      <c r="T129" s="189">
        <v>0</v>
      </c>
      <c r="U129" s="226">
        <v>0</v>
      </c>
      <c r="V129" s="227">
        <f t="shared" si="5"/>
        <v>0</v>
      </c>
    </row>
    <row r="130" spans="1:22" ht="15.75" x14ac:dyDescent="0.2">
      <c r="A130" s="349"/>
      <c r="B130" s="354"/>
      <c r="C130" s="350"/>
      <c r="D130" s="350"/>
      <c r="E130" s="350"/>
      <c r="F130" s="350"/>
      <c r="G130" s="350"/>
      <c r="H130" s="350"/>
      <c r="I130" s="129" t="s">
        <v>93</v>
      </c>
      <c r="J130" s="189">
        <v>0</v>
      </c>
      <c r="K130" s="189">
        <v>0</v>
      </c>
      <c r="L130" s="215">
        <v>0</v>
      </c>
      <c r="M130" s="189">
        <v>0</v>
      </c>
      <c r="N130" s="189">
        <v>0</v>
      </c>
      <c r="O130" s="189">
        <v>0</v>
      </c>
      <c r="P130" s="189">
        <v>0</v>
      </c>
      <c r="Q130" s="189">
        <v>0</v>
      </c>
      <c r="R130" s="200">
        <v>0</v>
      </c>
      <c r="S130" s="189">
        <v>0</v>
      </c>
      <c r="T130" s="189">
        <v>0</v>
      </c>
      <c r="U130" s="226">
        <v>0</v>
      </c>
      <c r="V130" s="227">
        <f t="shared" si="5"/>
        <v>0</v>
      </c>
    </row>
    <row r="131" spans="1:22" ht="16.5" thickBot="1" x14ac:dyDescent="0.25">
      <c r="A131" s="344"/>
      <c r="B131" s="346"/>
      <c r="C131" s="348"/>
      <c r="D131" s="348"/>
      <c r="E131" s="348"/>
      <c r="F131" s="348"/>
      <c r="G131" s="348"/>
      <c r="H131" s="348"/>
      <c r="I131" s="164" t="s">
        <v>199</v>
      </c>
      <c r="J131" s="204">
        <v>21515</v>
      </c>
      <c r="K131" s="205">
        <v>18334</v>
      </c>
      <c r="L131" s="186">
        <v>12476</v>
      </c>
      <c r="M131" s="205">
        <v>0</v>
      </c>
      <c r="N131" s="205">
        <v>0</v>
      </c>
      <c r="O131" s="205">
        <v>0</v>
      </c>
      <c r="P131" s="205">
        <v>0</v>
      </c>
      <c r="Q131" s="205">
        <v>0</v>
      </c>
      <c r="R131" s="205">
        <v>0</v>
      </c>
      <c r="S131" s="205">
        <v>0</v>
      </c>
      <c r="T131" s="209">
        <v>0</v>
      </c>
      <c r="U131" s="228">
        <v>0</v>
      </c>
      <c r="V131" s="229">
        <f t="shared" si="5"/>
        <v>52325</v>
      </c>
    </row>
    <row r="132" spans="1:22" ht="16.5" thickBot="1" x14ac:dyDescent="0.25">
      <c r="A132" s="102"/>
      <c r="B132" s="120"/>
      <c r="C132" s="112"/>
      <c r="D132" s="112"/>
      <c r="E132" s="112"/>
      <c r="F132" s="112"/>
      <c r="G132" s="112"/>
      <c r="H132" s="112"/>
      <c r="I132" s="112"/>
      <c r="J132" s="192"/>
      <c r="K132" s="193"/>
      <c r="L132" s="193"/>
      <c r="M132" s="193"/>
      <c r="N132" s="193"/>
      <c r="O132" s="193"/>
      <c r="P132" s="193"/>
      <c r="Q132" s="230"/>
      <c r="R132" s="231"/>
      <c r="S132" s="193" t="s">
        <v>221</v>
      </c>
      <c r="T132" s="193"/>
      <c r="U132" s="232"/>
      <c r="V132" s="233">
        <f>SUM(V126:V131)</f>
        <v>948961.95799999998</v>
      </c>
    </row>
    <row r="133" spans="1:22" ht="15.75" x14ac:dyDescent="0.2">
      <c r="A133" s="343">
        <v>646</v>
      </c>
      <c r="B133" s="354" t="s">
        <v>198</v>
      </c>
      <c r="C133" s="350" t="s">
        <v>79</v>
      </c>
      <c r="D133" s="350">
        <v>37</v>
      </c>
      <c r="E133" s="350" t="s">
        <v>157</v>
      </c>
      <c r="F133" s="350" t="s">
        <v>42</v>
      </c>
      <c r="G133" s="354" t="s">
        <v>155</v>
      </c>
      <c r="H133" s="350" t="s">
        <v>42</v>
      </c>
      <c r="I133" s="145" t="s">
        <v>92</v>
      </c>
      <c r="J133" s="194">
        <v>10338</v>
      </c>
      <c r="K133" s="194">
        <v>4039</v>
      </c>
      <c r="L133" s="186">
        <v>8054</v>
      </c>
      <c r="M133" s="186">
        <v>10528</v>
      </c>
      <c r="N133" s="194">
        <v>6512</v>
      </c>
      <c r="O133" s="194">
        <v>37921</v>
      </c>
      <c r="P133" s="194">
        <v>20598.960999999996</v>
      </c>
      <c r="Q133" s="211">
        <v>4190.4529999999995</v>
      </c>
      <c r="R133" s="211">
        <v>4578.652</v>
      </c>
      <c r="S133" s="194">
        <v>14377.578</v>
      </c>
      <c r="T133" s="194">
        <v>12271.175999999999</v>
      </c>
      <c r="U133" s="234">
        <v>2010.6320000000001</v>
      </c>
      <c r="V133" s="235">
        <f t="shared" ref="V133:V138" si="6">SUM(J133:U133)</f>
        <v>135419.45199999999</v>
      </c>
    </row>
    <row r="134" spans="1:22" ht="15.75" x14ac:dyDescent="0.2">
      <c r="A134" s="349"/>
      <c r="B134" s="354"/>
      <c r="C134" s="350"/>
      <c r="D134" s="350"/>
      <c r="E134" s="350"/>
      <c r="F134" s="350"/>
      <c r="G134" s="350"/>
      <c r="H134" s="350"/>
      <c r="I134" s="129" t="s">
        <v>103</v>
      </c>
      <c r="J134" s="189">
        <v>0</v>
      </c>
      <c r="K134" s="189">
        <v>0</v>
      </c>
      <c r="L134" s="216">
        <v>0</v>
      </c>
      <c r="M134" s="186">
        <v>0</v>
      </c>
      <c r="N134" s="189">
        <v>0</v>
      </c>
      <c r="O134" s="189">
        <v>0</v>
      </c>
      <c r="P134" s="189">
        <v>0</v>
      </c>
      <c r="Q134" s="208">
        <v>0</v>
      </c>
      <c r="R134" s="195">
        <v>0</v>
      </c>
      <c r="S134" s="191">
        <v>0</v>
      </c>
      <c r="T134" s="189">
        <v>0</v>
      </c>
      <c r="U134" s="228">
        <v>0</v>
      </c>
      <c r="V134" s="229">
        <f t="shared" si="6"/>
        <v>0</v>
      </c>
    </row>
    <row r="135" spans="1:22" ht="15.75" x14ac:dyDescent="0.2">
      <c r="A135" s="349"/>
      <c r="B135" s="354"/>
      <c r="C135" s="350"/>
      <c r="D135" s="350"/>
      <c r="E135" s="350"/>
      <c r="F135" s="350"/>
      <c r="G135" s="350"/>
      <c r="H135" s="350"/>
      <c r="I135" s="154" t="s">
        <v>91</v>
      </c>
      <c r="J135" s="201">
        <v>11170</v>
      </c>
      <c r="K135" s="201">
        <v>18155</v>
      </c>
      <c r="L135" s="186">
        <v>25184</v>
      </c>
      <c r="M135" s="186">
        <v>35768</v>
      </c>
      <c r="N135" s="201">
        <v>30185</v>
      </c>
      <c r="O135" s="201">
        <v>49670</v>
      </c>
      <c r="P135" s="201">
        <v>31038.945</v>
      </c>
      <c r="Q135" s="208">
        <v>36814.017</v>
      </c>
      <c r="R135" s="189">
        <v>17215.753000000001</v>
      </c>
      <c r="S135" s="189">
        <v>9974.2620000000006</v>
      </c>
      <c r="T135" s="191">
        <v>26643.529000000002</v>
      </c>
      <c r="U135" s="226">
        <v>8832.6219999999994</v>
      </c>
      <c r="V135" s="227">
        <f t="shared" si="6"/>
        <v>300651.12799999997</v>
      </c>
    </row>
    <row r="136" spans="1:22" ht="15.75" x14ac:dyDescent="0.2">
      <c r="A136" s="349"/>
      <c r="B136" s="354"/>
      <c r="C136" s="350"/>
      <c r="D136" s="350"/>
      <c r="E136" s="350"/>
      <c r="F136" s="350"/>
      <c r="G136" s="350"/>
      <c r="H136" s="350"/>
      <c r="I136" s="129" t="s">
        <v>115</v>
      </c>
      <c r="J136" s="189">
        <v>0</v>
      </c>
      <c r="K136" s="189">
        <v>0</v>
      </c>
      <c r="L136" s="189">
        <v>0</v>
      </c>
      <c r="M136" s="189">
        <v>0</v>
      </c>
      <c r="N136" s="189">
        <v>0</v>
      </c>
      <c r="O136" s="189">
        <v>0</v>
      </c>
      <c r="P136" s="189">
        <v>0</v>
      </c>
      <c r="Q136" s="200">
        <v>0</v>
      </c>
      <c r="R136" s="200">
        <v>0</v>
      </c>
      <c r="S136" s="189">
        <v>0</v>
      </c>
      <c r="T136" s="189">
        <v>0</v>
      </c>
      <c r="U136" s="226">
        <v>0</v>
      </c>
      <c r="V136" s="227">
        <f t="shared" si="6"/>
        <v>0</v>
      </c>
    </row>
    <row r="137" spans="1:22" ht="15.75" x14ac:dyDescent="0.2">
      <c r="A137" s="349"/>
      <c r="B137" s="354"/>
      <c r="C137" s="350"/>
      <c r="D137" s="350"/>
      <c r="E137" s="350"/>
      <c r="F137" s="350"/>
      <c r="G137" s="350"/>
      <c r="H137" s="350"/>
      <c r="I137" s="129" t="s">
        <v>93</v>
      </c>
      <c r="J137" s="190">
        <v>0</v>
      </c>
      <c r="K137" s="189">
        <v>0</v>
      </c>
      <c r="L137" s="189">
        <v>0</v>
      </c>
      <c r="M137" s="189">
        <v>0</v>
      </c>
      <c r="N137" s="189">
        <v>0</v>
      </c>
      <c r="O137" s="189">
        <v>0</v>
      </c>
      <c r="P137" s="189">
        <v>0</v>
      </c>
      <c r="Q137" s="200">
        <v>0</v>
      </c>
      <c r="R137" s="200">
        <v>0</v>
      </c>
      <c r="S137" s="189">
        <v>0</v>
      </c>
      <c r="T137" s="189">
        <v>0</v>
      </c>
      <c r="U137" s="226">
        <v>0</v>
      </c>
      <c r="V137" s="227">
        <f t="shared" si="6"/>
        <v>0</v>
      </c>
    </row>
    <row r="138" spans="1:22" s="168" customFormat="1" ht="16.5" thickBot="1" x14ac:dyDescent="0.25">
      <c r="A138" s="344"/>
      <c r="B138" s="354"/>
      <c r="C138" s="350"/>
      <c r="D138" s="350"/>
      <c r="E138" s="350"/>
      <c r="F138" s="350"/>
      <c r="G138" s="350"/>
      <c r="H138" s="350"/>
      <c r="I138" s="164" t="s">
        <v>174</v>
      </c>
      <c r="J138" s="206">
        <v>0</v>
      </c>
      <c r="K138" s="207">
        <v>0</v>
      </c>
      <c r="L138" s="207">
        <v>0</v>
      </c>
      <c r="M138" s="207">
        <v>0</v>
      </c>
      <c r="N138" s="207">
        <v>0</v>
      </c>
      <c r="O138" s="207">
        <v>0</v>
      </c>
      <c r="P138" s="207">
        <v>0</v>
      </c>
      <c r="Q138" s="207">
        <v>0</v>
      </c>
      <c r="R138" s="207">
        <v>0</v>
      </c>
      <c r="S138" s="207">
        <v>0</v>
      </c>
      <c r="T138" s="207">
        <v>0</v>
      </c>
      <c r="U138" s="242">
        <v>0</v>
      </c>
      <c r="V138" s="243">
        <f t="shared" si="6"/>
        <v>0</v>
      </c>
    </row>
    <row r="139" spans="1:22" ht="16.5" thickBot="1" x14ac:dyDescent="0.25">
      <c r="A139" s="102"/>
      <c r="B139" s="112"/>
      <c r="C139" s="112"/>
      <c r="D139" s="112"/>
      <c r="E139" s="112"/>
      <c r="F139" s="112"/>
      <c r="G139" s="112"/>
      <c r="H139" s="112"/>
      <c r="I139" s="112"/>
      <c r="J139" s="192"/>
      <c r="K139" s="193"/>
      <c r="L139" s="193"/>
      <c r="M139" s="193"/>
      <c r="N139" s="193"/>
      <c r="O139" s="193"/>
      <c r="P139" s="193"/>
      <c r="Q139" s="230"/>
      <c r="R139" s="231"/>
      <c r="S139" s="193" t="s">
        <v>221</v>
      </c>
      <c r="T139" s="193"/>
      <c r="U139" s="232"/>
      <c r="V139" s="233">
        <f>SUM(V133:V138)</f>
        <v>436070.57999999996</v>
      </c>
    </row>
    <row r="140" spans="1:22" ht="15.75" x14ac:dyDescent="0.2">
      <c r="A140" s="343">
        <v>647</v>
      </c>
      <c r="B140" s="345" t="s">
        <v>200</v>
      </c>
      <c r="C140" s="347" t="s">
        <v>83</v>
      </c>
      <c r="D140" s="351">
        <v>37.9</v>
      </c>
      <c r="E140" s="345" t="s">
        <v>155</v>
      </c>
      <c r="F140" s="347" t="s">
        <v>42</v>
      </c>
      <c r="G140" s="347" t="s">
        <v>157</v>
      </c>
      <c r="H140" s="347" t="s">
        <v>42</v>
      </c>
      <c r="I140" s="145" t="s">
        <v>92</v>
      </c>
      <c r="J140" s="194">
        <v>0</v>
      </c>
      <c r="K140" s="194">
        <v>0</v>
      </c>
      <c r="L140" s="194">
        <v>0</v>
      </c>
      <c r="M140" s="194">
        <v>0</v>
      </c>
      <c r="N140" s="194">
        <v>0</v>
      </c>
      <c r="O140" s="194">
        <v>0</v>
      </c>
      <c r="P140" s="194">
        <v>0</v>
      </c>
      <c r="Q140" s="211">
        <v>0</v>
      </c>
      <c r="R140" s="211">
        <v>0</v>
      </c>
      <c r="S140" s="194">
        <v>0</v>
      </c>
      <c r="T140" s="194">
        <v>0</v>
      </c>
      <c r="U140" s="234">
        <v>0</v>
      </c>
      <c r="V140" s="235">
        <f t="shared" ref="V140:V147" si="7">SUM(J140:U140)</f>
        <v>0</v>
      </c>
    </row>
    <row r="141" spans="1:22" ht="15.75" x14ac:dyDescent="0.2">
      <c r="A141" s="349"/>
      <c r="B141" s="354"/>
      <c r="C141" s="350"/>
      <c r="D141" s="352"/>
      <c r="E141" s="354"/>
      <c r="F141" s="350"/>
      <c r="G141" s="350"/>
      <c r="H141" s="350"/>
      <c r="I141" s="113" t="s">
        <v>98</v>
      </c>
      <c r="J141" s="191">
        <v>0</v>
      </c>
      <c r="K141" s="191">
        <v>0</v>
      </c>
      <c r="L141" s="191">
        <v>0</v>
      </c>
      <c r="M141" s="191">
        <v>0</v>
      </c>
      <c r="N141" s="191">
        <v>0</v>
      </c>
      <c r="O141" s="191">
        <v>0</v>
      </c>
      <c r="P141" s="191">
        <v>0</v>
      </c>
      <c r="Q141" s="195">
        <v>0</v>
      </c>
      <c r="R141" s="195">
        <v>0</v>
      </c>
      <c r="S141" s="191">
        <v>0</v>
      </c>
      <c r="T141" s="191">
        <v>0</v>
      </c>
      <c r="U141" s="228">
        <v>0</v>
      </c>
      <c r="V141" s="229">
        <f t="shared" si="7"/>
        <v>0</v>
      </c>
    </row>
    <row r="142" spans="1:22" ht="15.75" x14ac:dyDescent="0.2">
      <c r="A142" s="349"/>
      <c r="B142" s="354"/>
      <c r="C142" s="350"/>
      <c r="D142" s="352"/>
      <c r="E142" s="350"/>
      <c r="F142" s="350"/>
      <c r="G142" s="350"/>
      <c r="H142" s="350"/>
      <c r="I142" s="154" t="s">
        <v>175</v>
      </c>
      <c r="J142" s="201">
        <v>0</v>
      </c>
      <c r="K142" s="201">
        <v>0</v>
      </c>
      <c r="L142" s="201">
        <v>0</v>
      </c>
      <c r="M142" s="201">
        <v>0</v>
      </c>
      <c r="N142" s="201">
        <v>0</v>
      </c>
      <c r="O142" s="201">
        <v>0</v>
      </c>
      <c r="P142" s="201">
        <v>0</v>
      </c>
      <c r="Q142" s="208">
        <v>0</v>
      </c>
      <c r="R142" s="208">
        <v>0</v>
      </c>
      <c r="S142" s="201">
        <v>0</v>
      </c>
      <c r="T142" s="201">
        <v>0</v>
      </c>
      <c r="U142" s="237">
        <v>0</v>
      </c>
      <c r="V142" s="238">
        <f t="shared" si="7"/>
        <v>0</v>
      </c>
    </row>
    <row r="143" spans="1:22" ht="15.75" x14ac:dyDescent="0.2">
      <c r="A143" s="349"/>
      <c r="B143" s="354"/>
      <c r="C143" s="350"/>
      <c r="D143" s="352"/>
      <c r="E143" s="350"/>
      <c r="F143" s="350"/>
      <c r="G143" s="350"/>
      <c r="H143" s="350"/>
      <c r="I143" s="154" t="s">
        <v>101</v>
      </c>
      <c r="J143" s="208">
        <v>0</v>
      </c>
      <c r="K143" s="201">
        <v>0</v>
      </c>
      <c r="L143" s="201">
        <v>0</v>
      </c>
      <c r="M143" s="201">
        <v>0</v>
      </c>
      <c r="N143" s="201">
        <v>0</v>
      </c>
      <c r="O143" s="201">
        <v>0</v>
      </c>
      <c r="P143" s="201">
        <v>0</v>
      </c>
      <c r="Q143" s="208">
        <v>0</v>
      </c>
      <c r="R143" s="208">
        <v>0</v>
      </c>
      <c r="S143" s="201">
        <v>0</v>
      </c>
      <c r="T143" s="201">
        <v>0</v>
      </c>
      <c r="U143" s="237">
        <v>0</v>
      </c>
      <c r="V143" s="238">
        <f t="shared" si="7"/>
        <v>0</v>
      </c>
    </row>
    <row r="144" spans="1:22" ht="15.75" x14ac:dyDescent="0.2">
      <c r="A144" s="349"/>
      <c r="B144" s="354"/>
      <c r="C144" s="350"/>
      <c r="D144" s="352"/>
      <c r="E144" s="350"/>
      <c r="F144" s="350"/>
      <c r="G144" s="350"/>
      <c r="H144" s="350"/>
      <c r="I144" s="129" t="s">
        <v>71</v>
      </c>
      <c r="J144" s="200">
        <v>0</v>
      </c>
      <c r="K144" s="189">
        <v>0</v>
      </c>
      <c r="L144" s="189">
        <v>0</v>
      </c>
      <c r="M144" s="189">
        <v>0</v>
      </c>
      <c r="N144" s="189">
        <v>0</v>
      </c>
      <c r="O144" s="189">
        <v>0</v>
      </c>
      <c r="P144" s="189">
        <v>0</v>
      </c>
      <c r="Q144" s="189">
        <v>0</v>
      </c>
      <c r="R144" s="189">
        <v>0</v>
      </c>
      <c r="S144" s="189">
        <v>0</v>
      </c>
      <c r="T144" s="189">
        <v>0</v>
      </c>
      <c r="U144" s="226">
        <v>0</v>
      </c>
      <c r="V144" s="227">
        <f t="shared" si="7"/>
        <v>0</v>
      </c>
    </row>
    <row r="145" spans="1:22" ht="15.75" x14ac:dyDescent="0.2">
      <c r="A145" s="349"/>
      <c r="B145" s="354"/>
      <c r="C145" s="350"/>
      <c r="D145" s="352"/>
      <c r="E145" s="350"/>
      <c r="F145" s="350"/>
      <c r="G145" s="350"/>
      <c r="H145" s="350"/>
      <c r="I145" s="129" t="s">
        <v>97</v>
      </c>
      <c r="J145" s="200">
        <v>274883</v>
      </c>
      <c r="K145" s="189">
        <v>219182</v>
      </c>
      <c r="L145" s="189">
        <v>235262</v>
      </c>
      <c r="M145" s="186">
        <v>211150</v>
      </c>
      <c r="N145" s="189">
        <v>318901</v>
      </c>
      <c r="O145" s="189">
        <v>277416</v>
      </c>
      <c r="P145" s="189">
        <v>334293.20199999999</v>
      </c>
      <c r="Q145" s="200">
        <v>287295.125</v>
      </c>
      <c r="R145" s="200">
        <v>261632.943</v>
      </c>
      <c r="S145" s="189">
        <v>344331.18600000005</v>
      </c>
      <c r="T145" s="189">
        <v>262884.48600000009</v>
      </c>
      <c r="U145" s="226">
        <v>278889.19099999993</v>
      </c>
      <c r="V145" s="227">
        <f t="shared" si="7"/>
        <v>3306120.1330000004</v>
      </c>
    </row>
    <row r="146" spans="1:22" ht="15.75" x14ac:dyDescent="0.2">
      <c r="A146" s="349"/>
      <c r="B146" s="354"/>
      <c r="C146" s="350"/>
      <c r="D146" s="352"/>
      <c r="E146" s="350"/>
      <c r="F146" s="350"/>
      <c r="G146" s="350"/>
      <c r="H146" s="350"/>
      <c r="I146" s="129" t="s">
        <v>96</v>
      </c>
      <c r="J146" s="200">
        <v>0</v>
      </c>
      <c r="K146" s="189">
        <v>0</v>
      </c>
      <c r="L146" s="189">
        <v>0</v>
      </c>
      <c r="M146" s="189">
        <v>0</v>
      </c>
      <c r="N146" s="189">
        <v>0</v>
      </c>
      <c r="O146" s="189">
        <v>0</v>
      </c>
      <c r="P146" s="189">
        <v>0</v>
      </c>
      <c r="Q146" s="200">
        <v>0</v>
      </c>
      <c r="R146" s="200">
        <v>0</v>
      </c>
      <c r="S146" s="189">
        <v>0</v>
      </c>
      <c r="T146" s="189">
        <v>0</v>
      </c>
      <c r="U146" s="226">
        <v>0</v>
      </c>
      <c r="V146" s="227">
        <f t="shared" si="7"/>
        <v>0</v>
      </c>
    </row>
    <row r="147" spans="1:22" ht="16.5" thickBot="1" x14ac:dyDescent="0.25">
      <c r="A147" s="344"/>
      <c r="B147" s="346"/>
      <c r="C147" s="348"/>
      <c r="D147" s="353"/>
      <c r="E147" s="348"/>
      <c r="F147" s="348"/>
      <c r="G147" s="348"/>
      <c r="H147" s="348"/>
      <c r="I147" s="113" t="s">
        <v>102</v>
      </c>
      <c r="J147" s="195">
        <v>0</v>
      </c>
      <c r="K147" s="191">
        <v>0</v>
      </c>
      <c r="L147" s="191">
        <v>0</v>
      </c>
      <c r="M147" s="191">
        <v>0</v>
      </c>
      <c r="N147" s="191">
        <v>0</v>
      </c>
      <c r="O147" s="191">
        <v>0</v>
      </c>
      <c r="P147" s="191">
        <v>0</v>
      </c>
      <c r="Q147" s="195">
        <v>0</v>
      </c>
      <c r="R147" s="195">
        <v>0</v>
      </c>
      <c r="S147" s="191">
        <v>0</v>
      </c>
      <c r="T147" s="191">
        <v>0</v>
      </c>
      <c r="U147" s="228">
        <v>0</v>
      </c>
      <c r="V147" s="229">
        <f t="shared" si="7"/>
        <v>0</v>
      </c>
    </row>
    <row r="148" spans="1:22" ht="16.5" thickBot="1" x14ac:dyDescent="0.25">
      <c r="A148" s="102"/>
      <c r="B148" s="112"/>
      <c r="C148" s="112"/>
      <c r="D148" s="112"/>
      <c r="E148" s="112"/>
      <c r="F148" s="112"/>
      <c r="G148" s="112"/>
      <c r="H148" s="112"/>
      <c r="I148" s="112"/>
      <c r="J148" s="192"/>
      <c r="K148" s="193"/>
      <c r="L148" s="193"/>
      <c r="M148" s="193"/>
      <c r="N148" s="193"/>
      <c r="O148" s="193"/>
      <c r="P148" s="193"/>
      <c r="Q148" s="230"/>
      <c r="R148" s="231"/>
      <c r="S148" s="193" t="s">
        <v>221</v>
      </c>
      <c r="T148" s="193"/>
      <c r="U148" s="232"/>
      <c r="V148" s="233">
        <f>SUM(V140:V147)</f>
        <v>3306120.1330000004</v>
      </c>
    </row>
    <row r="149" spans="1:22" ht="15.75" x14ac:dyDescent="0.2">
      <c r="A149" s="343">
        <v>648</v>
      </c>
      <c r="B149" s="354" t="s">
        <v>201</v>
      </c>
      <c r="C149" s="350" t="s">
        <v>83</v>
      </c>
      <c r="D149" s="352">
        <v>37.799999999999997</v>
      </c>
      <c r="E149" s="350" t="s">
        <v>157</v>
      </c>
      <c r="F149" s="350" t="s">
        <v>42</v>
      </c>
      <c r="G149" s="354" t="s">
        <v>155</v>
      </c>
      <c r="H149" s="350" t="s">
        <v>42</v>
      </c>
      <c r="I149" s="145" t="s">
        <v>92</v>
      </c>
      <c r="J149" s="194">
        <v>64317</v>
      </c>
      <c r="K149" s="194">
        <v>82039</v>
      </c>
      <c r="L149" s="194">
        <v>19541</v>
      </c>
      <c r="M149" s="186">
        <v>53800</v>
      </c>
      <c r="N149" s="194">
        <v>91272</v>
      </c>
      <c r="O149" s="194">
        <v>112154</v>
      </c>
      <c r="P149" s="194">
        <v>76261.373000000021</v>
      </c>
      <c r="Q149" s="211">
        <v>98935.25</v>
      </c>
      <c r="R149" s="211">
        <v>108988.255</v>
      </c>
      <c r="S149" s="194">
        <v>60796.839000000007</v>
      </c>
      <c r="T149" s="194">
        <v>67015.752999999997</v>
      </c>
      <c r="U149" s="234">
        <v>131.197</v>
      </c>
      <c r="V149" s="235">
        <f>SUM(J149:U149)</f>
        <v>835251.66700000013</v>
      </c>
    </row>
    <row r="150" spans="1:22" ht="15.75" x14ac:dyDescent="0.2">
      <c r="A150" s="349"/>
      <c r="B150" s="354"/>
      <c r="C150" s="350"/>
      <c r="D150" s="352"/>
      <c r="E150" s="350"/>
      <c r="F150" s="350"/>
      <c r="G150" s="350"/>
      <c r="H150" s="350"/>
      <c r="I150" s="129" t="s">
        <v>91</v>
      </c>
      <c r="J150" s="189">
        <v>0</v>
      </c>
      <c r="K150" s="189">
        <v>0</v>
      </c>
      <c r="L150" s="189">
        <v>0</v>
      </c>
      <c r="M150" s="189">
        <v>0</v>
      </c>
      <c r="N150" s="189">
        <v>0</v>
      </c>
      <c r="O150" s="189">
        <v>0</v>
      </c>
      <c r="P150" s="189">
        <v>0</v>
      </c>
      <c r="Q150" s="200">
        <v>0</v>
      </c>
      <c r="R150" s="200">
        <v>0</v>
      </c>
      <c r="S150" s="189">
        <v>0</v>
      </c>
      <c r="T150" s="189">
        <v>0</v>
      </c>
      <c r="U150" s="226">
        <v>0</v>
      </c>
      <c r="V150" s="227">
        <f>SUM(J150:U150)</f>
        <v>0</v>
      </c>
    </row>
    <row r="151" spans="1:22" ht="15.75" x14ac:dyDescent="0.2">
      <c r="A151" s="349"/>
      <c r="B151" s="354"/>
      <c r="C151" s="350"/>
      <c r="D151" s="352"/>
      <c r="E151" s="350"/>
      <c r="F151" s="350"/>
      <c r="G151" s="350"/>
      <c r="H151" s="350"/>
      <c r="I151" s="154" t="s">
        <v>93</v>
      </c>
      <c r="J151" s="201">
        <v>0</v>
      </c>
      <c r="K151" s="201">
        <v>0</v>
      </c>
      <c r="L151" s="201">
        <v>0</v>
      </c>
      <c r="M151" s="201">
        <v>0</v>
      </c>
      <c r="N151" s="201">
        <v>0</v>
      </c>
      <c r="O151" s="201">
        <v>0</v>
      </c>
      <c r="P151" s="201">
        <v>0</v>
      </c>
      <c r="Q151" s="208">
        <v>0</v>
      </c>
      <c r="R151" s="208">
        <v>0</v>
      </c>
      <c r="S151" s="201">
        <v>0</v>
      </c>
      <c r="T151" s="201">
        <v>0</v>
      </c>
      <c r="U151" s="237">
        <v>0</v>
      </c>
      <c r="V151" s="238">
        <f>SUM(J151:U151)</f>
        <v>0</v>
      </c>
    </row>
    <row r="152" spans="1:22" ht="16.5" thickBot="1" x14ac:dyDescent="0.25">
      <c r="A152" s="344"/>
      <c r="B152" s="354"/>
      <c r="C152" s="350"/>
      <c r="D152" s="352"/>
      <c r="E152" s="350"/>
      <c r="F152" s="350"/>
      <c r="G152" s="350"/>
      <c r="H152" s="350"/>
      <c r="I152" s="154" t="s">
        <v>90</v>
      </c>
      <c r="J152" s="201">
        <v>0</v>
      </c>
      <c r="K152" s="201">
        <v>0</v>
      </c>
      <c r="L152" s="201">
        <v>0</v>
      </c>
      <c r="M152" s="201">
        <v>0</v>
      </c>
      <c r="N152" s="201">
        <v>0</v>
      </c>
      <c r="O152" s="201">
        <v>0</v>
      </c>
      <c r="P152" s="201">
        <v>0</v>
      </c>
      <c r="Q152" s="208">
        <v>0</v>
      </c>
      <c r="R152" s="208">
        <v>0</v>
      </c>
      <c r="S152" s="201">
        <v>0</v>
      </c>
      <c r="T152" s="201">
        <v>0</v>
      </c>
      <c r="U152" s="237">
        <v>0</v>
      </c>
      <c r="V152" s="238">
        <f>SUM(J152:U152)</f>
        <v>0</v>
      </c>
    </row>
    <row r="153" spans="1:22" ht="16.5" thickBot="1" x14ac:dyDescent="0.25">
      <c r="A153" s="102"/>
      <c r="B153" s="112"/>
      <c r="C153" s="112"/>
      <c r="D153" s="112"/>
      <c r="E153" s="112"/>
      <c r="F153" s="112"/>
      <c r="G153" s="112"/>
      <c r="H153" s="112"/>
      <c r="I153" s="112"/>
      <c r="J153" s="192"/>
      <c r="K153" s="193"/>
      <c r="L153" s="193"/>
      <c r="M153" s="193"/>
      <c r="N153" s="193"/>
      <c r="O153" s="193"/>
      <c r="P153" s="193"/>
      <c r="Q153" s="230"/>
      <c r="R153" s="231"/>
      <c r="S153" s="193" t="s">
        <v>221</v>
      </c>
      <c r="T153" s="193"/>
      <c r="U153" s="232"/>
      <c r="V153" s="233">
        <f>SUM(V149:V152)</f>
        <v>835251.66700000013</v>
      </c>
    </row>
    <row r="154" spans="1:22" ht="15.75" customHeight="1" x14ac:dyDescent="0.2">
      <c r="A154" s="343">
        <v>658</v>
      </c>
      <c r="B154" s="345" t="s">
        <v>202</v>
      </c>
      <c r="C154" s="347" t="s">
        <v>83</v>
      </c>
      <c r="D154" s="351">
        <v>152.69999999999999</v>
      </c>
      <c r="E154" s="347" t="s">
        <v>100</v>
      </c>
      <c r="F154" s="347" t="s">
        <v>42</v>
      </c>
      <c r="G154" s="347" t="s">
        <v>154</v>
      </c>
      <c r="H154" s="347" t="s">
        <v>42</v>
      </c>
      <c r="I154" s="145" t="s">
        <v>94</v>
      </c>
      <c r="J154" s="194">
        <v>83749</v>
      </c>
      <c r="K154" s="194">
        <v>72976</v>
      </c>
      <c r="L154" s="214">
        <v>36040</v>
      </c>
      <c r="M154" s="194">
        <v>12920</v>
      </c>
      <c r="N154" s="194">
        <v>71129</v>
      </c>
      <c r="O154" s="194">
        <v>118010</v>
      </c>
      <c r="P154" s="194">
        <v>121757.81599999999</v>
      </c>
      <c r="Q154" s="211">
        <v>86593.820999999982</v>
      </c>
      <c r="R154" s="211">
        <v>63462.866999999998</v>
      </c>
      <c r="S154" s="194">
        <v>129770.69699999999</v>
      </c>
      <c r="T154" s="194">
        <v>79321.10500000001</v>
      </c>
      <c r="U154" s="234">
        <v>33190.385999999999</v>
      </c>
      <c r="V154" s="235">
        <f t="shared" ref="V154:V160" si="8">SUM(J154:U154)</f>
        <v>908920.69199999981</v>
      </c>
    </row>
    <row r="155" spans="1:22" ht="15.75" x14ac:dyDescent="0.2">
      <c r="A155" s="349"/>
      <c r="B155" s="354"/>
      <c r="C155" s="350"/>
      <c r="D155" s="352"/>
      <c r="E155" s="350"/>
      <c r="F155" s="350"/>
      <c r="G155" s="350"/>
      <c r="H155" s="350"/>
      <c r="I155" s="129" t="s">
        <v>92</v>
      </c>
      <c r="J155" s="189">
        <v>140308</v>
      </c>
      <c r="K155" s="189">
        <v>45935</v>
      </c>
      <c r="L155" s="186">
        <v>50644</v>
      </c>
      <c r="M155" s="189">
        <v>0</v>
      </c>
      <c r="N155" s="189">
        <v>148894</v>
      </c>
      <c r="O155" s="189">
        <v>102430</v>
      </c>
      <c r="P155" s="189">
        <v>67071.390999999989</v>
      </c>
      <c r="Q155" s="200">
        <v>137838.33199999997</v>
      </c>
      <c r="R155" s="200">
        <v>66153.85100000001</v>
      </c>
      <c r="S155" s="189">
        <v>94008.706999999995</v>
      </c>
      <c r="T155" s="189">
        <v>115875.77499999997</v>
      </c>
      <c r="U155" s="226">
        <v>130485.308</v>
      </c>
      <c r="V155" s="227">
        <f t="shared" si="8"/>
        <v>1099644.3639999998</v>
      </c>
    </row>
    <row r="156" spans="1:22" ht="15.75" x14ac:dyDescent="0.2">
      <c r="A156" s="349"/>
      <c r="B156" s="354"/>
      <c r="C156" s="350"/>
      <c r="D156" s="352"/>
      <c r="E156" s="350"/>
      <c r="F156" s="350"/>
      <c r="G156" s="350"/>
      <c r="H156" s="350"/>
      <c r="I156" s="129" t="s">
        <v>91</v>
      </c>
      <c r="J156" s="189">
        <v>72387</v>
      </c>
      <c r="K156" s="189">
        <v>81138</v>
      </c>
      <c r="L156" s="186">
        <v>32683</v>
      </c>
      <c r="M156" s="186">
        <v>31925</v>
      </c>
      <c r="N156" s="189">
        <v>36965</v>
      </c>
      <c r="O156" s="189">
        <v>61197</v>
      </c>
      <c r="P156" s="189">
        <v>136888.63300000003</v>
      </c>
      <c r="Q156" s="200">
        <v>106322.23800000001</v>
      </c>
      <c r="R156" s="200">
        <v>177368.95699999997</v>
      </c>
      <c r="S156" s="189">
        <v>211111.38600000006</v>
      </c>
      <c r="T156" s="189">
        <v>172487.04200000002</v>
      </c>
      <c r="U156" s="226">
        <v>182461.435</v>
      </c>
      <c r="V156" s="227">
        <f t="shared" si="8"/>
        <v>1302934.6910000001</v>
      </c>
    </row>
    <row r="157" spans="1:22" ht="15.75" x14ac:dyDescent="0.2">
      <c r="A157" s="349"/>
      <c r="B157" s="354"/>
      <c r="C157" s="350"/>
      <c r="D157" s="352"/>
      <c r="E157" s="350"/>
      <c r="F157" s="350"/>
      <c r="G157" s="350"/>
      <c r="H157" s="350"/>
      <c r="I157" s="129" t="s">
        <v>70</v>
      </c>
      <c r="J157" s="189">
        <v>0</v>
      </c>
      <c r="K157" s="189">
        <v>0</v>
      </c>
      <c r="L157" s="218">
        <v>0</v>
      </c>
      <c r="M157" s="218">
        <v>0</v>
      </c>
      <c r="N157" s="189">
        <v>0</v>
      </c>
      <c r="O157" s="189">
        <v>0</v>
      </c>
      <c r="P157" s="189">
        <v>0</v>
      </c>
      <c r="Q157" s="200">
        <v>0</v>
      </c>
      <c r="R157" s="200">
        <v>0</v>
      </c>
      <c r="S157" s="189">
        <v>0</v>
      </c>
      <c r="T157" s="189">
        <v>0</v>
      </c>
      <c r="U157" s="226">
        <v>0</v>
      </c>
      <c r="V157" s="227">
        <f t="shared" si="8"/>
        <v>0</v>
      </c>
    </row>
    <row r="158" spans="1:22" ht="15.75" x14ac:dyDescent="0.2">
      <c r="A158" s="349"/>
      <c r="B158" s="354"/>
      <c r="C158" s="350"/>
      <c r="D158" s="352"/>
      <c r="E158" s="350"/>
      <c r="F158" s="350"/>
      <c r="G158" s="350"/>
      <c r="H158" s="350"/>
      <c r="I158" s="129" t="s">
        <v>123</v>
      </c>
      <c r="J158" s="189">
        <v>0</v>
      </c>
      <c r="K158" s="189">
        <v>0</v>
      </c>
      <c r="L158" s="216">
        <v>0</v>
      </c>
      <c r="M158" s="189">
        <v>0</v>
      </c>
      <c r="N158" s="189">
        <v>0</v>
      </c>
      <c r="O158" s="189">
        <v>0</v>
      </c>
      <c r="P158" s="189">
        <v>0</v>
      </c>
      <c r="Q158" s="200">
        <v>0</v>
      </c>
      <c r="R158" s="200">
        <v>0</v>
      </c>
      <c r="S158" s="189">
        <v>0</v>
      </c>
      <c r="T158" s="189">
        <v>0</v>
      </c>
      <c r="U158" s="226">
        <v>0</v>
      </c>
      <c r="V158" s="227">
        <f t="shared" si="8"/>
        <v>0</v>
      </c>
    </row>
    <row r="159" spans="1:22" ht="15.75" x14ac:dyDescent="0.2">
      <c r="A159" s="349"/>
      <c r="B159" s="354"/>
      <c r="C159" s="350"/>
      <c r="D159" s="352"/>
      <c r="E159" s="350"/>
      <c r="F159" s="350"/>
      <c r="G159" s="350"/>
      <c r="H159" s="350"/>
      <c r="I159" s="129" t="s">
        <v>93</v>
      </c>
      <c r="J159" s="189">
        <v>75954</v>
      </c>
      <c r="K159" s="189">
        <v>44293</v>
      </c>
      <c r="L159" s="186">
        <v>54534</v>
      </c>
      <c r="M159" s="186">
        <v>108010</v>
      </c>
      <c r="N159" s="189">
        <v>35696</v>
      </c>
      <c r="O159" s="189">
        <v>53415</v>
      </c>
      <c r="P159" s="189">
        <v>89641.221000000005</v>
      </c>
      <c r="Q159" s="200">
        <v>100814.43199999999</v>
      </c>
      <c r="R159" s="200">
        <v>34618.237000000001</v>
      </c>
      <c r="S159" s="189">
        <v>71237.481</v>
      </c>
      <c r="T159" s="189">
        <v>67849.301999999996</v>
      </c>
      <c r="U159" s="226">
        <v>78232.678</v>
      </c>
      <c r="V159" s="227">
        <f t="shared" si="8"/>
        <v>814295.35100000002</v>
      </c>
    </row>
    <row r="160" spans="1:22" ht="16.5" thickBot="1" x14ac:dyDescent="0.25">
      <c r="A160" s="344"/>
      <c r="B160" s="346"/>
      <c r="C160" s="348"/>
      <c r="D160" s="353"/>
      <c r="E160" s="348"/>
      <c r="F160" s="348"/>
      <c r="G160" s="348"/>
      <c r="H160" s="348"/>
      <c r="I160" s="113" t="s">
        <v>90</v>
      </c>
      <c r="J160" s="191">
        <v>93384</v>
      </c>
      <c r="K160" s="191">
        <v>65206</v>
      </c>
      <c r="L160" s="186">
        <v>50020</v>
      </c>
      <c r="M160" s="191">
        <v>0</v>
      </c>
      <c r="N160" s="191">
        <v>0</v>
      </c>
      <c r="O160" s="191">
        <v>0</v>
      </c>
      <c r="P160" s="191">
        <v>0</v>
      </c>
      <c r="Q160" s="195">
        <v>0</v>
      </c>
      <c r="R160" s="195">
        <v>0</v>
      </c>
      <c r="S160" s="191">
        <v>0</v>
      </c>
      <c r="T160" s="191">
        <v>0</v>
      </c>
      <c r="U160" s="228">
        <v>13607.503999999999</v>
      </c>
      <c r="V160" s="229">
        <f t="shared" si="8"/>
        <v>222217.50399999999</v>
      </c>
    </row>
    <row r="161" spans="1:22" ht="16.5" thickBot="1" x14ac:dyDescent="0.25">
      <c r="A161" s="102"/>
      <c r="B161" s="112"/>
      <c r="C161" s="112"/>
      <c r="D161" s="112"/>
      <c r="E161" s="112"/>
      <c r="F161" s="112"/>
      <c r="G161" s="112"/>
      <c r="H161" s="112"/>
      <c r="I161" s="112"/>
      <c r="J161" s="192"/>
      <c r="K161" s="193"/>
      <c r="L161" s="193"/>
      <c r="M161" s="193"/>
      <c r="N161" s="193"/>
      <c r="O161" s="193"/>
      <c r="P161" s="193"/>
      <c r="Q161" s="230"/>
      <c r="R161" s="231"/>
      <c r="S161" s="193" t="s">
        <v>221</v>
      </c>
      <c r="T161" s="193"/>
      <c r="U161" s="232"/>
      <c r="V161" s="233">
        <f>SUM(V154:V160)</f>
        <v>4348012.601999999</v>
      </c>
    </row>
    <row r="162" spans="1:22" ht="15.75" x14ac:dyDescent="0.2">
      <c r="A162" s="343">
        <v>667</v>
      </c>
      <c r="B162" s="354" t="s">
        <v>203</v>
      </c>
      <c r="C162" s="350" t="s">
        <v>79</v>
      </c>
      <c r="D162" s="352">
        <v>98.8</v>
      </c>
      <c r="E162" s="350" t="s">
        <v>156</v>
      </c>
      <c r="F162" s="350" t="s">
        <v>42</v>
      </c>
      <c r="G162" s="350" t="s">
        <v>100</v>
      </c>
      <c r="H162" s="350" t="s">
        <v>42</v>
      </c>
      <c r="I162" s="145" t="s">
        <v>94</v>
      </c>
      <c r="J162" s="194">
        <v>0</v>
      </c>
      <c r="K162" s="194">
        <v>0</v>
      </c>
      <c r="L162" s="194">
        <v>0</v>
      </c>
      <c r="M162" s="194">
        <v>0</v>
      </c>
      <c r="N162" s="194">
        <v>0</v>
      </c>
      <c r="O162" s="194">
        <v>0</v>
      </c>
      <c r="P162" s="194">
        <v>0</v>
      </c>
      <c r="Q162" s="211">
        <v>0</v>
      </c>
      <c r="R162" s="211">
        <v>46931.547999999995</v>
      </c>
      <c r="S162" s="194">
        <v>77972</v>
      </c>
      <c r="T162" s="194">
        <v>59242.851999999992</v>
      </c>
      <c r="U162" s="234">
        <v>68520.013000000006</v>
      </c>
      <c r="V162" s="235">
        <f t="shared" ref="V162:V167" si="9">SUM(J162:U162)</f>
        <v>252666.413</v>
      </c>
    </row>
    <row r="163" spans="1:22" ht="15.75" x14ac:dyDescent="0.2">
      <c r="A163" s="349"/>
      <c r="B163" s="354"/>
      <c r="C163" s="350"/>
      <c r="D163" s="352"/>
      <c r="E163" s="350"/>
      <c r="F163" s="350"/>
      <c r="G163" s="350"/>
      <c r="H163" s="350"/>
      <c r="I163" s="129" t="s">
        <v>92</v>
      </c>
      <c r="J163" s="189">
        <v>5800</v>
      </c>
      <c r="K163" s="189">
        <v>558</v>
      </c>
      <c r="L163" s="189">
        <v>1102</v>
      </c>
      <c r="M163" s="186">
        <v>11211</v>
      </c>
      <c r="N163" s="189">
        <v>38</v>
      </c>
      <c r="O163" s="189">
        <v>1302</v>
      </c>
      <c r="P163" s="189">
        <v>10416.287</v>
      </c>
      <c r="Q163" s="200">
        <v>6562.853000000001</v>
      </c>
      <c r="R163" s="200">
        <v>5181.2250000000004</v>
      </c>
      <c r="S163" s="189">
        <v>1324</v>
      </c>
      <c r="T163" s="189">
        <v>0</v>
      </c>
      <c r="U163" s="226">
        <v>0</v>
      </c>
      <c r="V163" s="227">
        <f t="shared" si="9"/>
        <v>43495.364999999998</v>
      </c>
    </row>
    <row r="164" spans="1:22" ht="15.75" x14ac:dyDescent="0.2">
      <c r="A164" s="349"/>
      <c r="B164" s="354"/>
      <c r="C164" s="350"/>
      <c r="D164" s="352"/>
      <c r="E164" s="350"/>
      <c r="F164" s="350"/>
      <c r="G164" s="350"/>
      <c r="H164" s="350"/>
      <c r="I164" s="129" t="s">
        <v>103</v>
      </c>
      <c r="J164" s="189">
        <v>0</v>
      </c>
      <c r="K164" s="189">
        <v>0</v>
      </c>
      <c r="L164" s="189">
        <v>0</v>
      </c>
      <c r="M164" s="189">
        <v>0</v>
      </c>
      <c r="N164" s="189">
        <v>0</v>
      </c>
      <c r="O164" s="189">
        <v>0</v>
      </c>
      <c r="P164" s="189">
        <v>0</v>
      </c>
      <c r="Q164" s="200">
        <v>0</v>
      </c>
      <c r="R164" s="200">
        <v>0</v>
      </c>
      <c r="S164" s="189">
        <v>0</v>
      </c>
      <c r="T164" s="189">
        <v>0</v>
      </c>
      <c r="U164" s="226">
        <v>0</v>
      </c>
      <c r="V164" s="227">
        <f t="shared" si="9"/>
        <v>0</v>
      </c>
    </row>
    <row r="165" spans="1:22" ht="15.75" x14ac:dyDescent="0.2">
      <c r="A165" s="349"/>
      <c r="B165" s="354"/>
      <c r="C165" s="350"/>
      <c r="D165" s="352"/>
      <c r="E165" s="350"/>
      <c r="F165" s="350"/>
      <c r="G165" s="350"/>
      <c r="H165" s="350"/>
      <c r="I165" s="154" t="s">
        <v>91</v>
      </c>
      <c r="J165" s="201">
        <v>0</v>
      </c>
      <c r="K165" s="201">
        <v>0</v>
      </c>
      <c r="L165" s="201">
        <v>0</v>
      </c>
      <c r="M165" s="201">
        <v>0</v>
      </c>
      <c r="N165" s="201">
        <v>0</v>
      </c>
      <c r="O165" s="201">
        <v>0</v>
      </c>
      <c r="P165" s="201">
        <v>0</v>
      </c>
      <c r="Q165" s="208">
        <v>0</v>
      </c>
      <c r="R165" s="208">
        <v>8497.7109999999993</v>
      </c>
      <c r="S165" s="201">
        <v>0</v>
      </c>
      <c r="T165" s="189">
        <v>6920.5150000000003</v>
      </c>
      <c r="U165" s="237">
        <v>4938.4880000000003</v>
      </c>
      <c r="V165" s="238">
        <f t="shared" si="9"/>
        <v>20356.714</v>
      </c>
    </row>
    <row r="166" spans="1:22" ht="15.75" x14ac:dyDescent="0.2">
      <c r="A166" s="349"/>
      <c r="B166" s="354"/>
      <c r="C166" s="350"/>
      <c r="D166" s="352"/>
      <c r="E166" s="350"/>
      <c r="F166" s="350"/>
      <c r="G166" s="350"/>
      <c r="H166" s="350"/>
      <c r="I166" s="154" t="s">
        <v>93</v>
      </c>
      <c r="J166" s="201">
        <v>0</v>
      </c>
      <c r="K166" s="201">
        <v>0</v>
      </c>
      <c r="L166" s="201">
        <v>0</v>
      </c>
      <c r="M166" s="201">
        <v>0</v>
      </c>
      <c r="N166" s="201">
        <v>0</v>
      </c>
      <c r="O166" s="201">
        <v>0</v>
      </c>
      <c r="P166" s="201">
        <v>0</v>
      </c>
      <c r="Q166" s="208">
        <v>0</v>
      </c>
      <c r="R166" s="208">
        <v>0</v>
      </c>
      <c r="S166" s="201">
        <v>0</v>
      </c>
      <c r="T166" s="201">
        <v>0</v>
      </c>
      <c r="U166" s="237">
        <v>0</v>
      </c>
      <c r="V166" s="238">
        <f t="shared" si="9"/>
        <v>0</v>
      </c>
    </row>
    <row r="167" spans="1:22" ht="16.5" thickBot="1" x14ac:dyDescent="0.25">
      <c r="A167" s="344"/>
      <c r="B167" s="354"/>
      <c r="C167" s="350"/>
      <c r="D167" s="352"/>
      <c r="E167" s="350"/>
      <c r="F167" s="350"/>
      <c r="G167" s="350"/>
      <c r="H167" s="350"/>
      <c r="I167" s="154" t="s">
        <v>95</v>
      </c>
      <c r="J167" s="201">
        <v>0</v>
      </c>
      <c r="K167" s="201">
        <v>0</v>
      </c>
      <c r="L167" s="201">
        <v>0</v>
      </c>
      <c r="M167" s="201">
        <v>0</v>
      </c>
      <c r="N167" s="201">
        <v>0</v>
      </c>
      <c r="O167" s="201">
        <v>0</v>
      </c>
      <c r="P167" s="201">
        <v>0</v>
      </c>
      <c r="Q167" s="208">
        <v>0</v>
      </c>
      <c r="R167" s="208">
        <v>0</v>
      </c>
      <c r="S167" s="201">
        <v>0</v>
      </c>
      <c r="T167" s="201">
        <v>0</v>
      </c>
      <c r="U167" s="237">
        <v>0</v>
      </c>
      <c r="V167" s="238">
        <f t="shared" si="9"/>
        <v>0</v>
      </c>
    </row>
    <row r="168" spans="1:22" ht="16.5" thickBot="1" x14ac:dyDescent="0.25">
      <c r="A168" s="102"/>
      <c r="B168" s="112"/>
      <c r="C168" s="112"/>
      <c r="D168" s="112"/>
      <c r="E168" s="112"/>
      <c r="F168" s="112"/>
      <c r="G168" s="112"/>
      <c r="H168" s="112"/>
      <c r="I168" s="112"/>
      <c r="J168" s="192"/>
      <c r="K168" s="193"/>
      <c r="L168" s="193"/>
      <c r="M168" s="193"/>
      <c r="N168" s="193"/>
      <c r="O168" s="193"/>
      <c r="P168" s="193"/>
      <c r="Q168" s="230"/>
      <c r="R168" s="231"/>
      <c r="S168" s="193" t="s">
        <v>221</v>
      </c>
      <c r="T168" s="193"/>
      <c r="U168" s="232"/>
      <c r="V168" s="233">
        <f>SUM(V162:V167)</f>
        <v>316518.49199999997</v>
      </c>
    </row>
    <row r="169" spans="1:22" ht="15.75" x14ac:dyDescent="0.2">
      <c r="A169" s="343">
        <v>668</v>
      </c>
      <c r="B169" s="345" t="s">
        <v>204</v>
      </c>
      <c r="C169" s="347" t="s">
        <v>80</v>
      </c>
      <c r="D169" s="351">
        <v>98.8</v>
      </c>
      <c r="E169" s="347" t="s">
        <v>100</v>
      </c>
      <c r="F169" s="347" t="s">
        <v>42</v>
      </c>
      <c r="G169" s="347" t="s">
        <v>156</v>
      </c>
      <c r="H169" s="347" t="s">
        <v>42</v>
      </c>
      <c r="I169" s="145" t="s">
        <v>94</v>
      </c>
      <c r="J169" s="189">
        <v>85648</v>
      </c>
      <c r="K169" s="189">
        <v>77027</v>
      </c>
      <c r="L169" s="189">
        <v>63961</v>
      </c>
      <c r="M169" s="189">
        <v>39135</v>
      </c>
      <c r="N169" s="189">
        <v>45395</v>
      </c>
      <c r="O169" s="189">
        <v>39180</v>
      </c>
      <c r="P169" s="189">
        <v>50980.498000000007</v>
      </c>
      <c r="Q169" s="200">
        <v>58281.26400000001</v>
      </c>
      <c r="R169" s="200">
        <v>21360.815999999999</v>
      </c>
      <c r="S169" s="189">
        <v>0</v>
      </c>
      <c r="T169" s="189">
        <v>0</v>
      </c>
      <c r="U169" s="226">
        <v>0</v>
      </c>
      <c r="V169" s="227">
        <f>SUM(J169:U169)</f>
        <v>480968.57800000004</v>
      </c>
    </row>
    <row r="170" spans="1:22" ht="15.75" x14ac:dyDescent="0.2">
      <c r="A170" s="349"/>
      <c r="B170" s="354"/>
      <c r="C170" s="350"/>
      <c r="D170" s="352"/>
      <c r="E170" s="350"/>
      <c r="F170" s="350"/>
      <c r="G170" s="350"/>
      <c r="H170" s="350"/>
      <c r="I170" s="129" t="s">
        <v>92</v>
      </c>
      <c r="J170" s="189">
        <v>0</v>
      </c>
      <c r="K170" s="189">
        <v>0</v>
      </c>
      <c r="L170" s="189">
        <v>0</v>
      </c>
      <c r="M170" s="189">
        <v>0</v>
      </c>
      <c r="N170" s="189">
        <v>0</v>
      </c>
      <c r="O170" s="189">
        <v>0</v>
      </c>
      <c r="P170" s="189">
        <v>0</v>
      </c>
      <c r="Q170" s="200">
        <v>0</v>
      </c>
      <c r="R170" s="200">
        <v>15931.494999999999</v>
      </c>
      <c r="S170" s="189">
        <v>143844.75900000005</v>
      </c>
      <c r="T170" s="189">
        <v>117378.92599999999</v>
      </c>
      <c r="U170" s="226">
        <v>70192.611000000019</v>
      </c>
      <c r="V170" s="227">
        <f>SUM(J170:U170)</f>
        <v>347347.79100000008</v>
      </c>
    </row>
    <row r="171" spans="1:22" ht="15.75" x14ac:dyDescent="0.2">
      <c r="A171" s="349"/>
      <c r="B171" s="354"/>
      <c r="C171" s="350"/>
      <c r="D171" s="352"/>
      <c r="E171" s="350"/>
      <c r="F171" s="350"/>
      <c r="G171" s="350"/>
      <c r="H171" s="350"/>
      <c r="I171" s="129" t="s">
        <v>91</v>
      </c>
      <c r="J171" s="189">
        <v>10983</v>
      </c>
      <c r="K171" s="189">
        <v>7173</v>
      </c>
      <c r="L171" s="189">
        <v>9383</v>
      </c>
      <c r="M171" s="186">
        <v>6455</v>
      </c>
      <c r="N171" s="189">
        <v>6924</v>
      </c>
      <c r="O171" s="189">
        <v>8840</v>
      </c>
      <c r="P171" s="189">
        <v>18325.387999999999</v>
      </c>
      <c r="Q171" s="200">
        <v>5038.0600000000004</v>
      </c>
      <c r="R171" s="200">
        <v>1988.9849999999999</v>
      </c>
      <c r="S171" s="189">
        <v>0</v>
      </c>
      <c r="T171" s="189">
        <v>0</v>
      </c>
      <c r="U171" s="226">
        <v>0</v>
      </c>
      <c r="V171" s="227">
        <f>SUM(J171:U171)</f>
        <v>75110.433000000005</v>
      </c>
    </row>
    <row r="172" spans="1:22" ht="15.75" x14ac:dyDescent="0.2">
      <c r="A172" s="349"/>
      <c r="B172" s="354"/>
      <c r="C172" s="350"/>
      <c r="D172" s="352"/>
      <c r="E172" s="350"/>
      <c r="F172" s="350"/>
      <c r="G172" s="350"/>
      <c r="H172" s="350"/>
      <c r="I172" s="129" t="s">
        <v>93</v>
      </c>
      <c r="J172" s="189">
        <v>0</v>
      </c>
      <c r="K172" s="189">
        <v>0</v>
      </c>
      <c r="L172" s="189">
        <v>0</v>
      </c>
      <c r="M172" s="189">
        <v>0</v>
      </c>
      <c r="N172" s="189">
        <v>0</v>
      </c>
      <c r="O172" s="189">
        <v>0</v>
      </c>
      <c r="P172" s="189">
        <v>0</v>
      </c>
      <c r="Q172" s="200">
        <v>0</v>
      </c>
      <c r="R172" s="200">
        <v>0</v>
      </c>
      <c r="S172" s="189">
        <v>0</v>
      </c>
      <c r="T172" s="189">
        <v>0</v>
      </c>
      <c r="U172" s="226">
        <v>0</v>
      </c>
      <c r="V172" s="227">
        <f>SUM(J172:U172)</f>
        <v>0</v>
      </c>
    </row>
    <row r="173" spans="1:22" ht="16.5" thickBot="1" x14ac:dyDescent="0.25">
      <c r="A173" s="344"/>
      <c r="B173" s="346"/>
      <c r="C173" s="348"/>
      <c r="D173" s="353"/>
      <c r="E173" s="348"/>
      <c r="F173" s="348"/>
      <c r="G173" s="348"/>
      <c r="H173" s="348"/>
      <c r="I173" s="113" t="s">
        <v>95</v>
      </c>
      <c r="J173" s="191">
        <v>0</v>
      </c>
      <c r="K173" s="191">
        <v>0</v>
      </c>
      <c r="L173" s="191">
        <v>0</v>
      </c>
      <c r="M173" s="191">
        <v>0</v>
      </c>
      <c r="N173" s="191">
        <v>0</v>
      </c>
      <c r="O173" s="191">
        <v>0</v>
      </c>
      <c r="P173" s="191">
        <v>0</v>
      </c>
      <c r="Q173" s="195">
        <v>0</v>
      </c>
      <c r="R173" s="195">
        <v>0</v>
      </c>
      <c r="S173" s="191">
        <v>0</v>
      </c>
      <c r="T173" s="191">
        <v>0</v>
      </c>
      <c r="U173" s="228">
        <v>0</v>
      </c>
      <c r="V173" s="229">
        <f>SUM(J173:U173)</f>
        <v>0</v>
      </c>
    </row>
    <row r="174" spans="1:22" ht="16.5" thickBot="1" x14ac:dyDescent="0.25">
      <c r="A174" s="102"/>
      <c r="B174" s="112"/>
      <c r="C174" s="112"/>
      <c r="D174" s="112"/>
      <c r="E174" s="112"/>
      <c r="F174" s="112"/>
      <c r="G174" s="112"/>
      <c r="H174" s="112"/>
      <c r="I174" s="112"/>
      <c r="J174" s="192"/>
      <c r="K174" s="193"/>
      <c r="L174" s="193"/>
      <c r="M174" s="193"/>
      <c r="N174" s="193"/>
      <c r="O174" s="193"/>
      <c r="P174" s="193"/>
      <c r="Q174" s="230"/>
      <c r="R174" s="231"/>
      <c r="S174" s="193" t="s">
        <v>221</v>
      </c>
      <c r="T174" s="193"/>
      <c r="U174" s="232"/>
      <c r="V174" s="233">
        <f>SUM(V169:V173)</f>
        <v>903426.80200000014</v>
      </c>
    </row>
    <row r="175" spans="1:22" ht="15.75" x14ac:dyDescent="0.2">
      <c r="A175" s="343">
        <v>669</v>
      </c>
      <c r="B175" s="345" t="s">
        <v>205</v>
      </c>
      <c r="C175" s="347" t="s">
        <v>85</v>
      </c>
      <c r="D175" s="351">
        <v>98.8</v>
      </c>
      <c r="E175" s="347" t="s">
        <v>100</v>
      </c>
      <c r="F175" s="347" t="s">
        <v>42</v>
      </c>
      <c r="G175" s="347" t="s">
        <v>156</v>
      </c>
      <c r="H175" s="347" t="s">
        <v>42</v>
      </c>
      <c r="I175" s="145" t="s">
        <v>92</v>
      </c>
      <c r="J175" s="194">
        <v>0</v>
      </c>
      <c r="K175" s="194">
        <v>0</v>
      </c>
      <c r="L175" s="194">
        <v>0</v>
      </c>
      <c r="M175" s="194">
        <v>0</v>
      </c>
      <c r="N175" s="194">
        <v>0</v>
      </c>
      <c r="O175" s="194">
        <v>0</v>
      </c>
      <c r="P175" s="194">
        <v>0</v>
      </c>
      <c r="Q175" s="211">
        <v>0</v>
      </c>
      <c r="R175" s="211">
        <v>0</v>
      </c>
      <c r="S175" s="194">
        <v>0</v>
      </c>
      <c r="T175" s="194">
        <v>0</v>
      </c>
      <c r="U175" s="234">
        <v>0</v>
      </c>
      <c r="V175" s="235">
        <f t="shared" ref="V175:V182" si="10">SUM(J175:U175)</f>
        <v>0</v>
      </c>
    </row>
    <row r="176" spans="1:22" ht="15.75" x14ac:dyDescent="0.2">
      <c r="A176" s="349"/>
      <c r="B176" s="354"/>
      <c r="C176" s="350"/>
      <c r="D176" s="352"/>
      <c r="E176" s="350"/>
      <c r="F176" s="350"/>
      <c r="G176" s="350"/>
      <c r="H176" s="350"/>
      <c r="I176" s="145" t="s">
        <v>98</v>
      </c>
      <c r="J176" s="194">
        <v>0</v>
      </c>
      <c r="K176" s="194">
        <v>0</v>
      </c>
      <c r="L176" s="194">
        <v>0</v>
      </c>
      <c r="M176" s="194">
        <v>0</v>
      </c>
      <c r="N176" s="194">
        <v>0</v>
      </c>
      <c r="O176" s="194">
        <v>0</v>
      </c>
      <c r="P176" s="194">
        <v>0</v>
      </c>
      <c r="Q176" s="211">
        <v>0</v>
      </c>
      <c r="R176" s="211">
        <v>0</v>
      </c>
      <c r="S176" s="194">
        <v>0</v>
      </c>
      <c r="T176" s="194">
        <v>0</v>
      </c>
      <c r="U176" s="234">
        <v>0</v>
      </c>
      <c r="V176" s="227">
        <f t="shared" si="10"/>
        <v>0</v>
      </c>
    </row>
    <row r="177" spans="1:22" ht="15.75" x14ac:dyDescent="0.2">
      <c r="A177" s="349"/>
      <c r="B177" s="354"/>
      <c r="C177" s="350"/>
      <c r="D177" s="352"/>
      <c r="E177" s="350"/>
      <c r="F177" s="350"/>
      <c r="G177" s="350"/>
      <c r="H177" s="350"/>
      <c r="I177" s="129" t="s">
        <v>175</v>
      </c>
      <c r="J177" s="189">
        <v>0</v>
      </c>
      <c r="K177" s="189">
        <v>0</v>
      </c>
      <c r="L177" s="189">
        <v>0</v>
      </c>
      <c r="M177" s="189">
        <v>0</v>
      </c>
      <c r="N177" s="189">
        <v>0</v>
      </c>
      <c r="O177" s="189">
        <v>0</v>
      </c>
      <c r="P177" s="189">
        <v>0</v>
      </c>
      <c r="Q177" s="200">
        <v>0</v>
      </c>
      <c r="R177" s="200">
        <v>0</v>
      </c>
      <c r="S177" s="189">
        <v>0</v>
      </c>
      <c r="T177" s="189">
        <v>0</v>
      </c>
      <c r="U177" s="226">
        <v>0</v>
      </c>
      <c r="V177" s="227">
        <f t="shared" si="10"/>
        <v>0</v>
      </c>
    </row>
    <row r="178" spans="1:22" ht="15.75" x14ac:dyDescent="0.2">
      <c r="A178" s="349"/>
      <c r="B178" s="354"/>
      <c r="C178" s="350"/>
      <c r="D178" s="352"/>
      <c r="E178" s="350"/>
      <c r="F178" s="350"/>
      <c r="G178" s="350"/>
      <c r="H178" s="350"/>
      <c r="I178" s="129" t="s">
        <v>101</v>
      </c>
      <c r="J178" s="189">
        <v>0</v>
      </c>
      <c r="K178" s="189">
        <v>0</v>
      </c>
      <c r="L178" s="189">
        <v>0</v>
      </c>
      <c r="M178" s="189">
        <v>0</v>
      </c>
      <c r="N178" s="189">
        <v>0</v>
      </c>
      <c r="O178" s="189">
        <v>0</v>
      </c>
      <c r="P178" s="189">
        <v>0</v>
      </c>
      <c r="Q178" s="200">
        <v>0</v>
      </c>
      <c r="R178" s="200">
        <v>0</v>
      </c>
      <c r="S178" s="189">
        <v>0</v>
      </c>
      <c r="T178" s="189">
        <v>0</v>
      </c>
      <c r="U178" s="226">
        <v>0</v>
      </c>
      <c r="V178" s="227">
        <f t="shared" si="10"/>
        <v>0</v>
      </c>
    </row>
    <row r="179" spans="1:22" ht="15.75" x14ac:dyDescent="0.2">
      <c r="A179" s="349"/>
      <c r="B179" s="354"/>
      <c r="C179" s="350"/>
      <c r="D179" s="352"/>
      <c r="E179" s="350"/>
      <c r="F179" s="350"/>
      <c r="G179" s="350"/>
      <c r="H179" s="350"/>
      <c r="I179" s="129" t="s">
        <v>71</v>
      </c>
      <c r="J179" s="189">
        <v>0</v>
      </c>
      <c r="K179" s="189">
        <v>0</v>
      </c>
      <c r="L179" s="189">
        <v>0</v>
      </c>
      <c r="M179" s="189">
        <v>0</v>
      </c>
      <c r="N179" s="189">
        <v>0</v>
      </c>
      <c r="O179" s="189">
        <v>0</v>
      </c>
      <c r="P179" s="189">
        <v>0</v>
      </c>
      <c r="Q179" s="200">
        <v>0</v>
      </c>
      <c r="R179" s="200">
        <v>0</v>
      </c>
      <c r="S179" s="189">
        <v>0</v>
      </c>
      <c r="T179" s="189">
        <v>0</v>
      </c>
      <c r="U179" s="226">
        <v>0</v>
      </c>
      <c r="V179" s="227">
        <f t="shared" si="10"/>
        <v>0</v>
      </c>
    </row>
    <row r="180" spans="1:22" ht="15.75" x14ac:dyDescent="0.2">
      <c r="A180" s="349"/>
      <c r="B180" s="354"/>
      <c r="C180" s="350"/>
      <c r="D180" s="352"/>
      <c r="E180" s="350"/>
      <c r="F180" s="350"/>
      <c r="G180" s="350"/>
      <c r="H180" s="350"/>
      <c r="I180" s="129" t="s">
        <v>97</v>
      </c>
      <c r="J180" s="189">
        <v>94309</v>
      </c>
      <c r="K180" s="189">
        <v>62170</v>
      </c>
      <c r="L180" s="189">
        <v>36810</v>
      </c>
      <c r="M180" s="186">
        <v>52567</v>
      </c>
      <c r="N180" s="189">
        <v>127508</v>
      </c>
      <c r="O180" s="189">
        <v>117223</v>
      </c>
      <c r="P180" s="189">
        <v>110866.74199999998</v>
      </c>
      <c r="Q180" s="200">
        <v>142646.09399999998</v>
      </c>
      <c r="R180" s="200">
        <v>137872.11600000001</v>
      </c>
      <c r="S180" s="189">
        <v>118555.018</v>
      </c>
      <c r="T180" s="189">
        <v>119699.01199999999</v>
      </c>
      <c r="U180" s="226">
        <v>125386.19400000002</v>
      </c>
      <c r="V180" s="227">
        <f t="shared" si="10"/>
        <v>1245612.176</v>
      </c>
    </row>
    <row r="181" spans="1:22" ht="15.75" x14ac:dyDescent="0.2">
      <c r="A181" s="349"/>
      <c r="B181" s="354"/>
      <c r="C181" s="350"/>
      <c r="D181" s="352"/>
      <c r="E181" s="350"/>
      <c r="F181" s="350"/>
      <c r="G181" s="350"/>
      <c r="H181" s="350"/>
      <c r="I181" s="129" t="s">
        <v>102</v>
      </c>
      <c r="J181" s="190">
        <v>0</v>
      </c>
      <c r="K181" s="189">
        <v>0</v>
      </c>
      <c r="L181" s="189">
        <v>0</v>
      </c>
      <c r="M181" s="189">
        <v>0</v>
      </c>
      <c r="N181" s="189">
        <v>0</v>
      </c>
      <c r="O181" s="189">
        <v>0</v>
      </c>
      <c r="P181" s="189">
        <v>0</v>
      </c>
      <c r="Q181" s="200">
        <v>0</v>
      </c>
      <c r="R181" s="200">
        <v>0</v>
      </c>
      <c r="S181" s="189">
        <v>0</v>
      </c>
      <c r="T181" s="189">
        <v>0</v>
      </c>
      <c r="U181" s="226">
        <v>0</v>
      </c>
      <c r="V181" s="227">
        <f t="shared" si="10"/>
        <v>0</v>
      </c>
    </row>
    <row r="182" spans="1:22" ht="16.5" thickBot="1" x14ac:dyDescent="0.25">
      <c r="A182" s="344"/>
      <c r="B182" s="346"/>
      <c r="C182" s="348"/>
      <c r="D182" s="353"/>
      <c r="E182" s="348"/>
      <c r="F182" s="348"/>
      <c r="G182" s="348"/>
      <c r="H182" s="348"/>
      <c r="I182" s="113" t="s">
        <v>95</v>
      </c>
      <c r="J182" s="195">
        <v>0</v>
      </c>
      <c r="K182" s="191">
        <v>0</v>
      </c>
      <c r="L182" s="191">
        <v>0</v>
      </c>
      <c r="M182" s="191">
        <v>0</v>
      </c>
      <c r="N182" s="191">
        <v>0</v>
      </c>
      <c r="O182" s="201">
        <v>0</v>
      </c>
      <c r="P182" s="201">
        <v>0</v>
      </c>
      <c r="Q182" s="195">
        <v>0</v>
      </c>
      <c r="R182" s="195">
        <v>0</v>
      </c>
      <c r="S182" s="191">
        <v>0</v>
      </c>
      <c r="T182" s="191">
        <v>0</v>
      </c>
      <c r="U182" s="228">
        <v>0</v>
      </c>
      <c r="V182" s="229">
        <f t="shared" si="10"/>
        <v>0</v>
      </c>
    </row>
    <row r="183" spans="1:22" ht="16.5" thickBot="1" x14ac:dyDescent="0.25">
      <c r="A183" s="106"/>
      <c r="B183" s="112"/>
      <c r="C183" s="112"/>
      <c r="D183" s="112"/>
      <c r="E183" s="112"/>
      <c r="F183" s="112"/>
      <c r="G183" s="112"/>
      <c r="H183" s="112"/>
      <c r="I183" s="112"/>
      <c r="J183" s="192"/>
      <c r="K183" s="193"/>
      <c r="L183" s="193"/>
      <c r="M183" s="193"/>
      <c r="N183" s="193"/>
      <c r="O183" s="193"/>
      <c r="P183" s="193"/>
      <c r="Q183" s="230"/>
      <c r="R183" s="231"/>
      <c r="S183" s="193" t="s">
        <v>221</v>
      </c>
      <c r="T183" s="193"/>
      <c r="U183" s="232"/>
      <c r="V183" s="233">
        <f>SUM(V175:V182)</f>
        <v>1245612.176</v>
      </c>
    </row>
    <row r="184" spans="1:22" ht="15.75" customHeight="1" x14ac:dyDescent="0.2">
      <c r="A184" s="358" t="s">
        <v>125</v>
      </c>
      <c r="B184" s="345" t="s">
        <v>206</v>
      </c>
      <c r="C184" s="347" t="s">
        <v>86</v>
      </c>
      <c r="D184" s="351">
        <v>58.7</v>
      </c>
      <c r="E184" s="345" t="s">
        <v>158</v>
      </c>
      <c r="F184" s="347" t="s">
        <v>42</v>
      </c>
      <c r="G184" s="345" t="s">
        <v>159</v>
      </c>
      <c r="H184" s="347" t="s">
        <v>42</v>
      </c>
      <c r="I184" s="145" t="s">
        <v>94</v>
      </c>
      <c r="J184" s="194">
        <v>22198</v>
      </c>
      <c r="K184" s="194">
        <v>22035</v>
      </c>
      <c r="L184" s="186">
        <v>9292</v>
      </c>
      <c r="M184" s="186">
        <v>7686</v>
      </c>
      <c r="N184" s="194">
        <v>8835</v>
      </c>
      <c r="O184" s="194">
        <v>7498</v>
      </c>
      <c r="P184" s="194">
        <v>9338.8250000000007</v>
      </c>
      <c r="Q184" s="211">
        <v>7798.9709999999995</v>
      </c>
      <c r="R184" s="211">
        <v>6792.9009999999998</v>
      </c>
      <c r="S184" s="194">
        <v>15016.171999999999</v>
      </c>
      <c r="T184" s="194">
        <v>7077.4679999999998</v>
      </c>
      <c r="U184" s="234">
        <v>0</v>
      </c>
      <c r="V184" s="235">
        <f t="shared" ref="V184:V189" si="11">SUM(J184:U184)</f>
        <v>123568.337</v>
      </c>
    </row>
    <row r="185" spans="1:22" ht="15.75" x14ac:dyDescent="0.2">
      <c r="A185" s="359"/>
      <c r="B185" s="354"/>
      <c r="C185" s="350"/>
      <c r="D185" s="352"/>
      <c r="E185" s="354"/>
      <c r="F185" s="350"/>
      <c r="G185" s="354"/>
      <c r="H185" s="350"/>
      <c r="I185" s="129" t="s">
        <v>92</v>
      </c>
      <c r="J185" s="189">
        <v>0</v>
      </c>
      <c r="K185" s="189">
        <v>0</v>
      </c>
      <c r="L185" s="216">
        <v>0</v>
      </c>
      <c r="M185" s="186">
        <v>0</v>
      </c>
      <c r="N185" s="189">
        <v>0</v>
      </c>
      <c r="O185" s="189">
        <v>0</v>
      </c>
      <c r="P185" s="189">
        <v>0</v>
      </c>
      <c r="Q185" s="200">
        <v>0</v>
      </c>
      <c r="R185" s="200">
        <v>0</v>
      </c>
      <c r="S185" s="189">
        <v>5787</v>
      </c>
      <c r="T185" s="189">
        <v>52.168999999999997</v>
      </c>
      <c r="U185" s="226">
        <v>0</v>
      </c>
      <c r="V185" s="227">
        <f t="shared" si="11"/>
        <v>5839.1689999999999</v>
      </c>
    </row>
    <row r="186" spans="1:22" ht="15.75" x14ac:dyDescent="0.2">
      <c r="A186" s="359"/>
      <c r="B186" s="354"/>
      <c r="C186" s="350"/>
      <c r="D186" s="352"/>
      <c r="E186" s="354"/>
      <c r="F186" s="350"/>
      <c r="G186" s="354"/>
      <c r="H186" s="350"/>
      <c r="I186" s="129" t="s">
        <v>91</v>
      </c>
      <c r="J186" s="189">
        <v>62881</v>
      </c>
      <c r="K186" s="189">
        <v>136809</v>
      </c>
      <c r="L186" s="186">
        <v>60303</v>
      </c>
      <c r="M186" s="186">
        <v>26272</v>
      </c>
      <c r="N186" s="189">
        <v>69415</v>
      </c>
      <c r="O186" s="189">
        <v>89436</v>
      </c>
      <c r="P186" s="189">
        <v>94849.932999999975</v>
      </c>
      <c r="Q186" s="200">
        <v>77866.878000000026</v>
      </c>
      <c r="R186" s="200">
        <v>78600.244000000021</v>
      </c>
      <c r="S186" s="189">
        <v>150469.02299999999</v>
      </c>
      <c r="T186" s="189">
        <v>89886.160999999978</v>
      </c>
      <c r="U186" s="226">
        <v>50646.195999999996</v>
      </c>
      <c r="V186" s="227">
        <f t="shared" si="11"/>
        <v>987434.43499999994</v>
      </c>
    </row>
    <row r="187" spans="1:22" ht="15.75" x14ac:dyDescent="0.2">
      <c r="A187" s="359"/>
      <c r="B187" s="354"/>
      <c r="C187" s="350"/>
      <c r="D187" s="352"/>
      <c r="E187" s="354"/>
      <c r="F187" s="350"/>
      <c r="G187" s="354"/>
      <c r="H187" s="350"/>
      <c r="I187" s="129" t="s">
        <v>93</v>
      </c>
      <c r="J187" s="189">
        <v>228665</v>
      </c>
      <c r="K187" s="189">
        <v>205812</v>
      </c>
      <c r="L187" s="186">
        <v>217031</v>
      </c>
      <c r="M187" s="186">
        <v>142865</v>
      </c>
      <c r="N187" s="189">
        <v>179543</v>
      </c>
      <c r="O187" s="189">
        <v>184179</v>
      </c>
      <c r="P187" s="189">
        <v>178979.82800000004</v>
      </c>
      <c r="Q187" s="200">
        <v>231275.06</v>
      </c>
      <c r="R187" s="200">
        <v>222921.29</v>
      </c>
      <c r="S187" s="189">
        <v>188275.97600000002</v>
      </c>
      <c r="T187" s="189">
        <v>247591.212</v>
      </c>
      <c r="U187" s="226">
        <v>112604.86000000002</v>
      </c>
      <c r="V187" s="227">
        <f t="shared" si="11"/>
        <v>2339743.2259999998</v>
      </c>
    </row>
    <row r="188" spans="1:22" ht="15.75" x14ac:dyDescent="0.2">
      <c r="A188" s="359"/>
      <c r="B188" s="354"/>
      <c r="C188" s="350"/>
      <c r="D188" s="352"/>
      <c r="E188" s="354"/>
      <c r="F188" s="350"/>
      <c r="G188" s="354"/>
      <c r="H188" s="350"/>
      <c r="I188" s="129" t="s">
        <v>96</v>
      </c>
      <c r="J188" s="200">
        <v>0</v>
      </c>
      <c r="K188" s="189">
        <v>0</v>
      </c>
      <c r="L188" s="189">
        <v>0</v>
      </c>
      <c r="M188" s="189">
        <v>0</v>
      </c>
      <c r="N188" s="189">
        <v>0</v>
      </c>
      <c r="O188" s="189">
        <v>0</v>
      </c>
      <c r="P188" s="189">
        <v>0</v>
      </c>
      <c r="Q188" s="200">
        <v>0</v>
      </c>
      <c r="R188" s="200">
        <v>0</v>
      </c>
      <c r="S188" s="189">
        <v>0</v>
      </c>
      <c r="T188" s="189">
        <v>0</v>
      </c>
      <c r="U188" s="226">
        <v>0</v>
      </c>
      <c r="V188" s="227">
        <f t="shared" si="11"/>
        <v>0</v>
      </c>
    </row>
    <row r="189" spans="1:22" ht="16.5" thickBot="1" x14ac:dyDescent="0.25">
      <c r="A189" s="360"/>
      <c r="B189" s="346"/>
      <c r="C189" s="348"/>
      <c r="D189" s="353"/>
      <c r="E189" s="346"/>
      <c r="F189" s="348"/>
      <c r="G189" s="346"/>
      <c r="H189" s="348"/>
      <c r="I189" s="113" t="s">
        <v>90</v>
      </c>
      <c r="J189" s="195">
        <v>0</v>
      </c>
      <c r="K189" s="191">
        <v>0</v>
      </c>
      <c r="L189" s="191">
        <v>0</v>
      </c>
      <c r="M189" s="191">
        <v>0</v>
      </c>
      <c r="N189" s="191">
        <v>0</v>
      </c>
      <c r="O189" s="191">
        <v>0</v>
      </c>
      <c r="P189" s="191">
        <v>0</v>
      </c>
      <c r="Q189" s="195">
        <v>0</v>
      </c>
      <c r="R189" s="195">
        <v>0</v>
      </c>
      <c r="S189" s="191">
        <v>0</v>
      </c>
      <c r="T189" s="191">
        <v>0</v>
      </c>
      <c r="U189" s="228">
        <v>0</v>
      </c>
      <c r="V189" s="229">
        <f t="shared" si="11"/>
        <v>0</v>
      </c>
    </row>
    <row r="190" spans="1:22" ht="16.5" thickBot="1" x14ac:dyDescent="0.25">
      <c r="A190" s="102"/>
      <c r="B190" s="112"/>
      <c r="C190" s="115"/>
      <c r="D190" s="115"/>
      <c r="E190" s="112"/>
      <c r="F190" s="112"/>
      <c r="G190" s="112"/>
      <c r="H190" s="112"/>
      <c r="I190" s="112"/>
      <c r="J190" s="192"/>
      <c r="K190" s="193"/>
      <c r="L190" s="193"/>
      <c r="M190" s="193"/>
      <c r="N190" s="193"/>
      <c r="O190" s="193"/>
      <c r="P190" s="193"/>
      <c r="Q190" s="230"/>
      <c r="R190" s="231"/>
      <c r="S190" s="193" t="s">
        <v>221</v>
      </c>
      <c r="T190" s="193"/>
      <c r="U190" s="232"/>
      <c r="V190" s="233">
        <f>SUM(V184:V189)</f>
        <v>3456585.1669999994</v>
      </c>
    </row>
    <row r="191" spans="1:22" ht="15.75" customHeight="1" x14ac:dyDescent="0.2">
      <c r="A191" s="358" t="s">
        <v>126</v>
      </c>
      <c r="B191" s="345" t="s">
        <v>207</v>
      </c>
      <c r="C191" s="347" t="s">
        <v>86</v>
      </c>
      <c r="D191" s="351">
        <v>36.200000000000003</v>
      </c>
      <c r="E191" s="347" t="s">
        <v>10</v>
      </c>
      <c r="F191" s="347" t="s">
        <v>42</v>
      </c>
      <c r="G191" s="345" t="s">
        <v>158</v>
      </c>
      <c r="H191" s="347" t="s">
        <v>42</v>
      </c>
      <c r="I191" s="129" t="s">
        <v>92</v>
      </c>
      <c r="J191" s="189">
        <v>79591</v>
      </c>
      <c r="K191" s="189">
        <v>115598</v>
      </c>
      <c r="L191" s="186">
        <v>156183</v>
      </c>
      <c r="M191" s="186">
        <v>124234</v>
      </c>
      <c r="N191" s="189">
        <v>154606</v>
      </c>
      <c r="O191" s="189">
        <v>147851</v>
      </c>
      <c r="P191" s="189">
        <v>152979.74299999999</v>
      </c>
      <c r="Q191" s="200">
        <v>165536.37699999995</v>
      </c>
      <c r="R191" s="200">
        <v>132881.93799999999</v>
      </c>
      <c r="S191" s="189">
        <v>96359.800999999992</v>
      </c>
      <c r="T191" s="189">
        <v>85644.534999999989</v>
      </c>
      <c r="U191" s="226">
        <v>111302.25600000004</v>
      </c>
      <c r="V191" s="227">
        <f t="shared" ref="V191:V196" si="12">SUM(J191:U191)</f>
        <v>1522767.65</v>
      </c>
    </row>
    <row r="192" spans="1:22" ht="15.75" x14ac:dyDescent="0.2">
      <c r="A192" s="359"/>
      <c r="B192" s="354"/>
      <c r="C192" s="350"/>
      <c r="D192" s="352"/>
      <c r="E192" s="350"/>
      <c r="F192" s="350"/>
      <c r="G192" s="354"/>
      <c r="H192" s="350"/>
      <c r="I192" s="129" t="s">
        <v>91</v>
      </c>
      <c r="J192" s="189">
        <v>118133</v>
      </c>
      <c r="K192" s="189">
        <v>117102</v>
      </c>
      <c r="L192" s="186">
        <v>127571</v>
      </c>
      <c r="M192" s="186">
        <v>94501</v>
      </c>
      <c r="N192" s="189">
        <v>173883</v>
      </c>
      <c r="O192" s="189">
        <v>187256</v>
      </c>
      <c r="P192" s="189">
        <v>124497.01199999996</v>
      </c>
      <c r="Q192" s="200">
        <v>143076.78199999995</v>
      </c>
      <c r="R192" s="200">
        <v>115947.204</v>
      </c>
      <c r="S192" s="189">
        <v>149828.88900000005</v>
      </c>
      <c r="T192" s="189">
        <v>98166.474000000017</v>
      </c>
      <c r="U192" s="226">
        <v>130331.48199999995</v>
      </c>
      <c r="V192" s="227">
        <f t="shared" si="12"/>
        <v>1580293.8429999996</v>
      </c>
    </row>
    <row r="193" spans="1:22" ht="15.75" customHeight="1" x14ac:dyDescent="0.2">
      <c r="A193" s="359"/>
      <c r="B193" s="354"/>
      <c r="C193" s="350"/>
      <c r="D193" s="352"/>
      <c r="E193" s="350"/>
      <c r="F193" s="350"/>
      <c r="G193" s="354"/>
      <c r="H193" s="350"/>
      <c r="I193" s="129" t="s">
        <v>93</v>
      </c>
      <c r="J193" s="189">
        <v>99210</v>
      </c>
      <c r="K193" s="189">
        <v>126499</v>
      </c>
      <c r="L193" s="186">
        <v>102916</v>
      </c>
      <c r="M193" s="186">
        <v>93592</v>
      </c>
      <c r="N193" s="189">
        <v>114441</v>
      </c>
      <c r="O193" s="189">
        <v>107297</v>
      </c>
      <c r="P193" s="189">
        <v>122690.63799999999</v>
      </c>
      <c r="Q193" s="200">
        <v>125310.23399999998</v>
      </c>
      <c r="R193" s="200">
        <v>115687.00700000003</v>
      </c>
      <c r="S193" s="189">
        <v>118246.76</v>
      </c>
      <c r="T193" s="189">
        <v>129385.64199999999</v>
      </c>
      <c r="U193" s="226">
        <v>21826.591999999997</v>
      </c>
      <c r="V193" s="227">
        <f t="shared" si="12"/>
        <v>1277101.8729999999</v>
      </c>
    </row>
    <row r="194" spans="1:22" ht="15.75" customHeight="1" x14ac:dyDescent="0.2">
      <c r="A194" s="359"/>
      <c r="B194" s="354"/>
      <c r="C194" s="350"/>
      <c r="D194" s="352"/>
      <c r="E194" s="350"/>
      <c r="F194" s="350"/>
      <c r="G194" s="354"/>
      <c r="H194" s="350"/>
      <c r="I194" s="154" t="s">
        <v>97</v>
      </c>
      <c r="J194" s="201">
        <v>0</v>
      </c>
      <c r="K194" s="201">
        <v>0</v>
      </c>
      <c r="L194" s="201">
        <v>0</v>
      </c>
      <c r="M194" s="201">
        <v>0</v>
      </c>
      <c r="N194" s="201">
        <v>0</v>
      </c>
      <c r="O194" s="201">
        <v>0</v>
      </c>
      <c r="P194" s="201">
        <v>187663.019</v>
      </c>
      <c r="Q194" s="208">
        <v>125830.876</v>
      </c>
      <c r="R194" s="208">
        <v>0</v>
      </c>
      <c r="S194" s="201">
        <v>0</v>
      </c>
      <c r="T194" s="201">
        <v>0</v>
      </c>
      <c r="U194" s="237">
        <v>0</v>
      </c>
      <c r="V194" s="227">
        <f t="shared" si="12"/>
        <v>313493.89500000002</v>
      </c>
    </row>
    <row r="195" spans="1:22" ht="15.75" customHeight="1" x14ac:dyDescent="0.2">
      <c r="A195" s="359"/>
      <c r="B195" s="354"/>
      <c r="C195" s="350"/>
      <c r="D195" s="352"/>
      <c r="E195" s="350"/>
      <c r="F195" s="350"/>
      <c r="G195" s="354"/>
      <c r="H195" s="350"/>
      <c r="I195" s="154" t="s">
        <v>111</v>
      </c>
      <c r="J195" s="201">
        <v>0</v>
      </c>
      <c r="K195" s="201">
        <v>0</v>
      </c>
      <c r="L195" s="201">
        <v>0</v>
      </c>
      <c r="M195" s="186">
        <v>0</v>
      </c>
      <c r="N195" s="201">
        <v>0</v>
      </c>
      <c r="O195" s="201">
        <v>0</v>
      </c>
      <c r="P195" s="208">
        <v>0</v>
      </c>
      <c r="Q195" s="208">
        <v>0</v>
      </c>
      <c r="R195" s="208">
        <v>0</v>
      </c>
      <c r="S195" s="201">
        <v>0</v>
      </c>
      <c r="T195" s="201">
        <v>0</v>
      </c>
      <c r="U195" s="237">
        <v>0</v>
      </c>
      <c r="V195" s="238">
        <f t="shared" si="12"/>
        <v>0</v>
      </c>
    </row>
    <row r="196" spans="1:22" ht="16.5" thickBot="1" x14ac:dyDescent="0.25">
      <c r="A196" s="360"/>
      <c r="B196" s="346"/>
      <c r="C196" s="348"/>
      <c r="D196" s="353"/>
      <c r="E196" s="348"/>
      <c r="F196" s="348"/>
      <c r="G196" s="346"/>
      <c r="H196" s="348"/>
      <c r="I196" s="154" t="s">
        <v>90</v>
      </c>
      <c r="J196" s="201">
        <v>0</v>
      </c>
      <c r="K196" s="201">
        <v>0</v>
      </c>
      <c r="L196" s="201">
        <v>0</v>
      </c>
      <c r="M196" s="186">
        <v>25305</v>
      </c>
      <c r="N196" s="201">
        <v>12732</v>
      </c>
      <c r="O196" s="201">
        <v>25582</v>
      </c>
      <c r="P196" s="201">
        <v>81102.077999999994</v>
      </c>
      <c r="Q196" s="208">
        <v>71018.206999999995</v>
      </c>
      <c r="R196" s="208">
        <v>0</v>
      </c>
      <c r="S196" s="201">
        <v>0</v>
      </c>
      <c r="T196" s="201">
        <v>0</v>
      </c>
      <c r="U196" s="237">
        <v>84.757000000000005</v>
      </c>
      <c r="V196" s="238">
        <f t="shared" si="12"/>
        <v>215824.04199999999</v>
      </c>
    </row>
    <row r="197" spans="1:22" ht="16.5" thickBot="1" x14ac:dyDescent="0.25">
      <c r="A197" s="102"/>
      <c r="B197" s="112"/>
      <c r="C197" s="112"/>
      <c r="D197" s="112"/>
      <c r="E197" s="112"/>
      <c r="F197" s="112"/>
      <c r="G197" s="112"/>
      <c r="H197" s="112"/>
      <c r="I197" s="112"/>
      <c r="J197" s="192"/>
      <c r="K197" s="193"/>
      <c r="L197" s="193"/>
      <c r="M197" s="193"/>
      <c r="N197" s="193"/>
      <c r="O197" s="193"/>
      <c r="P197" s="193"/>
      <c r="Q197" s="230"/>
      <c r="R197" s="231"/>
      <c r="S197" s="193" t="s">
        <v>221</v>
      </c>
      <c r="T197" s="193"/>
      <c r="U197" s="232"/>
      <c r="V197" s="233">
        <f>SUM(V191:V196)</f>
        <v>4909481.3030000003</v>
      </c>
    </row>
    <row r="198" spans="1:22" ht="16.5" customHeight="1" x14ac:dyDescent="0.2">
      <c r="A198" s="358" t="s">
        <v>127</v>
      </c>
      <c r="B198" s="345" t="s">
        <v>170</v>
      </c>
      <c r="C198" s="347" t="s">
        <v>86</v>
      </c>
      <c r="D198" s="351">
        <v>24.7</v>
      </c>
      <c r="E198" s="345" t="s">
        <v>159</v>
      </c>
      <c r="F198" s="347" t="s">
        <v>42</v>
      </c>
      <c r="G198" s="345" t="s">
        <v>155</v>
      </c>
      <c r="H198" s="347" t="s">
        <v>42</v>
      </c>
      <c r="I198" s="145" t="s">
        <v>94</v>
      </c>
      <c r="J198" s="194">
        <v>0</v>
      </c>
      <c r="K198" s="194">
        <v>0</v>
      </c>
      <c r="L198" s="194">
        <v>0</v>
      </c>
      <c r="M198" s="194">
        <v>0</v>
      </c>
      <c r="N198" s="194">
        <v>0</v>
      </c>
      <c r="O198" s="194">
        <v>0</v>
      </c>
      <c r="P198" s="194">
        <v>0</v>
      </c>
      <c r="Q198" s="211">
        <v>0</v>
      </c>
      <c r="R198" s="211">
        <v>0</v>
      </c>
      <c r="S198" s="194">
        <v>0</v>
      </c>
      <c r="T198" s="194">
        <v>0</v>
      </c>
      <c r="U198" s="234">
        <v>0</v>
      </c>
      <c r="V198" s="235">
        <f t="shared" ref="V198:V203" si="13">SUM(J198:U198)</f>
        <v>0</v>
      </c>
    </row>
    <row r="199" spans="1:22" ht="15.75" x14ac:dyDescent="0.2">
      <c r="A199" s="359"/>
      <c r="B199" s="350"/>
      <c r="C199" s="350"/>
      <c r="D199" s="352"/>
      <c r="E199" s="354"/>
      <c r="F199" s="350"/>
      <c r="G199" s="350"/>
      <c r="H199" s="350"/>
      <c r="I199" s="129" t="s">
        <v>92</v>
      </c>
      <c r="J199" s="189">
        <v>0</v>
      </c>
      <c r="K199" s="189">
        <v>0</v>
      </c>
      <c r="L199" s="189">
        <v>0</v>
      </c>
      <c r="M199" s="189">
        <v>0</v>
      </c>
      <c r="N199" s="189">
        <v>0</v>
      </c>
      <c r="O199" s="189">
        <v>0</v>
      </c>
      <c r="P199" s="189">
        <v>0</v>
      </c>
      <c r="Q199" s="200">
        <v>0</v>
      </c>
      <c r="R199" s="200">
        <v>0</v>
      </c>
      <c r="S199" s="189">
        <v>0</v>
      </c>
      <c r="T199" s="189">
        <v>0</v>
      </c>
      <c r="U199" s="226">
        <v>0</v>
      </c>
      <c r="V199" s="227">
        <f t="shared" si="13"/>
        <v>0</v>
      </c>
    </row>
    <row r="200" spans="1:22" ht="15.75" x14ac:dyDescent="0.2">
      <c r="A200" s="359"/>
      <c r="B200" s="350"/>
      <c r="C200" s="350"/>
      <c r="D200" s="352"/>
      <c r="E200" s="354"/>
      <c r="F200" s="350"/>
      <c r="G200" s="350"/>
      <c r="H200" s="350"/>
      <c r="I200" s="129" t="s">
        <v>91</v>
      </c>
      <c r="J200" s="189">
        <v>14885</v>
      </c>
      <c r="K200" s="189">
        <v>47598</v>
      </c>
      <c r="L200" s="186">
        <v>8584</v>
      </c>
      <c r="M200" s="186">
        <v>6439</v>
      </c>
      <c r="N200" s="189">
        <v>7943</v>
      </c>
      <c r="O200" s="189">
        <v>35201</v>
      </c>
      <c r="P200" s="189">
        <v>60964.003000000004</v>
      </c>
      <c r="Q200" s="200">
        <v>39031.291000000012</v>
      </c>
      <c r="R200" s="200">
        <v>23962.617000000006</v>
      </c>
      <c r="S200" s="189">
        <v>96016</v>
      </c>
      <c r="T200" s="189">
        <v>38243.487000000001</v>
      </c>
      <c r="U200" s="226">
        <v>37935.992000000006</v>
      </c>
      <c r="V200" s="227">
        <f t="shared" si="13"/>
        <v>416803.39</v>
      </c>
    </row>
    <row r="201" spans="1:22" ht="15.75" x14ac:dyDescent="0.2">
      <c r="A201" s="359"/>
      <c r="B201" s="350"/>
      <c r="C201" s="350"/>
      <c r="D201" s="352"/>
      <c r="E201" s="354"/>
      <c r="F201" s="350"/>
      <c r="G201" s="350"/>
      <c r="H201" s="350"/>
      <c r="I201" s="129" t="s">
        <v>93</v>
      </c>
      <c r="J201" s="189">
        <v>228382</v>
      </c>
      <c r="K201" s="189">
        <v>205812</v>
      </c>
      <c r="L201" s="186">
        <v>217002</v>
      </c>
      <c r="M201" s="186">
        <v>142834</v>
      </c>
      <c r="N201" s="189">
        <v>179543</v>
      </c>
      <c r="O201" s="189">
        <v>184179</v>
      </c>
      <c r="P201" s="189">
        <v>178826.31700000001</v>
      </c>
      <c r="Q201" s="200">
        <v>231204.61199999999</v>
      </c>
      <c r="R201" s="200">
        <v>222603.549</v>
      </c>
      <c r="S201" s="189">
        <v>188245.12400000001</v>
      </c>
      <c r="T201" s="189">
        <v>247583.58500000002</v>
      </c>
      <c r="U201" s="226">
        <v>112604.86</v>
      </c>
      <c r="V201" s="227">
        <f t="shared" si="13"/>
        <v>2338820.0470000003</v>
      </c>
    </row>
    <row r="202" spans="1:22" ht="15.75" x14ac:dyDescent="0.2">
      <c r="A202" s="359"/>
      <c r="B202" s="350"/>
      <c r="C202" s="350"/>
      <c r="D202" s="352"/>
      <c r="E202" s="354"/>
      <c r="F202" s="350"/>
      <c r="G202" s="350"/>
      <c r="H202" s="350"/>
      <c r="I202" s="129" t="s">
        <v>90</v>
      </c>
      <c r="J202" s="189">
        <v>0</v>
      </c>
      <c r="K202" s="189">
        <v>0</v>
      </c>
      <c r="L202" s="189">
        <v>0</v>
      </c>
      <c r="M202" s="189">
        <v>0</v>
      </c>
      <c r="N202" s="189">
        <v>0</v>
      </c>
      <c r="O202" s="189">
        <v>0</v>
      </c>
      <c r="P202" s="189">
        <v>0</v>
      </c>
      <c r="Q202" s="200">
        <v>0</v>
      </c>
      <c r="R202" s="200">
        <v>0</v>
      </c>
      <c r="S202" s="189">
        <v>0</v>
      </c>
      <c r="T202" s="189">
        <v>0</v>
      </c>
      <c r="U202" s="226">
        <v>0</v>
      </c>
      <c r="V202" s="227">
        <f t="shared" si="13"/>
        <v>0</v>
      </c>
    </row>
    <row r="203" spans="1:22" ht="16.5" thickBot="1" x14ac:dyDescent="0.25">
      <c r="A203" s="360"/>
      <c r="B203" s="348"/>
      <c r="C203" s="348"/>
      <c r="D203" s="353"/>
      <c r="E203" s="346"/>
      <c r="F203" s="348"/>
      <c r="G203" s="348"/>
      <c r="H203" s="348"/>
      <c r="I203" s="129" t="s">
        <v>95</v>
      </c>
      <c r="J203" s="189">
        <v>0</v>
      </c>
      <c r="K203" s="189">
        <v>0</v>
      </c>
      <c r="L203" s="189">
        <v>0</v>
      </c>
      <c r="M203" s="189">
        <v>0</v>
      </c>
      <c r="N203" s="189">
        <v>0</v>
      </c>
      <c r="O203" s="189">
        <v>0</v>
      </c>
      <c r="P203" s="189">
        <v>0</v>
      </c>
      <c r="Q203" s="200">
        <v>0</v>
      </c>
      <c r="R203" s="200">
        <v>0</v>
      </c>
      <c r="S203" s="189">
        <v>0</v>
      </c>
      <c r="T203" s="189">
        <v>0</v>
      </c>
      <c r="U203" s="226">
        <v>0</v>
      </c>
      <c r="V203" s="227">
        <f t="shared" si="13"/>
        <v>0</v>
      </c>
    </row>
    <row r="204" spans="1:22" ht="16.5" thickBot="1" x14ac:dyDescent="0.25">
      <c r="A204" s="106"/>
      <c r="B204" s="112"/>
      <c r="C204" s="112"/>
      <c r="D204" s="112"/>
      <c r="E204" s="112"/>
      <c r="F204" s="112"/>
      <c r="G204" s="112"/>
      <c r="H204" s="112"/>
      <c r="I204" s="112"/>
      <c r="J204" s="192"/>
      <c r="K204" s="193"/>
      <c r="L204" s="193"/>
      <c r="M204" s="193"/>
      <c r="N204" s="193"/>
      <c r="O204" s="193"/>
      <c r="P204" s="193"/>
      <c r="Q204" s="230"/>
      <c r="R204" s="231"/>
      <c r="S204" s="193" t="s">
        <v>221</v>
      </c>
      <c r="T204" s="193"/>
      <c r="U204" s="232"/>
      <c r="V204" s="233">
        <f>SUM(V198:V203)</f>
        <v>2755623.4370000004</v>
      </c>
    </row>
    <row r="205" spans="1:22" ht="15.75" x14ac:dyDescent="0.2">
      <c r="A205" s="343">
        <v>719</v>
      </c>
      <c r="B205" s="345" t="s">
        <v>214</v>
      </c>
      <c r="C205" s="347" t="s">
        <v>87</v>
      </c>
      <c r="D205" s="351">
        <v>120.3</v>
      </c>
      <c r="E205" s="347" t="s">
        <v>10</v>
      </c>
      <c r="F205" s="347" t="s">
        <v>42</v>
      </c>
      <c r="G205" s="345" t="s">
        <v>155</v>
      </c>
      <c r="H205" s="347" t="s">
        <v>42</v>
      </c>
      <c r="I205" s="145" t="s">
        <v>92</v>
      </c>
      <c r="J205" s="194">
        <v>0</v>
      </c>
      <c r="K205" s="194">
        <v>0</v>
      </c>
      <c r="L205" s="194">
        <v>0</v>
      </c>
      <c r="M205" s="194">
        <v>0</v>
      </c>
      <c r="N205" s="194">
        <v>0</v>
      </c>
      <c r="O205" s="194">
        <v>0</v>
      </c>
      <c r="P205" s="194">
        <v>0</v>
      </c>
      <c r="Q205" s="194">
        <v>0</v>
      </c>
      <c r="R205" s="211">
        <v>0</v>
      </c>
      <c r="S205" s="194">
        <v>0</v>
      </c>
      <c r="T205" s="194">
        <v>0</v>
      </c>
      <c r="U205" s="234">
        <v>0</v>
      </c>
      <c r="V205" s="235">
        <f t="shared" ref="V205:V212" si="14">SUM(J205:U205)</f>
        <v>0</v>
      </c>
    </row>
    <row r="206" spans="1:22" ht="15.75" x14ac:dyDescent="0.2">
      <c r="A206" s="349"/>
      <c r="B206" s="354"/>
      <c r="C206" s="350"/>
      <c r="D206" s="352"/>
      <c r="E206" s="350"/>
      <c r="F206" s="350"/>
      <c r="G206" s="354"/>
      <c r="H206" s="350"/>
      <c r="I206" s="145" t="s">
        <v>98</v>
      </c>
      <c r="J206" s="194">
        <v>0</v>
      </c>
      <c r="K206" s="194">
        <v>0</v>
      </c>
      <c r="L206" s="194">
        <v>0</v>
      </c>
      <c r="M206" s="194">
        <v>0</v>
      </c>
      <c r="N206" s="194">
        <v>0</v>
      </c>
      <c r="O206" s="194">
        <v>0</v>
      </c>
      <c r="P206" s="194">
        <v>0</v>
      </c>
      <c r="Q206" s="194">
        <v>0</v>
      </c>
      <c r="R206" s="211">
        <v>0</v>
      </c>
      <c r="S206" s="194">
        <v>0</v>
      </c>
      <c r="T206" s="194">
        <v>0</v>
      </c>
      <c r="U206" s="234">
        <v>0</v>
      </c>
      <c r="V206" s="235">
        <f t="shared" si="14"/>
        <v>0</v>
      </c>
    </row>
    <row r="207" spans="1:22" ht="15.75" x14ac:dyDescent="0.2">
      <c r="A207" s="349"/>
      <c r="B207" s="354"/>
      <c r="C207" s="350"/>
      <c r="D207" s="352"/>
      <c r="E207" s="350"/>
      <c r="F207" s="350"/>
      <c r="G207" s="350"/>
      <c r="H207" s="350"/>
      <c r="I207" s="129" t="s">
        <v>75</v>
      </c>
      <c r="J207" s="189">
        <v>0</v>
      </c>
      <c r="K207" s="189">
        <v>0</v>
      </c>
      <c r="L207" s="189">
        <v>0</v>
      </c>
      <c r="M207" s="189">
        <v>0</v>
      </c>
      <c r="N207" s="189">
        <v>0</v>
      </c>
      <c r="O207" s="189">
        <v>0</v>
      </c>
      <c r="P207" s="189">
        <v>0</v>
      </c>
      <c r="Q207" s="189">
        <v>0</v>
      </c>
      <c r="R207" s="200">
        <v>0</v>
      </c>
      <c r="S207" s="189">
        <v>0</v>
      </c>
      <c r="T207" s="189">
        <v>0</v>
      </c>
      <c r="U207" s="226">
        <v>0</v>
      </c>
      <c r="V207" s="227">
        <f t="shared" si="14"/>
        <v>0</v>
      </c>
    </row>
    <row r="208" spans="1:22" ht="15.75" x14ac:dyDescent="0.2">
      <c r="A208" s="349"/>
      <c r="B208" s="354"/>
      <c r="C208" s="350"/>
      <c r="D208" s="352"/>
      <c r="E208" s="350"/>
      <c r="F208" s="350"/>
      <c r="G208" s="350"/>
      <c r="H208" s="350"/>
      <c r="I208" s="129" t="s">
        <v>101</v>
      </c>
      <c r="J208" s="189">
        <v>0</v>
      </c>
      <c r="K208" s="189">
        <v>0</v>
      </c>
      <c r="L208" s="189">
        <v>0</v>
      </c>
      <c r="M208" s="189">
        <v>0</v>
      </c>
      <c r="N208" s="189">
        <v>0</v>
      </c>
      <c r="O208" s="189">
        <v>0</v>
      </c>
      <c r="P208" s="189">
        <v>0</v>
      </c>
      <c r="Q208" s="189">
        <v>0</v>
      </c>
      <c r="R208" s="200">
        <v>0</v>
      </c>
      <c r="S208" s="189">
        <v>0</v>
      </c>
      <c r="T208" s="189">
        <v>0</v>
      </c>
      <c r="U208" s="226">
        <v>0</v>
      </c>
      <c r="V208" s="227">
        <f t="shared" si="14"/>
        <v>0</v>
      </c>
    </row>
    <row r="209" spans="1:22" ht="15.75" x14ac:dyDescent="0.2">
      <c r="A209" s="349"/>
      <c r="B209" s="354"/>
      <c r="C209" s="350"/>
      <c r="D209" s="352"/>
      <c r="E209" s="350"/>
      <c r="F209" s="350"/>
      <c r="G209" s="350"/>
      <c r="H209" s="350"/>
      <c r="I209" s="129" t="s">
        <v>71</v>
      </c>
      <c r="J209" s="189">
        <v>0</v>
      </c>
      <c r="K209" s="189">
        <v>0</v>
      </c>
      <c r="L209" s="189">
        <v>0</v>
      </c>
      <c r="M209" s="189">
        <v>0</v>
      </c>
      <c r="N209" s="189">
        <v>0</v>
      </c>
      <c r="O209" s="189">
        <v>0</v>
      </c>
      <c r="P209" s="189">
        <v>0</v>
      </c>
      <c r="Q209" s="189">
        <v>0</v>
      </c>
      <c r="R209" s="200">
        <v>0</v>
      </c>
      <c r="S209" s="189">
        <v>0</v>
      </c>
      <c r="T209" s="189">
        <v>0</v>
      </c>
      <c r="U209" s="226">
        <v>0</v>
      </c>
      <c r="V209" s="227">
        <f t="shared" si="14"/>
        <v>0</v>
      </c>
    </row>
    <row r="210" spans="1:22" ht="15.75" x14ac:dyDescent="0.2">
      <c r="A210" s="349"/>
      <c r="B210" s="354"/>
      <c r="C210" s="350"/>
      <c r="D210" s="352"/>
      <c r="E210" s="350"/>
      <c r="F210" s="350"/>
      <c r="G210" s="350"/>
      <c r="H210" s="350"/>
      <c r="I210" s="129" t="s">
        <v>97</v>
      </c>
      <c r="J210" s="189">
        <v>174320</v>
      </c>
      <c r="K210" s="189">
        <v>154340</v>
      </c>
      <c r="L210" s="189">
        <v>202426</v>
      </c>
      <c r="M210" s="186">
        <v>164242</v>
      </c>
      <c r="N210" s="189">
        <v>171974</v>
      </c>
      <c r="O210" s="189">
        <v>153992</v>
      </c>
      <c r="P210" s="189">
        <v>187663.019</v>
      </c>
      <c r="Q210" s="200">
        <v>159484.35600000003</v>
      </c>
      <c r="R210" s="200">
        <v>161641.28299999997</v>
      </c>
      <c r="S210" s="189">
        <v>215434.28999999998</v>
      </c>
      <c r="T210" s="189">
        <v>136069.58199999999</v>
      </c>
      <c r="U210" s="226">
        <v>138823.26800000004</v>
      </c>
      <c r="V210" s="227">
        <f t="shared" si="14"/>
        <v>2020409.798</v>
      </c>
    </row>
    <row r="211" spans="1:22" ht="15.75" x14ac:dyDescent="0.2">
      <c r="A211" s="349"/>
      <c r="B211" s="354"/>
      <c r="C211" s="350"/>
      <c r="D211" s="352"/>
      <c r="E211" s="350"/>
      <c r="F211" s="350"/>
      <c r="G211" s="350"/>
      <c r="H211" s="350"/>
      <c r="I211" s="129" t="s">
        <v>96</v>
      </c>
      <c r="J211" s="189">
        <v>0</v>
      </c>
      <c r="K211" s="189">
        <v>0</v>
      </c>
      <c r="L211" s="189">
        <v>0</v>
      </c>
      <c r="M211" s="189">
        <v>0</v>
      </c>
      <c r="N211" s="189">
        <v>0</v>
      </c>
      <c r="O211" s="189">
        <v>0</v>
      </c>
      <c r="P211" s="189">
        <v>0</v>
      </c>
      <c r="Q211" s="200">
        <v>0</v>
      </c>
      <c r="R211" s="200">
        <v>0</v>
      </c>
      <c r="S211" s="189">
        <v>0</v>
      </c>
      <c r="T211" s="189">
        <v>0</v>
      </c>
      <c r="U211" s="226">
        <v>0</v>
      </c>
      <c r="V211" s="227">
        <f t="shared" si="14"/>
        <v>0</v>
      </c>
    </row>
    <row r="212" spans="1:22" ht="16.5" thickBot="1" x14ac:dyDescent="0.25">
      <c r="A212" s="344"/>
      <c r="B212" s="346"/>
      <c r="C212" s="348"/>
      <c r="D212" s="353"/>
      <c r="E212" s="348"/>
      <c r="F212" s="348"/>
      <c r="G212" s="348"/>
      <c r="H212" s="348"/>
      <c r="I212" s="113" t="s">
        <v>102</v>
      </c>
      <c r="J212" s="195">
        <v>0</v>
      </c>
      <c r="K212" s="191">
        <v>0</v>
      </c>
      <c r="L212" s="191">
        <v>0</v>
      </c>
      <c r="M212" s="191">
        <v>0</v>
      </c>
      <c r="N212" s="191">
        <v>0</v>
      </c>
      <c r="O212" s="191">
        <v>0</v>
      </c>
      <c r="P212" s="191">
        <v>0</v>
      </c>
      <c r="Q212" s="195">
        <v>0</v>
      </c>
      <c r="R212" s="195">
        <v>0</v>
      </c>
      <c r="S212" s="191">
        <v>0</v>
      </c>
      <c r="T212" s="191">
        <v>0</v>
      </c>
      <c r="U212" s="228">
        <v>0</v>
      </c>
      <c r="V212" s="229">
        <f t="shared" si="14"/>
        <v>0</v>
      </c>
    </row>
    <row r="213" spans="1:22" ht="16.5" thickBot="1" x14ac:dyDescent="0.25">
      <c r="A213" s="102"/>
      <c r="B213" s="112"/>
      <c r="C213" s="112"/>
      <c r="D213" s="112"/>
      <c r="E213" s="112"/>
      <c r="F213" s="112"/>
      <c r="G213" s="112"/>
      <c r="H213" s="112"/>
      <c r="I213" s="112"/>
      <c r="J213" s="192"/>
      <c r="K213" s="193"/>
      <c r="L213" s="193"/>
      <c r="M213" s="193"/>
      <c r="N213" s="193"/>
      <c r="O213" s="193"/>
      <c r="P213" s="193"/>
      <c r="Q213" s="230"/>
      <c r="R213" s="231"/>
      <c r="S213" s="193" t="s">
        <v>221</v>
      </c>
      <c r="T213" s="193"/>
      <c r="U213" s="232"/>
      <c r="V213" s="233">
        <f>SUM(V205:V212)</f>
        <v>2020409.798</v>
      </c>
    </row>
    <row r="214" spans="1:22" ht="16.149999999999999" customHeight="1" x14ac:dyDescent="0.2">
      <c r="A214" s="358" t="s">
        <v>128</v>
      </c>
      <c r="B214" s="345" t="s">
        <v>54</v>
      </c>
      <c r="C214" s="347" t="s">
        <v>87</v>
      </c>
      <c r="D214" s="351">
        <v>82.2</v>
      </c>
      <c r="E214" s="345" t="s">
        <v>160</v>
      </c>
      <c r="F214" s="347" t="s">
        <v>42</v>
      </c>
      <c r="G214" s="345" t="s">
        <v>158</v>
      </c>
      <c r="H214" s="347" t="s">
        <v>42</v>
      </c>
      <c r="I214" s="129" t="s">
        <v>92</v>
      </c>
      <c r="J214" s="189">
        <v>333525</v>
      </c>
      <c r="K214" s="189">
        <v>220320</v>
      </c>
      <c r="L214" s="186">
        <v>265235</v>
      </c>
      <c r="M214" s="186">
        <v>239163</v>
      </c>
      <c r="N214" s="189">
        <v>247923</v>
      </c>
      <c r="O214" s="189">
        <v>319390</v>
      </c>
      <c r="P214" s="189">
        <v>283175.45799999998</v>
      </c>
      <c r="Q214" s="200">
        <v>375926.89999999991</v>
      </c>
      <c r="R214" s="200">
        <v>355197.04699999979</v>
      </c>
      <c r="S214" s="189">
        <v>365812.46000000014</v>
      </c>
      <c r="T214" s="189">
        <v>334199.9960000001</v>
      </c>
      <c r="U214" s="226">
        <v>293854.65400000004</v>
      </c>
      <c r="V214" s="227">
        <f t="shared" ref="V214:V219" si="15">SUM(J214:U214)</f>
        <v>3633722.5150000001</v>
      </c>
    </row>
    <row r="215" spans="1:22" ht="15.75" x14ac:dyDescent="0.2">
      <c r="A215" s="359"/>
      <c r="B215" s="350"/>
      <c r="C215" s="350"/>
      <c r="D215" s="352"/>
      <c r="E215" s="354"/>
      <c r="F215" s="350"/>
      <c r="G215" s="354"/>
      <c r="H215" s="350"/>
      <c r="I215" s="129" t="s">
        <v>98</v>
      </c>
      <c r="J215" s="189">
        <v>0</v>
      </c>
      <c r="K215" s="189">
        <v>0</v>
      </c>
      <c r="L215" s="215">
        <v>0</v>
      </c>
      <c r="M215" s="186">
        <v>0</v>
      </c>
      <c r="N215" s="189">
        <v>0</v>
      </c>
      <c r="O215" s="189">
        <v>0</v>
      </c>
      <c r="P215" s="200">
        <v>0</v>
      </c>
      <c r="Q215" s="200">
        <v>0</v>
      </c>
      <c r="R215" s="200">
        <v>0</v>
      </c>
      <c r="S215" s="189">
        <v>0</v>
      </c>
      <c r="T215" s="189">
        <v>0</v>
      </c>
      <c r="U215" s="226">
        <v>0</v>
      </c>
      <c r="V215" s="227">
        <f t="shared" si="15"/>
        <v>0</v>
      </c>
    </row>
    <row r="216" spans="1:22" ht="15.75" x14ac:dyDescent="0.2">
      <c r="A216" s="359"/>
      <c r="B216" s="350"/>
      <c r="C216" s="350"/>
      <c r="D216" s="352"/>
      <c r="E216" s="354"/>
      <c r="F216" s="350"/>
      <c r="G216" s="354"/>
      <c r="H216" s="350"/>
      <c r="I216" s="129" t="s">
        <v>91</v>
      </c>
      <c r="J216" s="189">
        <v>103210</v>
      </c>
      <c r="K216" s="189">
        <v>142546</v>
      </c>
      <c r="L216" s="186">
        <v>105527</v>
      </c>
      <c r="M216" s="186">
        <v>131516</v>
      </c>
      <c r="N216" s="189">
        <v>73628</v>
      </c>
      <c r="O216" s="189">
        <v>131608</v>
      </c>
      <c r="P216" s="189">
        <v>109663.54199999999</v>
      </c>
      <c r="Q216" s="200">
        <v>185240.22799999994</v>
      </c>
      <c r="R216" s="200">
        <v>152205.31799999997</v>
      </c>
      <c r="S216" s="189">
        <v>194580</v>
      </c>
      <c r="T216" s="189">
        <v>191247.28000000006</v>
      </c>
      <c r="U216" s="226">
        <v>189149.80799999993</v>
      </c>
      <c r="V216" s="227">
        <f t="shared" si="15"/>
        <v>1710121.176</v>
      </c>
    </row>
    <row r="217" spans="1:22" ht="15.75" x14ac:dyDescent="0.2">
      <c r="A217" s="359"/>
      <c r="B217" s="350"/>
      <c r="C217" s="350"/>
      <c r="D217" s="352"/>
      <c r="E217" s="354"/>
      <c r="F217" s="350"/>
      <c r="G217" s="354"/>
      <c r="H217" s="350"/>
      <c r="I217" s="129" t="s">
        <v>93</v>
      </c>
      <c r="J217" s="189">
        <v>64156</v>
      </c>
      <c r="K217" s="189">
        <v>45999</v>
      </c>
      <c r="L217" s="186">
        <v>45632</v>
      </c>
      <c r="M217" s="186">
        <v>35951</v>
      </c>
      <c r="N217" s="189">
        <v>49858</v>
      </c>
      <c r="O217" s="189">
        <v>49867</v>
      </c>
      <c r="P217" s="189">
        <v>13298.124</v>
      </c>
      <c r="Q217" s="200">
        <v>779.58899999999994</v>
      </c>
      <c r="R217" s="200">
        <v>64647.129000000001</v>
      </c>
      <c r="S217" s="189">
        <v>23718</v>
      </c>
      <c r="T217" s="189">
        <v>50199.534</v>
      </c>
      <c r="U217" s="226">
        <v>194420.71800000002</v>
      </c>
      <c r="V217" s="227">
        <f t="shared" si="15"/>
        <v>638526.09400000004</v>
      </c>
    </row>
    <row r="218" spans="1:22" ht="15.75" x14ac:dyDescent="0.2">
      <c r="A218" s="359"/>
      <c r="B218" s="350"/>
      <c r="C218" s="350"/>
      <c r="D218" s="352"/>
      <c r="E218" s="354"/>
      <c r="F218" s="350"/>
      <c r="G218" s="354"/>
      <c r="H218" s="350"/>
      <c r="I218" s="154" t="s">
        <v>111</v>
      </c>
      <c r="J218" s="190">
        <v>0</v>
      </c>
      <c r="K218" s="189">
        <v>0</v>
      </c>
      <c r="L218" s="189">
        <v>0</v>
      </c>
      <c r="M218" s="186">
        <v>0</v>
      </c>
      <c r="N218" s="189">
        <v>0</v>
      </c>
      <c r="O218" s="189">
        <v>0</v>
      </c>
      <c r="P218" s="189">
        <v>0</v>
      </c>
      <c r="Q218" s="200">
        <v>0</v>
      </c>
      <c r="R218" s="200">
        <v>0</v>
      </c>
      <c r="S218" s="189">
        <v>0</v>
      </c>
      <c r="T218" s="189">
        <v>0</v>
      </c>
      <c r="U218" s="226">
        <v>0</v>
      </c>
      <c r="V218" s="227">
        <f t="shared" si="15"/>
        <v>0</v>
      </c>
    </row>
    <row r="219" spans="1:22" ht="16.5" thickBot="1" x14ac:dyDescent="0.25">
      <c r="A219" s="360"/>
      <c r="B219" s="348"/>
      <c r="C219" s="348"/>
      <c r="D219" s="353"/>
      <c r="E219" s="346"/>
      <c r="F219" s="348"/>
      <c r="G219" s="346"/>
      <c r="H219" s="348"/>
      <c r="I219" s="169" t="s">
        <v>90</v>
      </c>
      <c r="J219" s="195">
        <v>0</v>
      </c>
      <c r="K219" s="191">
        <v>0</v>
      </c>
      <c r="L219" s="191">
        <v>0</v>
      </c>
      <c r="M219" s="186">
        <v>40322</v>
      </c>
      <c r="N219" s="191">
        <v>0</v>
      </c>
      <c r="O219" s="189">
        <v>52105</v>
      </c>
      <c r="P219" s="191">
        <v>0</v>
      </c>
      <c r="Q219" s="195">
        <v>0</v>
      </c>
      <c r="R219" s="195">
        <v>0</v>
      </c>
      <c r="S219" s="191">
        <v>0</v>
      </c>
      <c r="T219" s="191">
        <v>0</v>
      </c>
      <c r="U219" s="228">
        <v>0</v>
      </c>
      <c r="V219" s="229">
        <f t="shared" si="15"/>
        <v>92427</v>
      </c>
    </row>
    <row r="220" spans="1:22" ht="16.5" thickBot="1" x14ac:dyDescent="0.25">
      <c r="A220" s="102"/>
      <c r="B220" s="112"/>
      <c r="C220" s="112"/>
      <c r="D220" s="112"/>
      <c r="E220" s="112"/>
      <c r="F220" s="112"/>
      <c r="G220" s="112"/>
      <c r="H220" s="112"/>
      <c r="I220" s="170"/>
      <c r="J220" s="192"/>
      <c r="K220" s="193"/>
      <c r="L220" s="193"/>
      <c r="M220" s="193"/>
      <c r="N220" s="193"/>
      <c r="O220" s="193"/>
      <c r="P220" s="193"/>
      <c r="Q220" s="230"/>
      <c r="R220" s="231"/>
      <c r="S220" s="193" t="s">
        <v>221</v>
      </c>
      <c r="T220" s="193"/>
      <c r="U220" s="232"/>
      <c r="V220" s="233">
        <f>SUM(V214:V219)</f>
        <v>6074796.7850000001</v>
      </c>
    </row>
    <row r="221" spans="1:22" ht="15.75" customHeight="1" x14ac:dyDescent="0.2">
      <c r="A221" s="358" t="s">
        <v>129</v>
      </c>
      <c r="B221" s="345" t="s">
        <v>208</v>
      </c>
      <c r="C221" s="347" t="s">
        <v>87</v>
      </c>
      <c r="D221" s="351">
        <v>152.69999999999999</v>
      </c>
      <c r="E221" s="345" t="s">
        <v>158</v>
      </c>
      <c r="F221" s="347" t="s">
        <v>42</v>
      </c>
      <c r="G221" s="345" t="s">
        <v>100</v>
      </c>
      <c r="H221" s="347" t="s">
        <v>42</v>
      </c>
      <c r="I221" s="145" t="s">
        <v>94</v>
      </c>
      <c r="J221" s="194">
        <v>0</v>
      </c>
      <c r="K221" s="194">
        <v>0</v>
      </c>
      <c r="L221" s="194">
        <v>0</v>
      </c>
      <c r="M221" s="194">
        <v>0</v>
      </c>
      <c r="N221" s="194">
        <v>0</v>
      </c>
      <c r="O221" s="194">
        <v>0</v>
      </c>
      <c r="P221" s="194">
        <v>0</v>
      </c>
      <c r="Q221" s="211">
        <v>0</v>
      </c>
      <c r="R221" s="211">
        <v>0</v>
      </c>
      <c r="S221" s="194">
        <v>0</v>
      </c>
      <c r="T221" s="194">
        <v>0</v>
      </c>
      <c r="U221" s="234">
        <v>0</v>
      </c>
      <c r="V221" s="235">
        <f t="shared" ref="V221:V228" si="16">SUM(J221:U221)</f>
        <v>0</v>
      </c>
    </row>
    <row r="222" spans="1:22" ht="15.75" x14ac:dyDescent="0.2">
      <c r="A222" s="359"/>
      <c r="B222" s="354"/>
      <c r="C222" s="350"/>
      <c r="D222" s="352"/>
      <c r="E222" s="354"/>
      <c r="F222" s="350"/>
      <c r="G222" s="350"/>
      <c r="H222" s="350"/>
      <c r="I222" s="129" t="s">
        <v>92</v>
      </c>
      <c r="J222" s="189">
        <v>1054</v>
      </c>
      <c r="K222" s="189">
        <v>120228</v>
      </c>
      <c r="L222" s="189">
        <v>25552</v>
      </c>
      <c r="M222" s="186">
        <v>113389</v>
      </c>
      <c r="N222" s="189">
        <v>37874</v>
      </c>
      <c r="O222" s="189">
        <v>120025</v>
      </c>
      <c r="P222" s="189">
        <v>8528.52</v>
      </c>
      <c r="Q222" s="200">
        <v>0</v>
      </c>
      <c r="R222" s="200">
        <v>12162.378000000001</v>
      </c>
      <c r="S222" s="189">
        <v>23585.842000000001</v>
      </c>
      <c r="T222" s="189">
        <v>0</v>
      </c>
      <c r="U222" s="226">
        <v>20918.478999999999</v>
      </c>
      <c r="V222" s="227">
        <f t="shared" si="16"/>
        <v>483317.21900000004</v>
      </c>
    </row>
    <row r="223" spans="1:22" ht="15.75" x14ac:dyDescent="0.2">
      <c r="A223" s="359"/>
      <c r="B223" s="354"/>
      <c r="C223" s="350"/>
      <c r="D223" s="352"/>
      <c r="E223" s="354"/>
      <c r="F223" s="350"/>
      <c r="G223" s="350"/>
      <c r="H223" s="350"/>
      <c r="I223" s="129" t="s">
        <v>91</v>
      </c>
      <c r="J223" s="189">
        <v>0</v>
      </c>
      <c r="K223" s="189">
        <v>0</v>
      </c>
      <c r="L223" s="189">
        <v>0</v>
      </c>
      <c r="M223" s="186">
        <v>0</v>
      </c>
      <c r="N223" s="189">
        <v>34838</v>
      </c>
      <c r="O223" s="189">
        <v>0</v>
      </c>
      <c r="P223" s="189">
        <v>0</v>
      </c>
      <c r="Q223" s="200">
        <v>0</v>
      </c>
      <c r="R223" s="200">
        <v>0</v>
      </c>
      <c r="S223" s="189">
        <v>0</v>
      </c>
      <c r="T223" s="189">
        <v>275.214</v>
      </c>
      <c r="U223" s="226">
        <v>25818.504000000004</v>
      </c>
      <c r="V223" s="227">
        <f t="shared" si="16"/>
        <v>60931.718000000008</v>
      </c>
    </row>
    <row r="224" spans="1:22" ht="15.75" x14ac:dyDescent="0.2">
      <c r="A224" s="359"/>
      <c r="B224" s="354"/>
      <c r="C224" s="350"/>
      <c r="D224" s="352"/>
      <c r="E224" s="354"/>
      <c r="F224" s="350"/>
      <c r="G224" s="350"/>
      <c r="H224" s="350"/>
      <c r="I224" s="129" t="s">
        <v>70</v>
      </c>
      <c r="J224" s="189">
        <v>0</v>
      </c>
      <c r="K224" s="189">
        <v>0</v>
      </c>
      <c r="L224" s="189">
        <v>0</v>
      </c>
      <c r="M224" s="189">
        <v>0</v>
      </c>
      <c r="N224" s="189">
        <v>0</v>
      </c>
      <c r="O224" s="189">
        <v>0</v>
      </c>
      <c r="P224" s="189">
        <v>0</v>
      </c>
      <c r="Q224" s="200">
        <v>0</v>
      </c>
      <c r="R224" s="200">
        <v>0</v>
      </c>
      <c r="S224" s="189">
        <v>0</v>
      </c>
      <c r="T224" s="189">
        <v>0</v>
      </c>
      <c r="U224" s="226">
        <v>0</v>
      </c>
      <c r="V224" s="227">
        <f t="shared" si="16"/>
        <v>0</v>
      </c>
    </row>
    <row r="225" spans="1:22" ht="15.75" x14ac:dyDescent="0.2">
      <c r="A225" s="359"/>
      <c r="B225" s="354"/>
      <c r="C225" s="350"/>
      <c r="D225" s="352"/>
      <c r="E225" s="354"/>
      <c r="F225" s="350"/>
      <c r="G225" s="350"/>
      <c r="H225" s="350"/>
      <c r="I225" s="154" t="s">
        <v>93</v>
      </c>
      <c r="J225" s="190">
        <v>0</v>
      </c>
      <c r="K225" s="189">
        <v>0</v>
      </c>
      <c r="L225" s="189">
        <v>0</v>
      </c>
      <c r="M225" s="189">
        <v>0</v>
      </c>
      <c r="N225" s="189">
        <v>0</v>
      </c>
      <c r="O225" s="189">
        <v>0</v>
      </c>
      <c r="P225" s="189">
        <v>0</v>
      </c>
      <c r="Q225" s="200">
        <v>0</v>
      </c>
      <c r="R225" s="200">
        <v>0</v>
      </c>
      <c r="S225" s="189">
        <v>106</v>
      </c>
      <c r="T225" s="189">
        <v>0</v>
      </c>
      <c r="U225" s="226">
        <v>35116.435000000005</v>
      </c>
      <c r="V225" s="227">
        <f t="shared" si="16"/>
        <v>35222.435000000005</v>
      </c>
    </row>
    <row r="226" spans="1:22" ht="15.75" x14ac:dyDescent="0.2">
      <c r="A226" s="359"/>
      <c r="B226" s="354"/>
      <c r="C226" s="350"/>
      <c r="D226" s="352"/>
      <c r="E226" s="354"/>
      <c r="F226" s="350"/>
      <c r="G226" s="350"/>
      <c r="H226" s="350"/>
      <c r="I226" s="154" t="s">
        <v>96</v>
      </c>
      <c r="J226" s="190">
        <v>0</v>
      </c>
      <c r="K226" s="189">
        <v>0</v>
      </c>
      <c r="L226" s="189">
        <v>0</v>
      </c>
      <c r="M226" s="189">
        <v>0</v>
      </c>
      <c r="N226" s="189">
        <v>0</v>
      </c>
      <c r="O226" s="189">
        <v>0</v>
      </c>
      <c r="P226" s="189">
        <v>0</v>
      </c>
      <c r="Q226" s="200">
        <v>0</v>
      </c>
      <c r="R226" s="200">
        <v>0</v>
      </c>
      <c r="S226" s="189">
        <v>0</v>
      </c>
      <c r="T226" s="189">
        <v>0</v>
      </c>
      <c r="U226" s="226">
        <v>0</v>
      </c>
      <c r="V226" s="227">
        <f t="shared" si="16"/>
        <v>0</v>
      </c>
    </row>
    <row r="227" spans="1:22" ht="15.75" x14ac:dyDescent="0.2">
      <c r="A227" s="359"/>
      <c r="B227" s="354"/>
      <c r="C227" s="350"/>
      <c r="D227" s="352"/>
      <c r="E227" s="354"/>
      <c r="F227" s="350"/>
      <c r="G227" s="350"/>
      <c r="H227" s="350"/>
      <c r="I227" s="129" t="s">
        <v>90</v>
      </c>
      <c r="J227" s="200">
        <v>0</v>
      </c>
      <c r="K227" s="189">
        <v>0</v>
      </c>
      <c r="L227" s="189">
        <v>0</v>
      </c>
      <c r="M227" s="186">
        <v>12449</v>
      </c>
      <c r="N227" s="189">
        <v>25393</v>
      </c>
      <c r="O227" s="189">
        <v>25463</v>
      </c>
      <c r="P227" s="189">
        <v>0</v>
      </c>
      <c r="Q227" s="200">
        <v>0</v>
      </c>
      <c r="R227" s="200">
        <v>0</v>
      </c>
      <c r="S227" s="189">
        <v>0</v>
      </c>
      <c r="T227" s="189">
        <v>0</v>
      </c>
      <c r="U227" s="226">
        <v>13810.400999999998</v>
      </c>
      <c r="V227" s="227">
        <f t="shared" si="16"/>
        <v>77115.400999999998</v>
      </c>
    </row>
    <row r="228" spans="1:22" ht="16.5" thickBot="1" x14ac:dyDescent="0.25">
      <c r="A228" s="360"/>
      <c r="B228" s="346"/>
      <c r="C228" s="348"/>
      <c r="D228" s="353"/>
      <c r="E228" s="346"/>
      <c r="F228" s="348"/>
      <c r="G228" s="348"/>
      <c r="H228" s="348"/>
      <c r="I228" s="111" t="s">
        <v>95</v>
      </c>
      <c r="J228" s="195">
        <v>0</v>
      </c>
      <c r="K228" s="191">
        <v>0</v>
      </c>
      <c r="L228" s="191">
        <v>0</v>
      </c>
      <c r="M228" s="191">
        <v>0</v>
      </c>
      <c r="N228" s="191">
        <v>0</v>
      </c>
      <c r="O228" s="191">
        <v>0</v>
      </c>
      <c r="P228" s="191">
        <v>0</v>
      </c>
      <c r="Q228" s="195">
        <v>0</v>
      </c>
      <c r="R228" s="195">
        <v>0</v>
      </c>
      <c r="S228" s="191">
        <v>0</v>
      </c>
      <c r="T228" s="191">
        <v>0</v>
      </c>
      <c r="U228" s="228">
        <v>0</v>
      </c>
      <c r="V228" s="229">
        <f t="shared" si="16"/>
        <v>0</v>
      </c>
    </row>
    <row r="229" spans="1:22" ht="16.5" thickBot="1" x14ac:dyDescent="0.25">
      <c r="A229" s="102"/>
      <c r="B229" s="112"/>
      <c r="C229" s="112"/>
      <c r="D229" s="112"/>
      <c r="E229" s="112"/>
      <c r="F229" s="112"/>
      <c r="G229" s="112"/>
      <c r="H229" s="112"/>
      <c r="I229" s="112"/>
      <c r="J229" s="192"/>
      <c r="K229" s="193"/>
      <c r="L229" s="193"/>
      <c r="M229" s="193"/>
      <c r="N229" s="193"/>
      <c r="O229" s="193"/>
      <c r="P229" s="193"/>
      <c r="Q229" s="230"/>
      <c r="R229" s="231"/>
      <c r="S229" s="193" t="s">
        <v>221</v>
      </c>
      <c r="T229" s="193"/>
      <c r="U229" s="232"/>
      <c r="V229" s="233">
        <f>SUM(V221:V228)</f>
        <v>656586.77300000004</v>
      </c>
    </row>
    <row r="230" spans="1:22" ht="15.75" x14ac:dyDescent="0.2">
      <c r="A230" s="349">
        <v>1366</v>
      </c>
      <c r="B230" s="354" t="s">
        <v>209</v>
      </c>
      <c r="C230" s="350" t="s">
        <v>85</v>
      </c>
      <c r="D230" s="350">
        <v>67</v>
      </c>
      <c r="E230" s="350" t="s">
        <v>10</v>
      </c>
      <c r="F230" s="350" t="s">
        <v>42</v>
      </c>
      <c r="G230" s="363" t="s">
        <v>60</v>
      </c>
      <c r="H230" s="350" t="s">
        <v>42</v>
      </c>
      <c r="I230" s="145" t="s">
        <v>92</v>
      </c>
      <c r="J230" s="194">
        <v>50027.567999999999</v>
      </c>
      <c r="K230" s="194">
        <v>49586.105000000003</v>
      </c>
      <c r="L230" s="186">
        <v>46193.614000000001</v>
      </c>
      <c r="M230" s="186">
        <v>34458.171000000002</v>
      </c>
      <c r="N230" s="194">
        <v>73910.774999999994</v>
      </c>
      <c r="O230" s="194">
        <v>57687.608</v>
      </c>
      <c r="P230" s="194">
        <v>43321.569000000003</v>
      </c>
      <c r="Q230" s="211">
        <v>26219.65</v>
      </c>
      <c r="R230" s="211">
        <v>65421.714999999997</v>
      </c>
      <c r="S230" s="194">
        <v>41881.421999999999</v>
      </c>
      <c r="T230" s="194">
        <v>64304.701000000001</v>
      </c>
      <c r="U230" s="234">
        <v>44889.81</v>
      </c>
      <c r="V230" s="235">
        <f>SUM(J230:U230)</f>
        <v>597902.7080000001</v>
      </c>
    </row>
    <row r="231" spans="1:22" ht="15.75" x14ac:dyDescent="0.2">
      <c r="A231" s="349"/>
      <c r="B231" s="354"/>
      <c r="C231" s="350"/>
      <c r="D231" s="350"/>
      <c r="E231" s="350"/>
      <c r="F231" s="350"/>
      <c r="G231" s="363"/>
      <c r="H231" s="350"/>
      <c r="I231" s="129" t="s">
        <v>91</v>
      </c>
      <c r="J231" s="189">
        <v>0</v>
      </c>
      <c r="K231" s="189">
        <v>0</v>
      </c>
      <c r="L231" s="216">
        <v>0</v>
      </c>
      <c r="M231" s="186">
        <v>0</v>
      </c>
      <c r="N231" s="189">
        <v>0</v>
      </c>
      <c r="O231" s="189">
        <v>0</v>
      </c>
      <c r="P231" s="189">
        <v>0</v>
      </c>
      <c r="Q231" s="200">
        <v>0</v>
      </c>
      <c r="R231" s="200">
        <v>0</v>
      </c>
      <c r="S231" s="189">
        <v>0</v>
      </c>
      <c r="T231" s="189">
        <v>0</v>
      </c>
      <c r="U231" s="226">
        <v>0</v>
      </c>
      <c r="V231" s="227">
        <f>SUM(J231:U231)</f>
        <v>0</v>
      </c>
    </row>
    <row r="232" spans="1:22" ht="15.75" x14ac:dyDescent="0.2">
      <c r="A232" s="349"/>
      <c r="B232" s="354"/>
      <c r="C232" s="350"/>
      <c r="D232" s="350"/>
      <c r="E232" s="350"/>
      <c r="F232" s="350"/>
      <c r="G232" s="363"/>
      <c r="H232" s="350"/>
      <c r="I232" s="129" t="s">
        <v>93</v>
      </c>
      <c r="J232" s="189">
        <v>0</v>
      </c>
      <c r="K232" s="189">
        <v>0</v>
      </c>
      <c r="L232" s="215">
        <v>0</v>
      </c>
      <c r="M232" s="189">
        <v>0</v>
      </c>
      <c r="N232" s="189">
        <v>0</v>
      </c>
      <c r="O232" s="189">
        <v>0</v>
      </c>
      <c r="P232" s="189">
        <v>0</v>
      </c>
      <c r="Q232" s="200">
        <v>0</v>
      </c>
      <c r="R232" s="200">
        <v>0</v>
      </c>
      <c r="S232" s="189">
        <v>0</v>
      </c>
      <c r="T232" s="189">
        <v>0</v>
      </c>
      <c r="U232" s="226">
        <v>0</v>
      </c>
      <c r="V232" s="227">
        <f>SUM(J232:U232)</f>
        <v>0</v>
      </c>
    </row>
    <row r="233" spans="1:22" ht="16.5" thickBot="1" x14ac:dyDescent="0.25">
      <c r="A233" s="349"/>
      <c r="B233" s="354"/>
      <c r="C233" s="350"/>
      <c r="D233" s="350"/>
      <c r="E233" s="350"/>
      <c r="F233" s="350"/>
      <c r="G233" s="363"/>
      <c r="H233" s="350"/>
      <c r="I233" s="154" t="s">
        <v>90</v>
      </c>
      <c r="J233" s="201">
        <v>249718.61499999999</v>
      </c>
      <c r="K233" s="201">
        <v>250807.45300000001</v>
      </c>
      <c r="L233" s="186">
        <v>177382.965</v>
      </c>
      <c r="M233" s="186">
        <v>7242.8270000000002</v>
      </c>
      <c r="N233" s="201">
        <v>44170.953000000001</v>
      </c>
      <c r="O233" s="201">
        <v>64354.631000000001</v>
      </c>
      <c r="P233" s="201">
        <v>81113.497000000003</v>
      </c>
      <c r="Q233" s="208">
        <v>71018.206999999995</v>
      </c>
      <c r="R233" s="208">
        <v>85547.581000000006</v>
      </c>
      <c r="S233" s="201">
        <v>122956.29700000001</v>
      </c>
      <c r="T233" s="189">
        <v>138139.4</v>
      </c>
      <c r="U233" s="237">
        <v>165674.34299999999</v>
      </c>
      <c r="V233" s="238">
        <f>SUM(J233:U233)</f>
        <v>1458126.7689999999</v>
      </c>
    </row>
    <row r="234" spans="1:22" ht="16.5" thickBot="1" x14ac:dyDescent="0.25">
      <c r="A234" s="102"/>
      <c r="B234" s="112"/>
      <c r="C234" s="112"/>
      <c r="D234" s="112"/>
      <c r="E234" s="112"/>
      <c r="F234" s="112"/>
      <c r="G234" s="112"/>
      <c r="H234" s="112"/>
      <c r="I234" s="112"/>
      <c r="J234" s="192"/>
      <c r="K234" s="193"/>
      <c r="L234" s="193"/>
      <c r="M234" s="193"/>
      <c r="N234" s="193"/>
      <c r="O234" s="193"/>
      <c r="P234" s="193"/>
      <c r="Q234" s="230"/>
      <c r="R234" s="231"/>
      <c r="S234" s="193" t="s">
        <v>221</v>
      </c>
      <c r="T234" s="193"/>
      <c r="U234" s="232"/>
      <c r="V234" s="233">
        <f>SUM(V230:V233)</f>
        <v>2056029.477</v>
      </c>
    </row>
    <row r="235" spans="1:22" ht="15.75" x14ac:dyDescent="0.2">
      <c r="A235" s="343">
        <v>1367</v>
      </c>
      <c r="B235" s="345" t="s">
        <v>210</v>
      </c>
      <c r="C235" s="347" t="s">
        <v>85</v>
      </c>
      <c r="D235" s="351">
        <v>28.6</v>
      </c>
      <c r="E235" s="361" t="s">
        <v>11</v>
      </c>
      <c r="F235" s="347" t="s">
        <v>42</v>
      </c>
      <c r="G235" s="347" t="s">
        <v>60</v>
      </c>
      <c r="H235" s="347" t="s">
        <v>42</v>
      </c>
      <c r="I235" s="151" t="s">
        <v>92</v>
      </c>
      <c r="J235" s="198">
        <v>0</v>
      </c>
      <c r="K235" s="198">
        <v>0</v>
      </c>
      <c r="L235" s="198">
        <v>0</v>
      </c>
      <c r="M235" s="198">
        <v>0</v>
      </c>
      <c r="N235" s="198">
        <v>0</v>
      </c>
      <c r="O235" s="198">
        <v>0</v>
      </c>
      <c r="P235" s="198">
        <v>0</v>
      </c>
      <c r="Q235" s="223">
        <v>0</v>
      </c>
      <c r="R235" s="223">
        <v>0</v>
      </c>
      <c r="S235" s="198">
        <v>41881</v>
      </c>
      <c r="T235" s="198">
        <v>0</v>
      </c>
      <c r="U235" s="224">
        <v>0</v>
      </c>
      <c r="V235" s="225">
        <f>SUM(J235:U235)</f>
        <v>41881</v>
      </c>
    </row>
    <row r="236" spans="1:22" ht="15.75" x14ac:dyDescent="0.2">
      <c r="A236" s="349"/>
      <c r="B236" s="354"/>
      <c r="C236" s="350"/>
      <c r="D236" s="352"/>
      <c r="E236" s="363"/>
      <c r="F236" s="350"/>
      <c r="G236" s="350"/>
      <c r="H236" s="350"/>
      <c r="I236" s="129" t="s">
        <v>93</v>
      </c>
      <c r="J236" s="200">
        <v>0</v>
      </c>
      <c r="K236" s="189">
        <v>0</v>
      </c>
      <c r="L236" s="189">
        <v>0</v>
      </c>
      <c r="M236" s="189">
        <v>0</v>
      </c>
      <c r="N236" s="189">
        <v>0</v>
      </c>
      <c r="O236" s="189">
        <v>0</v>
      </c>
      <c r="P236" s="189">
        <v>0</v>
      </c>
      <c r="Q236" s="200">
        <v>0</v>
      </c>
      <c r="R236" s="200">
        <v>0</v>
      </c>
      <c r="S236" s="189">
        <v>0</v>
      </c>
      <c r="T236" s="189">
        <v>0</v>
      </c>
      <c r="U236" s="226">
        <v>0</v>
      </c>
      <c r="V236" s="227">
        <f>SUM(J236:U236)</f>
        <v>0</v>
      </c>
    </row>
    <row r="237" spans="1:22" ht="16.5" thickBot="1" x14ac:dyDescent="0.25">
      <c r="A237" s="344"/>
      <c r="B237" s="350"/>
      <c r="C237" s="350"/>
      <c r="D237" s="352"/>
      <c r="E237" s="363"/>
      <c r="F237" s="350"/>
      <c r="G237" s="350"/>
      <c r="H237" s="350"/>
      <c r="I237" s="113" t="s">
        <v>90</v>
      </c>
      <c r="J237" s="195">
        <v>0</v>
      </c>
      <c r="K237" s="191">
        <v>0</v>
      </c>
      <c r="L237" s="191">
        <v>0</v>
      </c>
      <c r="M237" s="191">
        <v>0</v>
      </c>
      <c r="N237" s="191">
        <v>0</v>
      </c>
      <c r="O237" s="191">
        <v>0</v>
      </c>
      <c r="P237" s="191">
        <v>0</v>
      </c>
      <c r="Q237" s="195">
        <v>0</v>
      </c>
      <c r="R237" s="195">
        <v>0</v>
      </c>
      <c r="S237" s="191">
        <v>122915</v>
      </c>
      <c r="T237" s="191">
        <v>0</v>
      </c>
      <c r="U237" s="228">
        <v>0</v>
      </c>
      <c r="V237" s="229">
        <f>SUM(J237:U237)</f>
        <v>122915</v>
      </c>
    </row>
    <row r="238" spans="1:22" ht="16.5" thickBot="1" x14ac:dyDescent="0.25">
      <c r="A238" s="106"/>
      <c r="B238" s="112"/>
      <c r="C238" s="112"/>
      <c r="D238" s="112"/>
      <c r="E238" s="112"/>
      <c r="F238" s="112"/>
      <c r="G238" s="112"/>
      <c r="H238" s="112"/>
      <c r="I238" s="112"/>
      <c r="J238" s="192"/>
      <c r="K238" s="193"/>
      <c r="L238" s="193"/>
      <c r="M238" s="193"/>
      <c r="N238" s="193"/>
      <c r="O238" s="193"/>
      <c r="P238" s="193"/>
      <c r="Q238" s="230"/>
      <c r="R238" s="231"/>
      <c r="S238" s="193" t="s">
        <v>221</v>
      </c>
      <c r="T238" s="193"/>
      <c r="U238" s="232"/>
      <c r="V238" s="233">
        <f>SUM(V235:V237)</f>
        <v>164796</v>
      </c>
    </row>
    <row r="239" spans="1:22" ht="15.75" x14ac:dyDescent="0.2">
      <c r="A239" s="349">
        <v>1368</v>
      </c>
      <c r="B239" s="354" t="s">
        <v>211</v>
      </c>
      <c r="C239" s="350" t="s">
        <v>85</v>
      </c>
      <c r="D239" s="350">
        <v>29</v>
      </c>
      <c r="E239" s="363" t="s">
        <v>60</v>
      </c>
      <c r="F239" s="350" t="s">
        <v>42</v>
      </c>
      <c r="G239" s="354" t="s">
        <v>161</v>
      </c>
      <c r="H239" s="350" t="s">
        <v>42</v>
      </c>
      <c r="I239" s="145" t="s">
        <v>92</v>
      </c>
      <c r="J239" s="194">
        <v>50028</v>
      </c>
      <c r="K239" s="194">
        <v>49586</v>
      </c>
      <c r="L239" s="186">
        <v>46193</v>
      </c>
      <c r="M239" s="186">
        <v>34458</v>
      </c>
      <c r="N239" s="194">
        <v>73886</v>
      </c>
      <c r="O239" s="194">
        <v>57688</v>
      </c>
      <c r="P239" s="194">
        <v>43321.568999999996</v>
      </c>
      <c r="Q239" s="194">
        <v>26219.650000000005</v>
      </c>
      <c r="R239" s="211">
        <v>65421.714999999989</v>
      </c>
      <c r="S239" s="194">
        <v>41881.421999999999</v>
      </c>
      <c r="T239" s="194">
        <v>64304.701000000008</v>
      </c>
      <c r="U239" s="234">
        <v>44889.81</v>
      </c>
      <c r="V239" s="235">
        <f>SUM(J239:U239)</f>
        <v>597877.86700000009</v>
      </c>
    </row>
    <row r="240" spans="1:22" ht="15.75" x14ac:dyDescent="0.2">
      <c r="A240" s="349"/>
      <c r="B240" s="350"/>
      <c r="C240" s="350"/>
      <c r="D240" s="350"/>
      <c r="E240" s="363"/>
      <c r="F240" s="350"/>
      <c r="G240" s="350"/>
      <c r="H240" s="350"/>
      <c r="I240" s="129" t="s">
        <v>91</v>
      </c>
      <c r="J240" s="189">
        <v>0</v>
      </c>
      <c r="K240" s="189">
        <v>0</v>
      </c>
      <c r="L240" s="218">
        <v>0</v>
      </c>
      <c r="M240" s="186">
        <v>0</v>
      </c>
      <c r="N240" s="189">
        <v>0</v>
      </c>
      <c r="O240" s="189">
        <v>0</v>
      </c>
      <c r="P240" s="189">
        <v>0</v>
      </c>
      <c r="Q240" s="189">
        <v>0</v>
      </c>
      <c r="R240" s="200">
        <v>0</v>
      </c>
      <c r="S240" s="189">
        <v>0</v>
      </c>
      <c r="T240" s="189">
        <v>0</v>
      </c>
      <c r="U240" s="226">
        <v>0</v>
      </c>
      <c r="V240" s="227">
        <f>SUM(J240:U240)</f>
        <v>0</v>
      </c>
    </row>
    <row r="241" spans="1:22" ht="15.75" x14ac:dyDescent="0.2">
      <c r="A241" s="349"/>
      <c r="B241" s="350"/>
      <c r="C241" s="350"/>
      <c r="D241" s="350"/>
      <c r="E241" s="116"/>
      <c r="F241" s="350"/>
      <c r="G241" s="350"/>
      <c r="H241" s="350"/>
      <c r="I241" s="154" t="s">
        <v>93</v>
      </c>
      <c r="J241" s="201">
        <v>0</v>
      </c>
      <c r="K241" s="201">
        <v>0</v>
      </c>
      <c r="L241" s="216">
        <v>0</v>
      </c>
      <c r="M241" s="201">
        <v>0</v>
      </c>
      <c r="N241" s="201">
        <v>0</v>
      </c>
      <c r="O241" s="201">
        <v>0</v>
      </c>
      <c r="P241" s="201">
        <v>0</v>
      </c>
      <c r="Q241" s="201">
        <v>0</v>
      </c>
      <c r="R241" s="208">
        <v>0</v>
      </c>
      <c r="S241" s="201">
        <v>0</v>
      </c>
      <c r="T241" s="201">
        <v>0</v>
      </c>
      <c r="U241" s="237">
        <v>0</v>
      </c>
      <c r="V241" s="238">
        <f>SUM(J241:U241)</f>
        <v>0</v>
      </c>
    </row>
    <row r="242" spans="1:22" ht="16.5" thickBot="1" x14ac:dyDescent="0.25">
      <c r="A242" s="344"/>
      <c r="B242" s="348"/>
      <c r="C242" s="348"/>
      <c r="D242" s="348"/>
      <c r="E242" s="117"/>
      <c r="F242" s="348"/>
      <c r="G242" s="348"/>
      <c r="H242" s="348"/>
      <c r="I242" s="154" t="s">
        <v>90</v>
      </c>
      <c r="J242" s="209">
        <v>249637</v>
      </c>
      <c r="K242" s="209">
        <v>250807</v>
      </c>
      <c r="L242" s="186">
        <v>177383</v>
      </c>
      <c r="M242" s="248">
        <v>7243</v>
      </c>
      <c r="N242" s="209">
        <v>44060</v>
      </c>
      <c r="O242" s="209">
        <v>64312</v>
      </c>
      <c r="P242" s="209">
        <v>81102.077999999994</v>
      </c>
      <c r="Q242" s="209">
        <v>71018.206999999995</v>
      </c>
      <c r="R242" s="236">
        <v>85547.580999999991</v>
      </c>
      <c r="S242" s="209">
        <v>122915.08</v>
      </c>
      <c r="T242" s="209">
        <v>138096.83600000001</v>
      </c>
      <c r="U242" s="244">
        <v>173685.91800000003</v>
      </c>
      <c r="V242" s="245">
        <f>SUM(J242:U242)</f>
        <v>1465807.7000000002</v>
      </c>
    </row>
    <row r="243" spans="1:22" ht="16.5" thickBot="1" x14ac:dyDescent="0.25">
      <c r="A243" s="106"/>
      <c r="B243" s="112"/>
      <c r="C243" s="112"/>
      <c r="D243" s="112"/>
      <c r="E243" s="112"/>
      <c r="F243" s="112"/>
      <c r="G243" s="112"/>
      <c r="H243" s="112"/>
      <c r="I243" s="112"/>
      <c r="J243" s="192"/>
      <c r="K243" s="193"/>
      <c r="L243" s="193"/>
      <c r="M243" s="247"/>
      <c r="N243" s="193"/>
      <c r="O243" s="193"/>
      <c r="P243" s="193"/>
      <c r="Q243" s="230"/>
      <c r="R243" s="231"/>
      <c r="S243" s="193" t="s">
        <v>221</v>
      </c>
      <c r="T243" s="193"/>
      <c r="U243" s="232"/>
      <c r="V243" s="233">
        <f>SUM(V239:V242)</f>
        <v>2063685.5670000003</v>
      </c>
    </row>
    <row r="244" spans="1:22" ht="15.75" x14ac:dyDescent="0.2">
      <c r="A244" s="343">
        <v>2069</v>
      </c>
      <c r="B244" s="347" t="s">
        <v>131</v>
      </c>
      <c r="C244" s="347" t="s">
        <v>83</v>
      </c>
      <c r="D244" s="351">
        <v>278.75</v>
      </c>
      <c r="E244" s="361" t="s">
        <v>132</v>
      </c>
      <c r="F244" s="347" t="s">
        <v>133</v>
      </c>
      <c r="G244" s="345" t="s">
        <v>162</v>
      </c>
      <c r="H244" s="347" t="s">
        <v>133</v>
      </c>
      <c r="I244" s="129" t="s">
        <v>103</v>
      </c>
      <c r="J244" s="197">
        <v>0</v>
      </c>
      <c r="K244" s="198">
        <v>0</v>
      </c>
      <c r="L244" s="198">
        <v>0</v>
      </c>
      <c r="M244" s="198">
        <v>0</v>
      </c>
      <c r="N244" s="198">
        <v>0</v>
      </c>
      <c r="O244" s="198">
        <v>0</v>
      </c>
      <c r="P244" s="198">
        <v>63843.873000000014</v>
      </c>
      <c r="Q244" s="223">
        <v>66213.808000000005</v>
      </c>
      <c r="R244" s="223">
        <v>59848.243999999962</v>
      </c>
      <c r="S244" s="198">
        <v>64563.341000000008</v>
      </c>
      <c r="T244" s="198">
        <v>54986.181000000011</v>
      </c>
      <c r="U244" s="224">
        <v>62425.785000000018</v>
      </c>
      <c r="V244" s="225">
        <f>SUM(J244:U244)</f>
        <v>371881.23200000008</v>
      </c>
    </row>
    <row r="245" spans="1:22" ht="16.5" thickBot="1" x14ac:dyDescent="0.25">
      <c r="A245" s="344"/>
      <c r="B245" s="348"/>
      <c r="C245" s="348"/>
      <c r="D245" s="353"/>
      <c r="E245" s="362"/>
      <c r="F245" s="348"/>
      <c r="G245" s="346"/>
      <c r="H245" s="348"/>
      <c r="I245" s="154"/>
      <c r="J245" s="195"/>
      <c r="K245" s="191"/>
      <c r="L245" s="191"/>
      <c r="M245" s="191"/>
      <c r="N245" s="191"/>
      <c r="O245" s="191"/>
      <c r="P245" s="191"/>
      <c r="Q245" s="195"/>
      <c r="R245" s="195"/>
      <c r="S245" s="191"/>
      <c r="T245" s="191"/>
      <c r="U245" s="228">
        <v>0</v>
      </c>
      <c r="V245" s="229"/>
    </row>
    <row r="246" spans="1:22" ht="16.5" thickBot="1" x14ac:dyDescent="0.25">
      <c r="A246" s="106"/>
      <c r="B246" s="112"/>
      <c r="C246" s="112"/>
      <c r="D246" s="112"/>
      <c r="E246" s="112"/>
      <c r="F246" s="112"/>
      <c r="G246" s="112"/>
      <c r="H246" s="112"/>
      <c r="I246" s="112"/>
      <c r="J246" s="192"/>
      <c r="K246" s="210"/>
      <c r="L246" s="193"/>
      <c r="M246" s="193"/>
      <c r="N246" s="193"/>
      <c r="O246" s="193"/>
      <c r="P246" s="193"/>
      <c r="Q246" s="230"/>
      <c r="R246" s="231"/>
      <c r="S246" s="193" t="s">
        <v>221</v>
      </c>
      <c r="T246" s="193"/>
      <c r="U246" s="232"/>
      <c r="V246" s="233">
        <f>SUM(V244:V245)</f>
        <v>371881.23200000008</v>
      </c>
    </row>
    <row r="247" spans="1:22" ht="15.75" x14ac:dyDescent="0.2">
      <c r="A247" s="343"/>
      <c r="B247" s="347" t="s">
        <v>212</v>
      </c>
      <c r="C247" s="347" t="s">
        <v>77</v>
      </c>
      <c r="D247" s="351">
        <v>24</v>
      </c>
      <c r="E247" s="347" t="s">
        <v>149</v>
      </c>
      <c r="F247" s="347" t="s">
        <v>37</v>
      </c>
      <c r="G247" s="347" t="s">
        <v>9</v>
      </c>
      <c r="H247" s="347" t="s">
        <v>37</v>
      </c>
      <c r="I247" s="145" t="s">
        <v>163</v>
      </c>
      <c r="J247" s="194">
        <v>0</v>
      </c>
      <c r="K247" s="194">
        <v>0</v>
      </c>
      <c r="L247" s="194">
        <v>0</v>
      </c>
      <c r="M247" s="194">
        <v>0</v>
      </c>
      <c r="N247" s="194">
        <v>0</v>
      </c>
      <c r="O247" s="194">
        <v>0</v>
      </c>
      <c r="P247" s="194">
        <v>0</v>
      </c>
      <c r="Q247" s="200">
        <v>0</v>
      </c>
      <c r="R247" s="211">
        <v>0</v>
      </c>
      <c r="S247" s="194">
        <v>0</v>
      </c>
      <c r="T247" s="194">
        <v>0</v>
      </c>
      <c r="U247" s="234">
        <v>0</v>
      </c>
      <c r="V247" s="235">
        <f>SUM(J247:U247)</f>
        <v>0</v>
      </c>
    </row>
    <row r="248" spans="1:22" ht="15.75" x14ac:dyDescent="0.2">
      <c r="A248" s="349"/>
      <c r="B248" s="350"/>
      <c r="C248" s="350"/>
      <c r="D248" s="352"/>
      <c r="E248" s="350"/>
      <c r="F248" s="350"/>
      <c r="G248" s="350"/>
      <c r="H248" s="350"/>
      <c r="I248" s="129" t="s">
        <v>103</v>
      </c>
      <c r="J248" s="200">
        <v>0</v>
      </c>
      <c r="K248" s="189">
        <v>0</v>
      </c>
      <c r="L248" s="189">
        <v>0</v>
      </c>
      <c r="M248" s="189">
        <v>0</v>
      </c>
      <c r="N248" s="189">
        <v>0</v>
      </c>
      <c r="O248" s="189">
        <v>0</v>
      </c>
      <c r="P248" s="189">
        <v>0</v>
      </c>
      <c r="Q248" s="200">
        <v>0</v>
      </c>
      <c r="R248" s="200">
        <v>0</v>
      </c>
      <c r="S248" s="189">
        <v>0</v>
      </c>
      <c r="T248" s="189">
        <v>0</v>
      </c>
      <c r="U248" s="226">
        <v>0</v>
      </c>
      <c r="V248" s="227">
        <f>SUM(J248:U248)</f>
        <v>0</v>
      </c>
    </row>
    <row r="249" spans="1:22" ht="15.75" x14ac:dyDescent="0.2">
      <c r="A249" s="349"/>
      <c r="B249" s="350"/>
      <c r="C249" s="350"/>
      <c r="D249" s="352"/>
      <c r="E249" s="350"/>
      <c r="F249" s="350"/>
      <c r="G249" s="350"/>
      <c r="H249" s="350"/>
      <c r="I249" s="129" t="s">
        <v>172</v>
      </c>
      <c r="J249" s="200">
        <v>0</v>
      </c>
      <c r="K249" s="189">
        <v>0</v>
      </c>
      <c r="L249" s="189">
        <v>0</v>
      </c>
      <c r="M249" s="189">
        <v>0</v>
      </c>
      <c r="N249" s="189">
        <v>0</v>
      </c>
      <c r="O249" s="189">
        <v>0</v>
      </c>
      <c r="P249" s="189">
        <v>0</v>
      </c>
      <c r="Q249" s="200">
        <v>0</v>
      </c>
      <c r="R249" s="200">
        <v>40249.907999999996</v>
      </c>
      <c r="S249" s="189">
        <v>7726.1419999999998</v>
      </c>
      <c r="T249" s="189">
        <v>17344.275999999998</v>
      </c>
      <c r="U249" s="226">
        <v>19115.796999999999</v>
      </c>
      <c r="V249" s="227">
        <f>SUM(J249:U249)</f>
        <v>84436.122999999992</v>
      </c>
    </row>
    <row r="250" spans="1:22" ht="15.75" x14ac:dyDescent="0.2">
      <c r="A250" s="349"/>
      <c r="B250" s="350"/>
      <c r="C250" s="350"/>
      <c r="D250" s="352"/>
      <c r="E250" s="350"/>
      <c r="F250" s="350"/>
      <c r="G250" s="350"/>
      <c r="H250" s="350"/>
      <c r="I250" s="145" t="s">
        <v>179</v>
      </c>
      <c r="J250" s="211">
        <v>0</v>
      </c>
      <c r="K250" s="194">
        <v>0</v>
      </c>
      <c r="L250" s="194">
        <v>0</v>
      </c>
      <c r="M250" s="194">
        <v>0</v>
      </c>
      <c r="N250" s="194">
        <v>0</v>
      </c>
      <c r="O250" s="194">
        <v>0</v>
      </c>
      <c r="P250" s="194">
        <v>0</v>
      </c>
      <c r="Q250" s="211">
        <v>0</v>
      </c>
      <c r="R250" s="211">
        <v>0</v>
      </c>
      <c r="S250" s="194">
        <v>0</v>
      </c>
      <c r="T250" s="194">
        <v>0</v>
      </c>
      <c r="U250" s="234">
        <v>0</v>
      </c>
      <c r="V250" s="227">
        <f>SUM(J250:U250)</f>
        <v>0</v>
      </c>
    </row>
    <row r="251" spans="1:22" ht="16.5" thickBot="1" x14ac:dyDescent="0.25">
      <c r="A251" s="344"/>
      <c r="B251" s="348"/>
      <c r="C251" s="348"/>
      <c r="D251" s="353"/>
      <c r="E251" s="348"/>
      <c r="F251" s="348"/>
      <c r="G251" s="348"/>
      <c r="H251" s="348"/>
      <c r="I251" s="113" t="s">
        <v>178</v>
      </c>
      <c r="J251" s="195">
        <v>9153</v>
      </c>
      <c r="K251" s="191">
        <v>0</v>
      </c>
      <c r="L251" s="191">
        <v>0</v>
      </c>
      <c r="M251" s="191">
        <v>13411</v>
      </c>
      <c r="N251" s="191">
        <v>0</v>
      </c>
      <c r="O251" s="191">
        <v>0</v>
      </c>
      <c r="P251" s="191">
        <v>0</v>
      </c>
      <c r="Q251" s="195">
        <v>0</v>
      </c>
      <c r="R251" s="195">
        <v>0</v>
      </c>
      <c r="S251" s="191">
        <v>0</v>
      </c>
      <c r="T251" s="191">
        <v>0</v>
      </c>
      <c r="U251" s="228">
        <v>0</v>
      </c>
      <c r="V251" s="229">
        <f>SUM(J251:U251)</f>
        <v>22564</v>
      </c>
    </row>
    <row r="252" spans="1:22" ht="16.5" thickBot="1" x14ac:dyDescent="0.25">
      <c r="A252" s="102"/>
      <c r="B252" s="112"/>
      <c r="C252" s="112"/>
      <c r="D252" s="112"/>
      <c r="E252" s="112"/>
      <c r="F252" s="112"/>
      <c r="G252" s="112"/>
      <c r="H252" s="112"/>
      <c r="I252" s="112"/>
      <c r="J252" s="192"/>
      <c r="K252" s="193"/>
      <c r="L252" s="193"/>
      <c r="M252" s="193"/>
      <c r="N252" s="193"/>
      <c r="O252" s="193"/>
      <c r="P252" s="193"/>
      <c r="Q252" s="230"/>
      <c r="R252" s="231"/>
      <c r="S252" s="193" t="s">
        <v>221</v>
      </c>
      <c r="T252" s="193"/>
      <c r="U252" s="232"/>
      <c r="V252" s="233">
        <f>SUM(V247:V251)</f>
        <v>107000.12299999999</v>
      </c>
    </row>
    <row r="253" spans="1:22" ht="15.75" x14ac:dyDescent="0.2">
      <c r="A253" s="343"/>
      <c r="B253" s="347" t="s">
        <v>213</v>
      </c>
      <c r="C253" s="347" t="s">
        <v>81</v>
      </c>
      <c r="D253" s="351">
        <v>24</v>
      </c>
      <c r="E253" s="347" t="s">
        <v>149</v>
      </c>
      <c r="F253" s="347" t="s">
        <v>37</v>
      </c>
      <c r="G253" s="347" t="s">
        <v>9</v>
      </c>
      <c r="H253" s="347" t="s">
        <v>37</v>
      </c>
      <c r="I253" s="145" t="s">
        <v>163</v>
      </c>
      <c r="J253" s="194">
        <v>0</v>
      </c>
      <c r="K253" s="194">
        <v>0</v>
      </c>
      <c r="L253" s="194">
        <v>0</v>
      </c>
      <c r="M253" s="194">
        <v>0</v>
      </c>
      <c r="N253" s="194">
        <v>0</v>
      </c>
      <c r="O253" s="194">
        <v>0</v>
      </c>
      <c r="P253" s="194">
        <v>0</v>
      </c>
      <c r="Q253" s="200">
        <v>0</v>
      </c>
      <c r="R253" s="211">
        <v>0</v>
      </c>
      <c r="S253" s="194">
        <v>0</v>
      </c>
      <c r="T253" s="194">
        <v>0</v>
      </c>
      <c r="U253" s="234">
        <v>0</v>
      </c>
      <c r="V253" s="235">
        <f>SUM(J253:U253)</f>
        <v>0</v>
      </c>
    </row>
    <row r="254" spans="1:22" ht="15.75" x14ac:dyDescent="0.2">
      <c r="A254" s="349"/>
      <c r="B254" s="350"/>
      <c r="C254" s="350"/>
      <c r="D254" s="352"/>
      <c r="E254" s="350"/>
      <c r="F254" s="350"/>
      <c r="G254" s="350"/>
      <c r="H254" s="350"/>
      <c r="I254" s="129" t="s">
        <v>103</v>
      </c>
      <c r="J254" s="200">
        <v>27287</v>
      </c>
      <c r="K254" s="189">
        <v>17619</v>
      </c>
      <c r="L254" s="189">
        <v>31541</v>
      </c>
      <c r="M254" s="189">
        <v>15753</v>
      </c>
      <c r="N254" s="189">
        <v>27436</v>
      </c>
      <c r="O254" s="189">
        <v>9065</v>
      </c>
      <c r="P254" s="189">
        <v>23945.021999999997</v>
      </c>
      <c r="Q254" s="200">
        <v>29323.442999999996</v>
      </c>
      <c r="R254" s="200">
        <v>20304.455000000005</v>
      </c>
      <c r="S254" s="189">
        <v>32702.062999999998</v>
      </c>
      <c r="T254" s="189">
        <v>18049.421999999999</v>
      </c>
      <c r="U254" s="226">
        <v>18702.260999999999</v>
      </c>
      <c r="V254" s="227">
        <f>SUM(J254:U254)</f>
        <v>271727.66599999997</v>
      </c>
    </row>
    <row r="255" spans="1:22" ht="15.75" x14ac:dyDescent="0.2">
      <c r="A255" s="349"/>
      <c r="B255" s="350"/>
      <c r="C255" s="350"/>
      <c r="D255" s="352"/>
      <c r="E255" s="350"/>
      <c r="F255" s="350"/>
      <c r="G255" s="350"/>
      <c r="H255" s="350"/>
      <c r="I255" s="129" t="s">
        <v>172</v>
      </c>
      <c r="J255" s="200">
        <v>0</v>
      </c>
      <c r="K255" s="189">
        <v>0</v>
      </c>
      <c r="L255" s="189">
        <v>0</v>
      </c>
      <c r="M255" s="189">
        <v>0</v>
      </c>
      <c r="N255" s="189">
        <v>0</v>
      </c>
      <c r="O255" s="189">
        <v>0</v>
      </c>
      <c r="P255" s="189">
        <v>0</v>
      </c>
      <c r="Q255" s="200">
        <v>0</v>
      </c>
      <c r="R255" s="200">
        <v>0</v>
      </c>
      <c r="S255" s="189">
        <v>0</v>
      </c>
      <c r="T255" s="189">
        <v>0</v>
      </c>
      <c r="U255" s="226">
        <v>0</v>
      </c>
      <c r="V255" s="227">
        <f>SUM(J255:U255)</f>
        <v>0</v>
      </c>
    </row>
    <row r="256" spans="1:22" ht="15.75" x14ac:dyDescent="0.2">
      <c r="A256" s="349"/>
      <c r="B256" s="350"/>
      <c r="C256" s="350"/>
      <c r="D256" s="352"/>
      <c r="E256" s="350"/>
      <c r="F256" s="350"/>
      <c r="G256" s="350"/>
      <c r="H256" s="350"/>
      <c r="I256" s="129" t="s">
        <v>179</v>
      </c>
      <c r="J256" s="200">
        <v>0</v>
      </c>
      <c r="K256" s="189">
        <v>0</v>
      </c>
      <c r="L256" s="189">
        <v>0</v>
      </c>
      <c r="M256" s="189">
        <v>0</v>
      </c>
      <c r="N256" s="189">
        <v>0</v>
      </c>
      <c r="O256" s="189">
        <v>0</v>
      </c>
      <c r="P256" s="189">
        <v>0</v>
      </c>
      <c r="Q256" s="200">
        <v>0</v>
      </c>
      <c r="R256" s="200">
        <v>0</v>
      </c>
      <c r="S256" s="189">
        <v>0</v>
      </c>
      <c r="T256" s="189">
        <v>0</v>
      </c>
      <c r="U256" s="226">
        <v>0</v>
      </c>
      <c r="V256" s="227">
        <f>SUM(J256:U256)</f>
        <v>0</v>
      </c>
    </row>
    <row r="257" spans="1:22" ht="16.5" thickBot="1" x14ac:dyDescent="0.25">
      <c r="A257" s="344"/>
      <c r="B257" s="348"/>
      <c r="C257" s="348"/>
      <c r="D257" s="353"/>
      <c r="E257" s="348"/>
      <c r="F257" s="348"/>
      <c r="G257" s="348"/>
      <c r="H257" s="348"/>
      <c r="I257" s="113" t="s">
        <v>178</v>
      </c>
      <c r="J257" s="195">
        <v>0</v>
      </c>
      <c r="K257" s="191">
        <v>0</v>
      </c>
      <c r="L257" s="191">
        <v>0</v>
      </c>
      <c r="M257" s="191">
        <v>0</v>
      </c>
      <c r="N257" s="191">
        <v>0</v>
      </c>
      <c r="O257" s="191">
        <v>0</v>
      </c>
      <c r="P257" s="191">
        <v>0</v>
      </c>
      <c r="Q257" s="195">
        <v>0</v>
      </c>
      <c r="R257" s="195">
        <v>0</v>
      </c>
      <c r="S257" s="191">
        <v>0</v>
      </c>
      <c r="T257" s="191">
        <v>0</v>
      </c>
      <c r="U257" s="228">
        <v>0</v>
      </c>
      <c r="V257" s="229">
        <f>SUM(J257:U257)</f>
        <v>0</v>
      </c>
    </row>
    <row r="258" spans="1:22" ht="16.5" thickBot="1" x14ac:dyDescent="0.25">
      <c r="A258" s="102"/>
      <c r="B258" s="112"/>
      <c r="C258" s="112"/>
      <c r="D258" s="112"/>
      <c r="E258" s="112"/>
      <c r="F258" s="112"/>
      <c r="G258" s="112"/>
      <c r="H258" s="112"/>
      <c r="I258" s="112"/>
      <c r="J258" s="192"/>
      <c r="K258" s="193"/>
      <c r="L258" s="193"/>
      <c r="M258" s="193"/>
      <c r="N258" s="193"/>
      <c r="O258" s="193"/>
      <c r="P258" s="193"/>
      <c r="Q258" s="230"/>
      <c r="R258" s="231"/>
      <c r="S258" s="193"/>
      <c r="T258" s="193"/>
      <c r="U258" s="232"/>
      <c r="V258" s="233">
        <f>SUM(V253:V257)</f>
        <v>271727.66599999997</v>
      </c>
    </row>
    <row r="259" spans="1:22" ht="16.5" thickBot="1" x14ac:dyDescent="0.25">
      <c r="A259" s="254">
        <v>241315</v>
      </c>
      <c r="B259" s="114" t="s">
        <v>238</v>
      </c>
      <c r="C259" s="114" t="s">
        <v>240</v>
      </c>
      <c r="D259" s="255">
        <v>182</v>
      </c>
      <c r="E259" s="114" t="s">
        <v>241</v>
      </c>
      <c r="F259" s="114" t="s">
        <v>37</v>
      </c>
      <c r="G259" s="114" t="s">
        <v>242</v>
      </c>
      <c r="H259" s="114" t="s">
        <v>37</v>
      </c>
      <c r="I259" s="154" t="s">
        <v>96</v>
      </c>
      <c r="J259" s="194">
        <v>0</v>
      </c>
      <c r="K259" s="194">
        <v>0</v>
      </c>
      <c r="L259" s="194">
        <v>0</v>
      </c>
      <c r="M259" s="194">
        <v>0</v>
      </c>
      <c r="N259" s="194">
        <v>0</v>
      </c>
      <c r="O259" s="194">
        <v>0</v>
      </c>
      <c r="P259" s="194">
        <v>0</v>
      </c>
      <c r="Q259" s="200">
        <v>0</v>
      </c>
      <c r="R259" s="211">
        <v>0</v>
      </c>
      <c r="S259" s="194"/>
      <c r="T259" s="194"/>
      <c r="U259" s="194"/>
      <c r="V259" s="235">
        <f>SUM(J259:U259)</f>
        <v>0</v>
      </c>
    </row>
    <row r="260" spans="1:22" ht="16.5" thickBot="1" x14ac:dyDescent="0.25">
      <c r="A260" s="102"/>
      <c r="B260" s="112"/>
      <c r="C260" s="112"/>
      <c r="D260" s="112"/>
      <c r="E260" s="112"/>
      <c r="F260" s="112"/>
      <c r="G260" s="112"/>
      <c r="H260" s="112"/>
      <c r="I260" s="112"/>
      <c r="J260" s="192"/>
      <c r="K260" s="193"/>
      <c r="L260" s="193"/>
      <c r="M260" s="193"/>
      <c r="N260" s="193"/>
      <c r="O260" s="193"/>
      <c r="P260" s="193"/>
      <c r="Q260" s="230"/>
      <c r="R260" s="231"/>
      <c r="S260" s="193"/>
      <c r="T260" s="193"/>
      <c r="U260" s="232"/>
      <c r="V260" s="233">
        <f>SUM(V259:V259)</f>
        <v>0</v>
      </c>
    </row>
    <row r="261" spans="1:22" ht="16.5" thickBot="1" x14ac:dyDescent="0.25">
      <c r="A261" s="254">
        <v>241315</v>
      </c>
      <c r="B261" s="114" t="s">
        <v>239</v>
      </c>
      <c r="C261" s="114" t="s">
        <v>79</v>
      </c>
      <c r="D261" s="255">
        <v>182</v>
      </c>
      <c r="E261" s="114" t="s">
        <v>232</v>
      </c>
      <c r="F261" s="114" t="s">
        <v>37</v>
      </c>
      <c r="G261" s="114" t="s">
        <v>242</v>
      </c>
      <c r="H261" s="114" t="s">
        <v>37</v>
      </c>
      <c r="I261" s="154" t="s">
        <v>103</v>
      </c>
      <c r="J261" s="194">
        <v>36353.861000000004</v>
      </c>
      <c r="K261" s="194">
        <v>26595.688999999998</v>
      </c>
      <c r="L261" s="194">
        <v>17921.841</v>
      </c>
      <c r="M261" s="194">
        <v>37583.207000000002</v>
      </c>
      <c r="N261" s="194">
        <v>31591.591</v>
      </c>
      <c r="O261" s="194">
        <v>37358.348999999987</v>
      </c>
      <c r="P261" s="194">
        <v>34342.661</v>
      </c>
      <c r="Q261" s="200">
        <v>42392.052000000011</v>
      </c>
      <c r="R261" s="211">
        <v>45605.057000000001</v>
      </c>
      <c r="S261" s="194">
        <v>30883.169000000005</v>
      </c>
      <c r="T261" s="194">
        <v>20571.396999999997</v>
      </c>
      <c r="U261" s="194">
        <v>38177.780999999995</v>
      </c>
      <c r="V261" s="235">
        <f>SUM(J261:U261)</f>
        <v>399376.65499999997</v>
      </c>
    </row>
    <row r="262" spans="1:22" ht="16.5" thickBot="1" x14ac:dyDescent="0.25">
      <c r="A262" s="102"/>
      <c r="B262" s="112"/>
      <c r="C262" s="112"/>
      <c r="D262" s="112"/>
      <c r="E262" s="112"/>
      <c r="F262" s="112"/>
      <c r="G262" s="112"/>
      <c r="H262" s="112"/>
      <c r="I262" s="112"/>
      <c r="J262" s="192"/>
      <c r="K262" s="193"/>
      <c r="L262" s="193"/>
      <c r="M262" s="193"/>
      <c r="N262" s="193"/>
      <c r="O262" s="193"/>
      <c r="P262" s="193"/>
      <c r="Q262" s="230"/>
      <c r="R262" s="231"/>
      <c r="S262" s="193"/>
      <c r="T262" s="193"/>
      <c r="U262" s="232"/>
      <c r="V262" s="233">
        <f>SUM(V261:V261)</f>
        <v>399376.65499999997</v>
      </c>
    </row>
    <row r="263" spans="1:22" ht="13.5" thickBot="1" x14ac:dyDescent="0.25">
      <c r="R263" s="251"/>
    </row>
    <row r="264" spans="1:22" ht="15.75" thickBot="1" x14ac:dyDescent="0.25">
      <c r="A264" s="107"/>
      <c r="B264" s="118"/>
      <c r="C264" s="118"/>
      <c r="D264" s="118"/>
      <c r="E264" s="118"/>
      <c r="F264" s="118"/>
      <c r="G264" s="118"/>
      <c r="H264" s="119"/>
      <c r="I264" s="119"/>
      <c r="J264" s="212"/>
      <c r="K264" s="212"/>
      <c r="L264" s="212"/>
      <c r="M264" s="212"/>
      <c r="N264" s="212"/>
      <c r="O264" s="212"/>
      <c r="P264" s="212"/>
      <c r="Q264" s="212"/>
      <c r="R264" s="212"/>
      <c r="S264" s="212"/>
      <c r="T264" s="212"/>
      <c r="U264" s="212"/>
      <c r="V264" s="233">
        <f>V258+V252+V246+V243+V238+V234+V229+V220+V213+V204+V197+V190+V183+V174+V168+V161+V153+V148+V139+V132+V125+V117+V109+V97+V92+V87+V80+V77+V73+V71+V66+V62+V57+V46+V40+V38+V35+V29+V26+V24+V18+V12+V260+V262</f>
        <v>56449853.445999987</v>
      </c>
    </row>
    <row r="266" spans="1:22" x14ac:dyDescent="0.2">
      <c r="A266" s="108" t="s">
        <v>135</v>
      </c>
    </row>
    <row r="267" spans="1:22" x14ac:dyDescent="0.2">
      <c r="A267" s="108" t="s">
        <v>121</v>
      </c>
    </row>
    <row r="268" spans="1:22" x14ac:dyDescent="0.2">
      <c r="A268" s="108" t="s">
        <v>122</v>
      </c>
    </row>
    <row r="269" spans="1:22" x14ac:dyDescent="0.2">
      <c r="A269" s="109" t="s">
        <v>109</v>
      </c>
    </row>
    <row r="270" spans="1:22" x14ac:dyDescent="0.2">
      <c r="A270" s="109" t="s">
        <v>120</v>
      </c>
    </row>
    <row r="271" spans="1:22" x14ac:dyDescent="0.2">
      <c r="A271" s="109" t="s">
        <v>118</v>
      </c>
    </row>
    <row r="272" spans="1:22" x14ac:dyDescent="0.2">
      <c r="A272" s="109" t="s">
        <v>130</v>
      </c>
    </row>
    <row r="273" spans="1:1" x14ac:dyDescent="0.2">
      <c r="A273" s="109" t="s">
        <v>108</v>
      </c>
    </row>
    <row r="274" spans="1:1" x14ac:dyDescent="0.2">
      <c r="A274" s="109" t="s">
        <v>117</v>
      </c>
    </row>
    <row r="275" spans="1:1" x14ac:dyDescent="0.2">
      <c r="A275" s="109" t="s">
        <v>124</v>
      </c>
    </row>
    <row r="276" spans="1:1" x14ac:dyDescent="0.2">
      <c r="A276" s="109" t="s">
        <v>116</v>
      </c>
    </row>
    <row r="277" spans="1:1" x14ac:dyDescent="0.2">
      <c r="A277" s="109" t="s">
        <v>107</v>
      </c>
    </row>
    <row r="278" spans="1:1" x14ac:dyDescent="0.2">
      <c r="A278" s="109" t="s">
        <v>119</v>
      </c>
    </row>
    <row r="279" spans="1:1" x14ac:dyDescent="0.2">
      <c r="A279" s="109" t="s">
        <v>110</v>
      </c>
    </row>
  </sheetData>
  <sheetProtection selectLockedCells="1" selectUnlockedCells="1"/>
  <autoFilter ref="A6:V258" xr:uid="{00000000-0009-0000-0000-000014000000}"/>
  <mergeCells count="319">
    <mergeCell ref="I5:I6"/>
    <mergeCell ref="J5:U5"/>
    <mergeCell ref="A7:A11"/>
    <mergeCell ref="B7:B11"/>
    <mergeCell ref="C7:C11"/>
    <mergeCell ref="D7:D11"/>
    <mergeCell ref="E7:E11"/>
    <mergeCell ref="F7:F11"/>
    <mergeCell ref="G7:G11"/>
    <mergeCell ref="H7:H11"/>
    <mergeCell ref="A5:A6"/>
    <mergeCell ref="B5:D5"/>
    <mergeCell ref="E5:E6"/>
    <mergeCell ref="F5:F6"/>
    <mergeCell ref="G5:G6"/>
    <mergeCell ref="H5:H6"/>
    <mergeCell ref="G13:G17"/>
    <mergeCell ref="H13:H17"/>
    <mergeCell ref="A19:A23"/>
    <mergeCell ref="B19:B23"/>
    <mergeCell ref="C19:C23"/>
    <mergeCell ref="D19:D23"/>
    <mergeCell ref="E19:E23"/>
    <mergeCell ref="F19:F23"/>
    <mergeCell ref="G19:G23"/>
    <mergeCell ref="H19:H23"/>
    <mergeCell ref="A13:A17"/>
    <mergeCell ref="B13:B17"/>
    <mergeCell ref="C13:C17"/>
    <mergeCell ref="D13:D17"/>
    <mergeCell ref="E13:E17"/>
    <mergeCell ref="F13:F17"/>
    <mergeCell ref="G27:G28"/>
    <mergeCell ref="A30:A34"/>
    <mergeCell ref="B30:B34"/>
    <mergeCell ref="C30:C34"/>
    <mergeCell ref="D30:D34"/>
    <mergeCell ref="E30:E34"/>
    <mergeCell ref="F30:F34"/>
    <mergeCell ref="G30:G34"/>
    <mergeCell ref="A27:A28"/>
    <mergeCell ref="B27:B28"/>
    <mergeCell ref="C27:C28"/>
    <mergeCell ref="D27:D28"/>
    <mergeCell ref="E27:E28"/>
    <mergeCell ref="F27:F28"/>
    <mergeCell ref="H30:H34"/>
    <mergeCell ref="A36:A37"/>
    <mergeCell ref="B36:B37"/>
    <mergeCell ref="C36:C37"/>
    <mergeCell ref="D36:D37"/>
    <mergeCell ref="E36:E37"/>
    <mergeCell ref="F36:F37"/>
    <mergeCell ref="G36:G37"/>
    <mergeCell ref="H36:H37"/>
    <mergeCell ref="G41:G45"/>
    <mergeCell ref="H41:H45"/>
    <mergeCell ref="A47:A56"/>
    <mergeCell ref="B47:B56"/>
    <mergeCell ref="C47:C56"/>
    <mergeCell ref="D47:D56"/>
    <mergeCell ref="E47:E56"/>
    <mergeCell ref="F47:F56"/>
    <mergeCell ref="G47:G56"/>
    <mergeCell ref="H47:H56"/>
    <mergeCell ref="A41:A45"/>
    <mergeCell ref="B41:B45"/>
    <mergeCell ref="C41:C45"/>
    <mergeCell ref="D41:D45"/>
    <mergeCell ref="E41:E45"/>
    <mergeCell ref="F41:F45"/>
    <mergeCell ref="G58:G61"/>
    <mergeCell ref="H58:H61"/>
    <mergeCell ref="A63:A65"/>
    <mergeCell ref="B63:B65"/>
    <mergeCell ref="C63:C65"/>
    <mergeCell ref="D63:D65"/>
    <mergeCell ref="E63:E65"/>
    <mergeCell ref="F63:F65"/>
    <mergeCell ref="G63:G65"/>
    <mergeCell ref="H63:H65"/>
    <mergeCell ref="A58:A61"/>
    <mergeCell ref="B58:B61"/>
    <mergeCell ref="C58:C61"/>
    <mergeCell ref="D58:D61"/>
    <mergeCell ref="E58:E61"/>
    <mergeCell ref="F58:F61"/>
    <mergeCell ref="G67:G70"/>
    <mergeCell ref="H67:H70"/>
    <mergeCell ref="A74:A76"/>
    <mergeCell ref="B74:B76"/>
    <mergeCell ref="C74:C76"/>
    <mergeCell ref="D74:D76"/>
    <mergeCell ref="E74:E76"/>
    <mergeCell ref="F74:F76"/>
    <mergeCell ref="G74:G76"/>
    <mergeCell ref="H74:H76"/>
    <mergeCell ref="A67:A70"/>
    <mergeCell ref="B67:B70"/>
    <mergeCell ref="C67:C70"/>
    <mergeCell ref="D67:D70"/>
    <mergeCell ref="E67:E70"/>
    <mergeCell ref="F67:F70"/>
    <mergeCell ref="G78:G79"/>
    <mergeCell ref="H78:H79"/>
    <mergeCell ref="A81:A86"/>
    <mergeCell ref="B81:B86"/>
    <mergeCell ref="C81:C86"/>
    <mergeCell ref="D81:D86"/>
    <mergeCell ref="E81:E86"/>
    <mergeCell ref="F81:F86"/>
    <mergeCell ref="G81:G86"/>
    <mergeCell ref="H81:H86"/>
    <mergeCell ref="A78:A79"/>
    <mergeCell ref="B78:B79"/>
    <mergeCell ref="C78:C79"/>
    <mergeCell ref="D78:D79"/>
    <mergeCell ref="E78:E79"/>
    <mergeCell ref="F78:F79"/>
    <mergeCell ref="G88:G91"/>
    <mergeCell ref="H88:H91"/>
    <mergeCell ref="A93:A96"/>
    <mergeCell ref="B93:B96"/>
    <mergeCell ref="C93:C96"/>
    <mergeCell ref="D93:D96"/>
    <mergeCell ref="E93:E96"/>
    <mergeCell ref="F93:F96"/>
    <mergeCell ref="G93:G96"/>
    <mergeCell ref="H93:H96"/>
    <mergeCell ref="A88:A91"/>
    <mergeCell ref="B88:B91"/>
    <mergeCell ref="C88:C91"/>
    <mergeCell ref="D88:D91"/>
    <mergeCell ref="E88:E91"/>
    <mergeCell ref="F88:F91"/>
    <mergeCell ref="G98:G108"/>
    <mergeCell ref="H98:H108"/>
    <mergeCell ref="A110:A116"/>
    <mergeCell ref="B110:B116"/>
    <mergeCell ref="C110:C116"/>
    <mergeCell ref="D110:D116"/>
    <mergeCell ref="E110:E116"/>
    <mergeCell ref="F110:F116"/>
    <mergeCell ref="G110:G116"/>
    <mergeCell ref="H110:H116"/>
    <mergeCell ref="A98:A108"/>
    <mergeCell ref="B98:B108"/>
    <mergeCell ref="C98:C108"/>
    <mergeCell ref="D98:D108"/>
    <mergeCell ref="E98:E108"/>
    <mergeCell ref="F98:F108"/>
    <mergeCell ref="G118:G124"/>
    <mergeCell ref="H118:H124"/>
    <mergeCell ref="A126:A131"/>
    <mergeCell ref="B126:B131"/>
    <mergeCell ref="C126:C131"/>
    <mergeCell ref="D126:D131"/>
    <mergeCell ref="E126:E131"/>
    <mergeCell ref="F126:F131"/>
    <mergeCell ref="G126:G131"/>
    <mergeCell ref="H126:H131"/>
    <mergeCell ref="A118:A124"/>
    <mergeCell ref="B118:B124"/>
    <mergeCell ref="C118:C124"/>
    <mergeCell ref="D118:D124"/>
    <mergeCell ref="E118:E124"/>
    <mergeCell ref="F118:F124"/>
    <mergeCell ref="G133:G138"/>
    <mergeCell ref="H133:H138"/>
    <mergeCell ref="A140:A147"/>
    <mergeCell ref="B140:B147"/>
    <mergeCell ref="C140:C147"/>
    <mergeCell ref="D140:D147"/>
    <mergeCell ref="E140:E147"/>
    <mergeCell ref="F140:F147"/>
    <mergeCell ref="G140:G147"/>
    <mergeCell ref="H140:H147"/>
    <mergeCell ref="A133:A138"/>
    <mergeCell ref="B133:B138"/>
    <mergeCell ref="C133:C138"/>
    <mergeCell ref="D133:D138"/>
    <mergeCell ref="E133:E138"/>
    <mergeCell ref="F133:F138"/>
    <mergeCell ref="G149:G152"/>
    <mergeCell ref="H149:H152"/>
    <mergeCell ref="A154:A160"/>
    <mergeCell ref="B154:B160"/>
    <mergeCell ref="C154:C160"/>
    <mergeCell ref="D154:D160"/>
    <mergeCell ref="E154:E160"/>
    <mergeCell ref="F154:F160"/>
    <mergeCell ref="G154:G160"/>
    <mergeCell ref="H154:H160"/>
    <mergeCell ref="A149:A152"/>
    <mergeCell ref="B149:B152"/>
    <mergeCell ref="C149:C152"/>
    <mergeCell ref="D149:D152"/>
    <mergeCell ref="E149:E152"/>
    <mergeCell ref="F149:F152"/>
    <mergeCell ref="G162:G167"/>
    <mergeCell ref="H162:H167"/>
    <mergeCell ref="A169:A173"/>
    <mergeCell ref="B169:B173"/>
    <mergeCell ref="C169:C173"/>
    <mergeCell ref="D169:D173"/>
    <mergeCell ref="E169:E173"/>
    <mergeCell ref="F169:F173"/>
    <mergeCell ref="G169:G173"/>
    <mergeCell ref="H169:H173"/>
    <mergeCell ref="A162:A167"/>
    <mergeCell ref="B162:B167"/>
    <mergeCell ref="C162:C167"/>
    <mergeCell ref="D162:D167"/>
    <mergeCell ref="E162:E167"/>
    <mergeCell ref="F162:F167"/>
    <mergeCell ref="G175:G182"/>
    <mergeCell ref="H175:H182"/>
    <mergeCell ref="A184:A189"/>
    <mergeCell ref="B184:B189"/>
    <mergeCell ref="C184:C189"/>
    <mergeCell ref="D184:D189"/>
    <mergeCell ref="E184:E189"/>
    <mergeCell ref="F184:F189"/>
    <mergeCell ref="G184:G189"/>
    <mergeCell ref="H184:H189"/>
    <mergeCell ref="A175:A182"/>
    <mergeCell ref="B175:B182"/>
    <mergeCell ref="C175:C182"/>
    <mergeCell ref="D175:D182"/>
    <mergeCell ref="E175:E182"/>
    <mergeCell ref="F175:F182"/>
    <mergeCell ref="G191:G196"/>
    <mergeCell ref="H191:H196"/>
    <mergeCell ref="A198:A203"/>
    <mergeCell ref="B198:B203"/>
    <mergeCell ref="C198:C203"/>
    <mergeCell ref="D198:D203"/>
    <mergeCell ref="E198:E203"/>
    <mergeCell ref="F198:F203"/>
    <mergeCell ref="G198:G203"/>
    <mergeCell ref="H198:H203"/>
    <mergeCell ref="A191:A196"/>
    <mergeCell ref="B191:B196"/>
    <mergeCell ref="C191:C196"/>
    <mergeCell ref="D191:D196"/>
    <mergeCell ref="E191:E196"/>
    <mergeCell ref="F191:F196"/>
    <mergeCell ref="G205:G212"/>
    <mergeCell ref="H205:H212"/>
    <mergeCell ref="A214:A219"/>
    <mergeCell ref="B214:B219"/>
    <mergeCell ref="C214:C219"/>
    <mergeCell ref="D214:D219"/>
    <mergeCell ref="E214:E219"/>
    <mergeCell ref="F214:F219"/>
    <mergeCell ref="G214:G219"/>
    <mergeCell ref="H214:H219"/>
    <mergeCell ref="A205:A212"/>
    <mergeCell ref="B205:B212"/>
    <mergeCell ref="C205:C212"/>
    <mergeCell ref="D205:D212"/>
    <mergeCell ref="E205:E212"/>
    <mergeCell ref="F205:F212"/>
    <mergeCell ref="G221:G228"/>
    <mergeCell ref="H221:H228"/>
    <mergeCell ref="A230:A233"/>
    <mergeCell ref="B230:B233"/>
    <mergeCell ref="C230:C233"/>
    <mergeCell ref="D230:D233"/>
    <mergeCell ref="E230:E233"/>
    <mergeCell ref="F230:F233"/>
    <mergeCell ref="G230:G233"/>
    <mergeCell ref="H230:H233"/>
    <mergeCell ref="A221:A228"/>
    <mergeCell ref="B221:B228"/>
    <mergeCell ref="C221:C228"/>
    <mergeCell ref="D221:D228"/>
    <mergeCell ref="E221:E228"/>
    <mergeCell ref="F221:F228"/>
    <mergeCell ref="G235:G237"/>
    <mergeCell ref="H235:H237"/>
    <mergeCell ref="A239:A242"/>
    <mergeCell ref="B239:B242"/>
    <mergeCell ref="C239:C242"/>
    <mergeCell ref="D239:D242"/>
    <mergeCell ref="E239:E240"/>
    <mergeCell ref="F239:F242"/>
    <mergeCell ref="G239:G242"/>
    <mergeCell ref="H239:H242"/>
    <mergeCell ref="A235:A237"/>
    <mergeCell ref="B235:B237"/>
    <mergeCell ref="C235:C237"/>
    <mergeCell ref="D235:D237"/>
    <mergeCell ref="E235:E237"/>
    <mergeCell ref="F235:F237"/>
    <mergeCell ref="G253:G257"/>
    <mergeCell ref="H253:H257"/>
    <mergeCell ref="A253:A257"/>
    <mergeCell ref="B253:B257"/>
    <mergeCell ref="C253:C257"/>
    <mergeCell ref="D253:D257"/>
    <mergeCell ref="E253:E257"/>
    <mergeCell ref="F253:F257"/>
    <mergeCell ref="G244:G245"/>
    <mergeCell ref="H244:H245"/>
    <mergeCell ref="A247:A251"/>
    <mergeCell ref="B247:B251"/>
    <mergeCell ref="C247:C251"/>
    <mergeCell ref="D247:D251"/>
    <mergeCell ref="E247:E251"/>
    <mergeCell ref="F247:F251"/>
    <mergeCell ref="G247:G251"/>
    <mergeCell ref="H247:H251"/>
    <mergeCell ref="A244:A245"/>
    <mergeCell ref="B244:B245"/>
    <mergeCell ref="C244:C245"/>
    <mergeCell ref="D244:D245"/>
    <mergeCell ref="E244:E245"/>
    <mergeCell ref="F244:F245"/>
  </mergeCells>
  <printOptions horizontalCentered="1"/>
  <pageMargins left="0.19685039370078741" right="0.19685039370078741" top="0.39370078740157483" bottom="0.39370078740157483" header="0.51181102362204722" footer="0.51181102362204722"/>
  <pageSetup paperSize="9" scale="63" orientation="landscape" r:id="rId1"/>
  <headerFooter alignWithMargins="0">
    <oddFooter>&amp;C&amp;P/&amp;N_x000D_&amp;1#&amp;"Arial Black"&amp;11&amp;K737373 PÚBLICA</oddFooter>
  </headerFooter>
  <rowBreaks count="3" manualBreakCount="3">
    <brk id="87" max="16383" man="1"/>
    <brk id="161" max="16383" man="1"/>
    <brk id="229" max="16383" man="1"/>
  </rowBreak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Planilha22"/>
  <dimension ref="A1:V304"/>
  <sheetViews>
    <sheetView topLeftCell="A241" zoomScale="70" zoomScaleNormal="70" workbookViewId="0">
      <pane xSplit="9" topLeftCell="M1" activePane="topRight" state="frozen"/>
      <selection pane="topRight" activeCell="P251" sqref="P251"/>
    </sheetView>
  </sheetViews>
  <sheetFormatPr defaultRowHeight="12.75" x14ac:dyDescent="0.2"/>
  <cols>
    <col min="1" max="1" width="10.5703125" style="101" customWidth="1"/>
    <col min="2" max="2" width="15.7109375" style="101" customWidth="1"/>
    <col min="3" max="3" width="12.140625" style="101" customWidth="1"/>
    <col min="4" max="4" width="5.42578125" style="101" customWidth="1"/>
    <col min="5" max="5" width="20.85546875" style="101" customWidth="1"/>
    <col min="6" max="6" width="4.7109375" style="101" customWidth="1"/>
    <col min="7" max="7" width="21.85546875" style="101" customWidth="1"/>
    <col min="8" max="8" width="4.7109375" style="110" bestFit="1" customWidth="1"/>
    <col min="9" max="9" width="29.85546875" style="110" customWidth="1"/>
    <col min="10" max="21" width="13.28515625" style="187" customWidth="1"/>
    <col min="22" max="22" width="15.28515625" style="187" customWidth="1"/>
    <col min="23" max="16384" width="9.140625" style="127"/>
  </cols>
  <sheetData>
    <row r="1" spans="1:22" ht="21" customHeight="1" x14ac:dyDescent="0.2">
      <c r="A1" s="100" t="s">
        <v>136</v>
      </c>
    </row>
    <row r="2" spans="1:22" ht="15.75" customHeight="1" x14ac:dyDescent="0.2"/>
    <row r="3" spans="1:22" ht="15.75" customHeight="1" x14ac:dyDescent="0.2">
      <c r="A3" s="100" t="str">
        <f>'Mov por Produto 2013'!A3</f>
        <v>Em atendimento à Portaria ANP nº 035/2012 de 13/11/2012</v>
      </c>
    </row>
    <row r="4" spans="1:22" ht="15.75" customHeight="1" thickBot="1" x14ac:dyDescent="0.25"/>
    <row r="5" spans="1:22" ht="21" customHeight="1" thickBot="1" x14ac:dyDescent="0.25">
      <c r="A5" s="329" t="s">
        <v>61</v>
      </c>
      <c r="B5" s="336" t="s">
        <v>0</v>
      </c>
      <c r="C5" s="337"/>
      <c r="D5" s="338"/>
      <c r="E5" s="333" t="s">
        <v>72</v>
      </c>
      <c r="F5" s="335" t="s">
        <v>29</v>
      </c>
      <c r="G5" s="333" t="s">
        <v>72</v>
      </c>
      <c r="H5" s="335" t="s">
        <v>29</v>
      </c>
      <c r="I5" s="331" t="s">
        <v>1</v>
      </c>
      <c r="J5" s="364">
        <v>2021</v>
      </c>
      <c r="K5" s="365"/>
      <c r="L5" s="365"/>
      <c r="M5" s="365"/>
      <c r="N5" s="365"/>
      <c r="O5" s="365"/>
      <c r="P5" s="365"/>
      <c r="Q5" s="365"/>
      <c r="R5" s="365"/>
      <c r="S5" s="365"/>
      <c r="T5" s="365"/>
      <c r="U5" s="366"/>
      <c r="V5" s="219" t="s">
        <v>62</v>
      </c>
    </row>
    <row r="6" spans="1:22" ht="21.75" customHeight="1" thickBot="1" x14ac:dyDescent="0.25">
      <c r="A6" s="330"/>
      <c r="B6" s="1" t="s">
        <v>28</v>
      </c>
      <c r="C6" s="18" t="s">
        <v>78</v>
      </c>
      <c r="D6" s="18" t="s">
        <v>76</v>
      </c>
      <c r="E6" s="334"/>
      <c r="F6" s="334"/>
      <c r="G6" s="334"/>
      <c r="H6" s="334"/>
      <c r="I6" s="332"/>
      <c r="J6" s="188">
        <v>1</v>
      </c>
      <c r="K6" s="188">
        <v>2</v>
      </c>
      <c r="L6" s="188">
        <v>3</v>
      </c>
      <c r="M6" s="188">
        <v>4</v>
      </c>
      <c r="N6" s="188">
        <v>5</v>
      </c>
      <c r="O6" s="220">
        <v>6</v>
      </c>
      <c r="P6" s="188">
        <v>7</v>
      </c>
      <c r="Q6" s="188">
        <v>8</v>
      </c>
      <c r="R6" s="188">
        <v>9</v>
      </c>
      <c r="S6" s="220">
        <v>10</v>
      </c>
      <c r="T6" s="188">
        <v>11</v>
      </c>
      <c r="U6" s="221">
        <v>12</v>
      </c>
      <c r="V6" s="222">
        <v>2021</v>
      </c>
    </row>
    <row r="7" spans="1:22" ht="15.75" x14ac:dyDescent="0.2">
      <c r="A7" s="343">
        <v>480</v>
      </c>
      <c r="B7" s="345" t="s">
        <v>182</v>
      </c>
      <c r="C7" s="347" t="s">
        <v>77</v>
      </c>
      <c r="D7" s="347">
        <v>75</v>
      </c>
      <c r="E7" s="347" t="s">
        <v>64</v>
      </c>
      <c r="F7" s="347" t="s">
        <v>31</v>
      </c>
      <c r="G7" s="347" t="s">
        <v>140</v>
      </c>
      <c r="H7" s="347" t="s">
        <v>31</v>
      </c>
      <c r="I7" s="129" t="s">
        <v>92</v>
      </c>
      <c r="J7" s="189">
        <v>15876.197000000002</v>
      </c>
      <c r="K7" s="189">
        <v>15613.563000000004</v>
      </c>
      <c r="L7" s="186">
        <v>13127</v>
      </c>
      <c r="M7" s="246">
        <v>17038</v>
      </c>
      <c r="N7" s="189">
        <v>19845.435000000005</v>
      </c>
      <c r="O7" s="189">
        <v>19806.712</v>
      </c>
      <c r="P7" s="189">
        <v>19334.463</v>
      </c>
      <c r="Q7" s="198">
        <v>19973.384000000005</v>
      </c>
      <c r="R7" s="223">
        <v>24586.189999999991</v>
      </c>
      <c r="S7" s="198">
        <v>21154.305</v>
      </c>
      <c r="T7" s="198">
        <v>18691.106</v>
      </c>
      <c r="U7" s="224">
        <v>20440.359999999997</v>
      </c>
      <c r="V7" s="225">
        <f>SUM(J7:U7)</f>
        <v>225486.715</v>
      </c>
    </row>
    <row r="8" spans="1:22" ht="15.75" customHeight="1" x14ac:dyDescent="0.2">
      <c r="A8" s="349"/>
      <c r="B8" s="354"/>
      <c r="C8" s="350"/>
      <c r="D8" s="350"/>
      <c r="E8" s="350"/>
      <c r="F8" s="350"/>
      <c r="G8" s="350"/>
      <c r="H8" s="350"/>
      <c r="I8" s="129" t="s">
        <v>103</v>
      </c>
      <c r="J8" s="189">
        <v>6506.6959999999999</v>
      </c>
      <c r="K8" s="189">
        <v>5562.3669999999993</v>
      </c>
      <c r="L8" s="186">
        <v>6857</v>
      </c>
      <c r="M8" s="186">
        <v>5250</v>
      </c>
      <c r="N8" s="189">
        <v>9103.357</v>
      </c>
      <c r="O8" s="189">
        <v>5238.4340000000002</v>
      </c>
      <c r="P8" s="189">
        <v>8531.17</v>
      </c>
      <c r="Q8" s="189">
        <v>8313.0899999999983</v>
      </c>
      <c r="R8" s="200">
        <v>7809.3819999999987</v>
      </c>
      <c r="S8" s="189">
        <v>7321.4790000000003</v>
      </c>
      <c r="T8" s="189">
        <v>6741.6750000000002</v>
      </c>
      <c r="U8" s="226">
        <v>8054.6049999999987</v>
      </c>
      <c r="V8" s="227">
        <f>SUM(J8:U8)</f>
        <v>85289.25499999999</v>
      </c>
    </row>
    <row r="9" spans="1:22" ht="15.75" x14ac:dyDescent="0.2">
      <c r="A9" s="349"/>
      <c r="B9" s="354"/>
      <c r="C9" s="350"/>
      <c r="D9" s="350"/>
      <c r="E9" s="350"/>
      <c r="F9" s="350"/>
      <c r="G9" s="350"/>
      <c r="H9" s="350"/>
      <c r="I9" s="129" t="s">
        <v>91</v>
      </c>
      <c r="J9" s="189">
        <v>16045.975999999999</v>
      </c>
      <c r="K9" s="189">
        <v>9968.65</v>
      </c>
      <c r="L9" s="186">
        <v>9606</v>
      </c>
      <c r="M9" s="186">
        <v>9774</v>
      </c>
      <c r="N9" s="189">
        <v>10581.552999999998</v>
      </c>
      <c r="O9" s="189">
        <v>17078.365000000002</v>
      </c>
      <c r="P9" s="189">
        <v>14115.766000000001</v>
      </c>
      <c r="Q9" s="189">
        <v>18110.466999999997</v>
      </c>
      <c r="R9" s="200">
        <v>15112.397000000001</v>
      </c>
      <c r="S9" s="189">
        <v>16368.345000000001</v>
      </c>
      <c r="T9" s="189">
        <v>14618.077000000005</v>
      </c>
      <c r="U9" s="226">
        <v>16810.878000000004</v>
      </c>
      <c r="V9" s="227">
        <f>SUM(J9:U9)</f>
        <v>168190.47400000002</v>
      </c>
    </row>
    <row r="10" spans="1:22" ht="15.75" x14ac:dyDescent="0.2">
      <c r="A10" s="349"/>
      <c r="B10" s="354"/>
      <c r="C10" s="350"/>
      <c r="D10" s="350"/>
      <c r="E10" s="350"/>
      <c r="F10" s="350"/>
      <c r="G10" s="350"/>
      <c r="H10" s="350"/>
      <c r="I10" s="129" t="s">
        <v>90</v>
      </c>
      <c r="J10" s="190">
        <v>288.65099999999995</v>
      </c>
      <c r="K10" s="189">
        <v>350.11499999999995</v>
      </c>
      <c r="L10" s="186">
        <v>341</v>
      </c>
      <c r="M10" s="186">
        <v>362</v>
      </c>
      <c r="N10" s="189">
        <v>374.334</v>
      </c>
      <c r="O10" s="189">
        <v>440.58199999999999</v>
      </c>
      <c r="P10" s="189">
        <v>380.67199999999997</v>
      </c>
      <c r="Q10" s="189">
        <v>406.56400000000008</v>
      </c>
      <c r="R10" s="200">
        <v>462.0100000000001</v>
      </c>
      <c r="S10" s="189">
        <v>497.32</v>
      </c>
      <c r="T10" s="189">
        <v>299.49799999999999</v>
      </c>
      <c r="U10" s="226">
        <v>392.54799999999989</v>
      </c>
      <c r="V10" s="227">
        <f>SUM(J10:U10)</f>
        <v>4595.2939999999999</v>
      </c>
    </row>
    <row r="11" spans="1:22" ht="16.5" thickBot="1" x14ac:dyDescent="0.25">
      <c r="A11" s="344"/>
      <c r="B11" s="346"/>
      <c r="C11" s="348"/>
      <c r="D11" s="348"/>
      <c r="E11" s="348"/>
      <c r="F11" s="348"/>
      <c r="G11" s="348"/>
      <c r="H11" s="348"/>
      <c r="I11" s="113" t="s">
        <v>95</v>
      </c>
      <c r="J11" s="191">
        <v>0</v>
      </c>
      <c r="K11" s="191">
        <v>0</v>
      </c>
      <c r="L11" s="191">
        <v>0</v>
      </c>
      <c r="M11" s="191">
        <v>0</v>
      </c>
      <c r="N11" s="191">
        <v>0</v>
      </c>
      <c r="O11" s="191">
        <v>0</v>
      </c>
      <c r="P11" s="191">
        <v>0</v>
      </c>
      <c r="Q11" s="191">
        <v>0</v>
      </c>
      <c r="R11" s="195">
        <v>0</v>
      </c>
      <c r="S11" s="191">
        <v>0</v>
      </c>
      <c r="T11" s="191">
        <v>0</v>
      </c>
      <c r="U11" s="228">
        <v>0</v>
      </c>
      <c r="V11" s="229">
        <f>SUM(J11:U11)</f>
        <v>0</v>
      </c>
    </row>
    <row r="12" spans="1:22" ht="16.5" thickBot="1" x14ac:dyDescent="0.25">
      <c r="A12" s="102"/>
      <c r="B12" s="112"/>
      <c r="C12" s="112"/>
      <c r="D12" s="112"/>
      <c r="E12" s="112"/>
      <c r="F12" s="112"/>
      <c r="G12" s="112"/>
      <c r="H12" s="112"/>
      <c r="I12" s="112"/>
      <c r="J12" s="192" t="s">
        <v>221</v>
      </c>
      <c r="K12" s="193" t="s">
        <v>221</v>
      </c>
      <c r="L12" s="193"/>
      <c r="M12" s="193"/>
      <c r="N12" s="193" t="s">
        <v>221</v>
      </c>
      <c r="O12" s="193" t="s">
        <v>221</v>
      </c>
      <c r="P12" s="193" t="s">
        <v>221</v>
      </c>
      <c r="Q12" s="230" t="s">
        <v>221</v>
      </c>
      <c r="R12" s="231" t="s">
        <v>221</v>
      </c>
      <c r="S12" s="193" t="s">
        <v>221</v>
      </c>
      <c r="T12" s="193" t="s">
        <v>221</v>
      </c>
      <c r="U12" s="232" t="s">
        <v>221</v>
      </c>
      <c r="V12" s="233">
        <f>SUM(V7:V11)</f>
        <v>483561.73800000001</v>
      </c>
    </row>
    <row r="13" spans="1:22" ht="15.75" x14ac:dyDescent="0.2">
      <c r="A13" s="343">
        <v>481</v>
      </c>
      <c r="B13" s="345" t="s">
        <v>183</v>
      </c>
      <c r="C13" s="347" t="s">
        <v>77</v>
      </c>
      <c r="D13" s="347">
        <v>94</v>
      </c>
      <c r="E13" s="347" t="s">
        <v>64</v>
      </c>
      <c r="F13" s="347" t="s">
        <v>31</v>
      </c>
      <c r="G13" s="347" t="s">
        <v>141</v>
      </c>
      <c r="H13" s="347" t="s">
        <v>31</v>
      </c>
      <c r="I13" s="145" t="s">
        <v>92</v>
      </c>
      <c r="J13" s="194">
        <v>13475.648999999998</v>
      </c>
      <c r="K13" s="194">
        <v>8736.241</v>
      </c>
      <c r="L13" s="186">
        <v>12646</v>
      </c>
      <c r="M13" s="186">
        <v>12610</v>
      </c>
      <c r="N13" s="194">
        <v>13292.811999999998</v>
      </c>
      <c r="O13" s="194">
        <v>18587.097999999998</v>
      </c>
      <c r="P13" s="194">
        <v>9786.8029999999999</v>
      </c>
      <c r="Q13" s="211">
        <v>16580.434999999998</v>
      </c>
      <c r="R13" s="211">
        <v>12552.325999999999</v>
      </c>
      <c r="S13" s="194">
        <v>14104.222000000003</v>
      </c>
      <c r="T13" s="194">
        <v>11128.210000000001</v>
      </c>
      <c r="U13" s="234">
        <v>13332.671</v>
      </c>
      <c r="V13" s="235">
        <f>SUM(J13:U13)</f>
        <v>156832.46699999998</v>
      </c>
    </row>
    <row r="14" spans="1:22" ht="15.75" customHeight="1" x14ac:dyDescent="0.2">
      <c r="A14" s="349"/>
      <c r="B14" s="354"/>
      <c r="C14" s="350"/>
      <c r="D14" s="350"/>
      <c r="E14" s="350"/>
      <c r="F14" s="350"/>
      <c r="G14" s="350"/>
      <c r="H14" s="350"/>
      <c r="I14" s="129" t="s">
        <v>103</v>
      </c>
      <c r="J14" s="190">
        <v>5048.3329999999996</v>
      </c>
      <c r="K14" s="189">
        <v>3290.183</v>
      </c>
      <c r="L14" s="186">
        <v>3809</v>
      </c>
      <c r="M14" s="186">
        <v>3750</v>
      </c>
      <c r="N14" s="189">
        <v>6906.4970000000012</v>
      </c>
      <c r="O14" s="189">
        <v>3857.0699999999988</v>
      </c>
      <c r="P14" s="189">
        <v>5711.1129999999994</v>
      </c>
      <c r="Q14" s="200">
        <v>3564.99</v>
      </c>
      <c r="R14" s="200">
        <v>6061.7180000000017</v>
      </c>
      <c r="S14" s="189">
        <v>4903.5339999999997</v>
      </c>
      <c r="T14" s="189">
        <v>4072.6570000000002</v>
      </c>
      <c r="U14" s="226">
        <v>3855.6990000000001</v>
      </c>
      <c r="V14" s="227">
        <f>SUM(J14:U14)</f>
        <v>54830.793999999994</v>
      </c>
    </row>
    <row r="15" spans="1:22" ht="15.75" x14ac:dyDescent="0.2">
      <c r="A15" s="349"/>
      <c r="B15" s="354"/>
      <c r="C15" s="350"/>
      <c r="D15" s="350"/>
      <c r="E15" s="350"/>
      <c r="F15" s="350"/>
      <c r="G15" s="350"/>
      <c r="H15" s="350"/>
      <c r="I15" s="129" t="s">
        <v>91</v>
      </c>
      <c r="J15" s="190">
        <v>13825.862999999999</v>
      </c>
      <c r="K15" s="189">
        <v>7952.18</v>
      </c>
      <c r="L15" s="186">
        <v>8418</v>
      </c>
      <c r="M15" s="186">
        <v>7999</v>
      </c>
      <c r="N15" s="189">
        <v>11412.271999999997</v>
      </c>
      <c r="O15" s="189">
        <v>12406.389000000001</v>
      </c>
      <c r="P15" s="189">
        <v>9088.8950000000023</v>
      </c>
      <c r="Q15" s="200">
        <v>9637.1540000000023</v>
      </c>
      <c r="R15" s="200">
        <v>13535.735000000002</v>
      </c>
      <c r="S15" s="189">
        <v>8821.0310000000009</v>
      </c>
      <c r="T15" s="189">
        <v>10492.136999999997</v>
      </c>
      <c r="U15" s="226">
        <v>7842.1870000000017</v>
      </c>
      <c r="V15" s="227">
        <f>SUM(J15:U15)</f>
        <v>121430.84300000001</v>
      </c>
    </row>
    <row r="16" spans="1:22" ht="15.75" x14ac:dyDescent="0.2">
      <c r="A16" s="349"/>
      <c r="B16" s="354"/>
      <c r="C16" s="350"/>
      <c r="D16" s="350"/>
      <c r="E16" s="350"/>
      <c r="F16" s="350"/>
      <c r="G16" s="350"/>
      <c r="H16" s="350"/>
      <c r="I16" s="129" t="s">
        <v>90</v>
      </c>
      <c r="J16" s="190">
        <v>82.736999999999995</v>
      </c>
      <c r="K16" s="189">
        <v>96.752999999999986</v>
      </c>
      <c r="L16" s="186">
        <v>118</v>
      </c>
      <c r="M16" s="186">
        <v>327</v>
      </c>
      <c r="N16" s="189">
        <v>268.82600000000002</v>
      </c>
      <c r="O16" s="189">
        <v>266.34300000000002</v>
      </c>
      <c r="P16" s="189">
        <v>134.00800000000004</v>
      </c>
      <c r="Q16" s="189">
        <v>158.09199999999998</v>
      </c>
      <c r="R16" s="200">
        <v>185.40700000000004</v>
      </c>
      <c r="S16" s="189">
        <v>203.26799999999997</v>
      </c>
      <c r="T16" s="189">
        <v>117.245</v>
      </c>
      <c r="U16" s="226">
        <v>148.011</v>
      </c>
      <c r="V16" s="227">
        <f>SUM(J16:U16)</f>
        <v>2105.69</v>
      </c>
    </row>
    <row r="17" spans="1:22" ht="16.5" thickBot="1" x14ac:dyDescent="0.25">
      <c r="A17" s="344"/>
      <c r="B17" s="346"/>
      <c r="C17" s="348"/>
      <c r="D17" s="348"/>
      <c r="E17" s="348"/>
      <c r="F17" s="348"/>
      <c r="G17" s="348"/>
      <c r="H17" s="348"/>
      <c r="I17" s="113" t="s">
        <v>95</v>
      </c>
      <c r="J17" s="195">
        <v>0</v>
      </c>
      <c r="K17" s="191">
        <v>0</v>
      </c>
      <c r="L17" s="191">
        <v>0</v>
      </c>
      <c r="M17" s="191">
        <v>0</v>
      </c>
      <c r="N17" s="191">
        <v>0</v>
      </c>
      <c r="O17" s="191">
        <v>0</v>
      </c>
      <c r="P17" s="191">
        <v>0</v>
      </c>
      <c r="Q17" s="195">
        <v>0</v>
      </c>
      <c r="R17" s="195">
        <v>0</v>
      </c>
      <c r="S17" s="191">
        <v>0</v>
      </c>
      <c r="T17" s="191">
        <v>0</v>
      </c>
      <c r="U17" s="228">
        <v>0</v>
      </c>
      <c r="V17" s="229">
        <f>SUM(J17:U17)</f>
        <v>0</v>
      </c>
    </row>
    <row r="18" spans="1:22" ht="16.5" thickBot="1" x14ac:dyDescent="0.25">
      <c r="A18" s="102"/>
      <c r="B18" s="112"/>
      <c r="C18" s="112"/>
      <c r="D18" s="112"/>
      <c r="E18" s="112"/>
      <c r="F18" s="112"/>
      <c r="G18" s="112"/>
      <c r="H18" s="112"/>
      <c r="I18" s="112"/>
      <c r="J18" s="192" t="s">
        <v>221</v>
      </c>
      <c r="K18" s="193" t="s">
        <v>221</v>
      </c>
      <c r="L18" s="193"/>
      <c r="M18" s="193"/>
      <c r="N18" s="193" t="s">
        <v>221</v>
      </c>
      <c r="O18" s="193" t="s">
        <v>221</v>
      </c>
      <c r="P18" s="193" t="s">
        <v>221</v>
      </c>
      <c r="Q18" s="230" t="s">
        <v>221</v>
      </c>
      <c r="R18" s="231" t="s">
        <v>221</v>
      </c>
      <c r="S18" s="193" t="s">
        <v>221</v>
      </c>
      <c r="T18" s="193" t="s">
        <v>221</v>
      </c>
      <c r="U18" s="232" t="s">
        <v>221</v>
      </c>
      <c r="V18" s="233">
        <f>SUM(V13:V17)</f>
        <v>335199.79399999999</v>
      </c>
    </row>
    <row r="19" spans="1:22" ht="16.149999999999999" customHeight="1" x14ac:dyDescent="0.2">
      <c r="A19" s="343">
        <v>482</v>
      </c>
      <c r="B19" s="345" t="s">
        <v>184</v>
      </c>
      <c r="C19" s="347" t="s">
        <v>79</v>
      </c>
      <c r="D19" s="347">
        <v>225</v>
      </c>
      <c r="E19" s="345" t="s">
        <v>142</v>
      </c>
      <c r="F19" s="347" t="s">
        <v>31</v>
      </c>
      <c r="G19" s="347" t="s">
        <v>64</v>
      </c>
      <c r="H19" s="347" t="s">
        <v>31</v>
      </c>
      <c r="I19" s="145" t="s">
        <v>92</v>
      </c>
      <c r="J19" s="194">
        <v>29351.846000000001</v>
      </c>
      <c r="K19" s="194">
        <v>24349.804000000004</v>
      </c>
      <c r="L19" s="186">
        <v>25773</v>
      </c>
      <c r="M19" s="186">
        <v>29648</v>
      </c>
      <c r="N19" s="194">
        <v>33138.247000000003</v>
      </c>
      <c r="O19" s="194">
        <v>38393.81</v>
      </c>
      <c r="P19" s="194">
        <v>29121.265999999985</v>
      </c>
      <c r="Q19" s="211">
        <v>36553.818999999989</v>
      </c>
      <c r="R19" s="211">
        <v>37138.516000000018</v>
      </c>
      <c r="S19" s="194">
        <v>35258.527000000009</v>
      </c>
      <c r="T19" s="194">
        <v>29819.316000000006</v>
      </c>
      <c r="U19" s="234">
        <v>33773.031000000003</v>
      </c>
      <c r="V19" s="235">
        <f>SUM(J19:U19)</f>
        <v>382319.18199999997</v>
      </c>
    </row>
    <row r="20" spans="1:22" ht="16.149999999999999" customHeight="1" x14ac:dyDescent="0.2">
      <c r="A20" s="349"/>
      <c r="B20" s="354"/>
      <c r="C20" s="350"/>
      <c r="D20" s="350"/>
      <c r="E20" s="354"/>
      <c r="F20" s="350"/>
      <c r="G20" s="350"/>
      <c r="H20" s="350"/>
      <c r="I20" s="129" t="s">
        <v>103</v>
      </c>
      <c r="J20" s="189">
        <v>11555.029000000002</v>
      </c>
      <c r="K20" s="189">
        <v>8852.5499999999975</v>
      </c>
      <c r="L20" s="186">
        <v>10666</v>
      </c>
      <c r="M20" s="186">
        <v>9000</v>
      </c>
      <c r="N20" s="189">
        <v>16009.854000000005</v>
      </c>
      <c r="O20" s="189">
        <v>9095.5040000000008</v>
      </c>
      <c r="P20" s="189">
        <v>14242.283000000001</v>
      </c>
      <c r="Q20" s="200">
        <v>11878.08</v>
      </c>
      <c r="R20" s="200">
        <v>13871.099999999995</v>
      </c>
      <c r="S20" s="189">
        <v>12225.012999999999</v>
      </c>
      <c r="T20" s="189">
        <v>10814.332</v>
      </c>
      <c r="U20" s="226">
        <v>11910.304000000004</v>
      </c>
      <c r="V20" s="227">
        <f>SUM(J20:U20)</f>
        <v>140120.049</v>
      </c>
    </row>
    <row r="21" spans="1:22" ht="16.149999999999999" customHeight="1" x14ac:dyDescent="0.2">
      <c r="A21" s="349"/>
      <c r="B21" s="354"/>
      <c r="C21" s="350"/>
      <c r="D21" s="350"/>
      <c r="E21" s="354"/>
      <c r="F21" s="350"/>
      <c r="G21" s="350"/>
      <c r="H21" s="350"/>
      <c r="I21" s="129" t="s">
        <v>91</v>
      </c>
      <c r="J21" s="189">
        <v>29871.839</v>
      </c>
      <c r="K21" s="189">
        <v>17920.829999999998</v>
      </c>
      <c r="L21" s="186">
        <v>18024</v>
      </c>
      <c r="M21" s="186">
        <v>17773</v>
      </c>
      <c r="N21" s="189">
        <v>21993.824999999993</v>
      </c>
      <c r="O21" s="189">
        <v>29484.754000000004</v>
      </c>
      <c r="P21" s="189">
        <v>23204.661</v>
      </c>
      <c r="Q21" s="200">
        <v>27747.620999999992</v>
      </c>
      <c r="R21" s="200">
        <v>28648.131999999998</v>
      </c>
      <c r="S21" s="189">
        <v>25189.375999999997</v>
      </c>
      <c r="T21" s="189">
        <v>25110.213999999996</v>
      </c>
      <c r="U21" s="226">
        <v>24653.065000000002</v>
      </c>
      <c r="V21" s="227">
        <f>SUM(J21:U21)</f>
        <v>289621.31699999992</v>
      </c>
    </row>
    <row r="22" spans="1:22" ht="16.149999999999999" customHeight="1" x14ac:dyDescent="0.2">
      <c r="A22" s="349"/>
      <c r="B22" s="354"/>
      <c r="C22" s="350"/>
      <c r="D22" s="350"/>
      <c r="E22" s="354"/>
      <c r="F22" s="350"/>
      <c r="G22" s="350"/>
      <c r="H22" s="350"/>
      <c r="I22" s="129" t="s">
        <v>90</v>
      </c>
      <c r="J22" s="190">
        <v>371.38800000000003</v>
      </c>
      <c r="K22" s="189">
        <v>446.86799999999999</v>
      </c>
      <c r="L22" s="186">
        <v>458</v>
      </c>
      <c r="M22" s="186">
        <v>690</v>
      </c>
      <c r="N22" s="189">
        <v>643.16000000000008</v>
      </c>
      <c r="O22" s="189">
        <v>706.92499999999995</v>
      </c>
      <c r="P22" s="189">
        <v>514.67999999999995</v>
      </c>
      <c r="Q22" s="189">
        <v>564.65600000000006</v>
      </c>
      <c r="R22" s="200">
        <v>647.41699999999992</v>
      </c>
      <c r="S22" s="189">
        <v>700.58799999999974</v>
      </c>
      <c r="T22" s="189">
        <v>416.74300000000005</v>
      </c>
      <c r="U22" s="226">
        <v>540.55899999999997</v>
      </c>
      <c r="V22" s="227">
        <f>SUM(J22:U22)</f>
        <v>6700.9840000000013</v>
      </c>
    </row>
    <row r="23" spans="1:22" ht="16.149999999999999" customHeight="1" thickBot="1" x14ac:dyDescent="0.25">
      <c r="A23" s="344"/>
      <c r="B23" s="346"/>
      <c r="C23" s="348"/>
      <c r="D23" s="348"/>
      <c r="E23" s="346"/>
      <c r="F23" s="348"/>
      <c r="G23" s="348"/>
      <c r="H23" s="348"/>
      <c r="I23" s="113" t="s">
        <v>95</v>
      </c>
      <c r="J23" s="191">
        <v>0</v>
      </c>
      <c r="K23" s="191">
        <v>0</v>
      </c>
      <c r="L23" s="191">
        <v>0</v>
      </c>
      <c r="M23" s="191">
        <v>0</v>
      </c>
      <c r="N23" s="191">
        <v>0</v>
      </c>
      <c r="O23" s="191">
        <v>0</v>
      </c>
      <c r="P23" s="191">
        <v>0</v>
      </c>
      <c r="Q23" s="206">
        <v>0</v>
      </c>
      <c r="R23" s="195">
        <v>0</v>
      </c>
      <c r="S23" s="191">
        <v>0</v>
      </c>
      <c r="T23" s="191">
        <v>0</v>
      </c>
      <c r="U23" s="228">
        <v>0</v>
      </c>
      <c r="V23" s="229">
        <f>SUM(J23:U23)</f>
        <v>0</v>
      </c>
    </row>
    <row r="24" spans="1:22" ht="16.5" thickBot="1" x14ac:dyDescent="0.25">
      <c r="A24" s="102"/>
      <c r="B24" s="112"/>
      <c r="C24" s="112"/>
      <c r="D24" s="112"/>
      <c r="E24" s="112"/>
      <c r="F24" s="112"/>
      <c r="G24" s="112"/>
      <c r="H24" s="112"/>
      <c r="I24" s="112"/>
      <c r="J24" s="192" t="s">
        <v>221</v>
      </c>
      <c r="K24" s="193" t="s">
        <v>221</v>
      </c>
      <c r="L24" s="193"/>
      <c r="M24" s="193"/>
      <c r="N24" s="193" t="s">
        <v>221</v>
      </c>
      <c r="O24" s="193" t="s">
        <v>221</v>
      </c>
      <c r="P24" s="193" t="s">
        <v>221</v>
      </c>
      <c r="Q24" s="230" t="s">
        <v>221</v>
      </c>
      <c r="R24" s="231" t="s">
        <v>221</v>
      </c>
      <c r="S24" s="193" t="s">
        <v>221</v>
      </c>
      <c r="T24" s="193" t="s">
        <v>221</v>
      </c>
      <c r="U24" s="232" t="s">
        <v>221</v>
      </c>
      <c r="V24" s="233">
        <f>SUM(V19:V23)</f>
        <v>818761.53200000001</v>
      </c>
    </row>
    <row r="25" spans="1:22" ht="48" thickBot="1" x14ac:dyDescent="0.25">
      <c r="A25" s="103">
        <v>500</v>
      </c>
      <c r="B25" s="99" t="s">
        <v>185</v>
      </c>
      <c r="C25" s="113" t="s">
        <v>80</v>
      </c>
      <c r="D25" s="113">
        <v>36</v>
      </c>
      <c r="E25" s="113" t="s">
        <v>20</v>
      </c>
      <c r="F25" s="113" t="s">
        <v>31</v>
      </c>
      <c r="G25" s="113" t="s">
        <v>138</v>
      </c>
      <c r="H25" s="113" t="s">
        <v>31</v>
      </c>
      <c r="I25" s="113" t="s">
        <v>93</v>
      </c>
      <c r="J25" s="196">
        <v>50159</v>
      </c>
      <c r="K25" s="191">
        <v>53706.8</v>
      </c>
      <c r="L25" s="213">
        <v>17722</v>
      </c>
      <c r="M25" s="191">
        <v>0</v>
      </c>
      <c r="N25" s="191">
        <v>16608.400000000001</v>
      </c>
      <c r="O25" s="191">
        <v>26401.1</v>
      </c>
      <c r="P25" s="191">
        <v>58620.600000000006</v>
      </c>
      <c r="Q25" s="236">
        <v>47836.100000000006</v>
      </c>
      <c r="R25" s="195">
        <v>46610.6</v>
      </c>
      <c r="S25" s="191">
        <v>46060</v>
      </c>
      <c r="T25" s="191">
        <v>23257.899999999998</v>
      </c>
      <c r="U25" s="228">
        <v>51883.5</v>
      </c>
      <c r="V25" s="229">
        <f>SUM(J25:U25)</f>
        <v>438866</v>
      </c>
    </row>
    <row r="26" spans="1:22" ht="16.5" thickBot="1" x14ac:dyDescent="0.25">
      <c r="A26" s="104"/>
      <c r="B26" s="112"/>
      <c r="C26" s="112"/>
      <c r="D26" s="112"/>
      <c r="E26" s="112"/>
      <c r="F26" s="112"/>
      <c r="G26" s="112"/>
      <c r="H26" s="112"/>
      <c r="I26" s="112"/>
      <c r="J26" s="192" t="s">
        <v>221</v>
      </c>
      <c r="K26" s="193" t="s">
        <v>221</v>
      </c>
      <c r="L26" s="193"/>
      <c r="M26" s="193"/>
      <c r="N26" s="193" t="s">
        <v>221</v>
      </c>
      <c r="O26" s="193" t="s">
        <v>221</v>
      </c>
      <c r="P26" s="193" t="s">
        <v>221</v>
      </c>
      <c r="Q26" s="230" t="s">
        <v>221</v>
      </c>
      <c r="R26" s="231" t="s">
        <v>221</v>
      </c>
      <c r="S26" s="193" t="s">
        <v>221</v>
      </c>
      <c r="T26" s="193" t="s">
        <v>221</v>
      </c>
      <c r="U26" s="232" t="s">
        <v>221</v>
      </c>
      <c r="V26" s="233">
        <f>SUM(V25)</f>
        <v>438866</v>
      </c>
    </row>
    <row r="27" spans="1:22" ht="15.75" x14ac:dyDescent="0.2">
      <c r="A27" s="343">
        <v>501</v>
      </c>
      <c r="B27" s="347" t="s">
        <v>215</v>
      </c>
      <c r="C27" s="347" t="s">
        <v>81</v>
      </c>
      <c r="D27" s="347">
        <v>36</v>
      </c>
      <c r="E27" s="347" t="s">
        <v>20</v>
      </c>
      <c r="F27" s="347" t="s">
        <v>31</v>
      </c>
      <c r="G27" s="347" t="s">
        <v>139</v>
      </c>
      <c r="H27" s="114" t="s">
        <v>31</v>
      </c>
      <c r="I27" s="145" t="s">
        <v>98</v>
      </c>
      <c r="J27" s="194">
        <v>0</v>
      </c>
      <c r="K27" s="194">
        <v>0</v>
      </c>
      <c r="L27" s="194">
        <v>0</v>
      </c>
      <c r="M27" s="194">
        <v>0</v>
      </c>
      <c r="N27" s="194">
        <v>0</v>
      </c>
      <c r="O27" s="194">
        <v>0</v>
      </c>
      <c r="P27" s="194">
        <v>0</v>
      </c>
      <c r="Q27" s="200">
        <v>0</v>
      </c>
      <c r="R27" s="211">
        <v>0</v>
      </c>
      <c r="S27" s="194">
        <v>0</v>
      </c>
      <c r="T27" s="194">
        <v>0</v>
      </c>
      <c r="U27" s="234">
        <v>0</v>
      </c>
      <c r="V27" s="235">
        <f>SUM(J27:U27)</f>
        <v>0</v>
      </c>
    </row>
    <row r="28" spans="1:22" ht="16.5" thickBot="1" x14ac:dyDescent="0.25">
      <c r="A28" s="344"/>
      <c r="B28" s="348"/>
      <c r="C28" s="348"/>
      <c r="D28" s="348"/>
      <c r="E28" s="348"/>
      <c r="F28" s="348"/>
      <c r="G28" s="348"/>
      <c r="H28" s="113"/>
      <c r="I28" s="113" t="s">
        <v>97</v>
      </c>
      <c r="J28" s="195">
        <v>73319.242999999988</v>
      </c>
      <c r="K28" s="191">
        <v>16992.7</v>
      </c>
      <c r="L28" s="191">
        <v>8286</v>
      </c>
      <c r="M28" s="191">
        <v>5077</v>
      </c>
      <c r="N28" s="191">
        <v>6359.8110000000006</v>
      </c>
      <c r="O28" s="191">
        <v>75930.392999999996</v>
      </c>
      <c r="P28" s="191">
        <v>52920.816999999981</v>
      </c>
      <c r="Q28" s="195">
        <v>92045.000000000029</v>
      </c>
      <c r="R28" s="195">
        <v>104406.132</v>
      </c>
      <c r="S28" s="191">
        <v>89102.9</v>
      </c>
      <c r="T28" s="191">
        <v>57254.5</v>
      </c>
      <c r="U28" s="228">
        <v>17470.711000000003</v>
      </c>
      <c r="V28" s="235">
        <f>SUM(J28:U28)</f>
        <v>599165.20700000005</v>
      </c>
    </row>
    <row r="29" spans="1:22" ht="16.5" thickBot="1" x14ac:dyDescent="0.25">
      <c r="A29" s="104"/>
      <c r="B29" s="112"/>
      <c r="C29" s="112"/>
      <c r="D29" s="112"/>
      <c r="E29" s="112"/>
      <c r="F29" s="112"/>
      <c r="G29" s="112"/>
      <c r="H29" s="112"/>
      <c r="I29" s="112"/>
      <c r="J29" s="192" t="s">
        <v>221</v>
      </c>
      <c r="K29" s="193" t="s">
        <v>221</v>
      </c>
      <c r="L29" s="193"/>
      <c r="M29" s="193"/>
      <c r="N29" s="193" t="s">
        <v>221</v>
      </c>
      <c r="O29" s="193" t="s">
        <v>221</v>
      </c>
      <c r="P29" s="193" t="s">
        <v>221</v>
      </c>
      <c r="Q29" s="230" t="s">
        <v>221</v>
      </c>
      <c r="R29" s="231" t="s">
        <v>221</v>
      </c>
      <c r="S29" s="193" t="s">
        <v>221</v>
      </c>
      <c r="T29" s="193" t="s">
        <v>221</v>
      </c>
      <c r="U29" s="232" t="s">
        <v>221</v>
      </c>
      <c r="V29" s="233">
        <f>SUM(V27:V28)</f>
        <v>599165.20700000005</v>
      </c>
    </row>
    <row r="30" spans="1:22" ht="16.5" customHeight="1" x14ac:dyDescent="0.2">
      <c r="A30" s="343">
        <v>502</v>
      </c>
      <c r="B30" s="345" t="s">
        <v>186</v>
      </c>
      <c r="C30" s="347" t="s">
        <v>77</v>
      </c>
      <c r="D30" s="347">
        <v>36</v>
      </c>
      <c r="E30" s="347" t="s">
        <v>138</v>
      </c>
      <c r="F30" s="347" t="s">
        <v>31</v>
      </c>
      <c r="G30" s="347" t="s">
        <v>20</v>
      </c>
      <c r="H30" s="347" t="s">
        <v>31</v>
      </c>
      <c r="I30" s="151" t="s">
        <v>92</v>
      </c>
      <c r="J30" s="197">
        <v>0</v>
      </c>
      <c r="K30" s="198">
        <v>0</v>
      </c>
      <c r="L30" s="198">
        <v>0</v>
      </c>
      <c r="M30" s="198">
        <v>0</v>
      </c>
      <c r="N30" s="198">
        <v>0</v>
      </c>
      <c r="O30" s="198">
        <v>0</v>
      </c>
      <c r="P30" s="198">
        <v>0</v>
      </c>
      <c r="Q30" s="223">
        <v>0</v>
      </c>
      <c r="R30" s="223">
        <v>0</v>
      </c>
      <c r="S30" s="198">
        <v>0</v>
      </c>
      <c r="T30" s="198">
        <v>0</v>
      </c>
      <c r="U30" s="224">
        <v>0</v>
      </c>
      <c r="V30" s="225">
        <f>SUM(J30:U30)</f>
        <v>0</v>
      </c>
    </row>
    <row r="31" spans="1:22" ht="16.5" customHeight="1" x14ac:dyDescent="0.2">
      <c r="A31" s="349"/>
      <c r="B31" s="354"/>
      <c r="C31" s="350"/>
      <c r="D31" s="350"/>
      <c r="E31" s="350"/>
      <c r="F31" s="350"/>
      <c r="G31" s="350"/>
      <c r="H31" s="350"/>
      <c r="I31" s="145" t="s">
        <v>93</v>
      </c>
      <c r="J31" s="199">
        <v>0</v>
      </c>
      <c r="K31" s="194">
        <v>0</v>
      </c>
      <c r="L31" s="194">
        <v>0</v>
      </c>
      <c r="M31" s="194">
        <v>0</v>
      </c>
      <c r="N31" s="194">
        <v>0</v>
      </c>
      <c r="O31" s="194">
        <v>0</v>
      </c>
      <c r="P31" s="194">
        <v>0</v>
      </c>
      <c r="Q31" s="211">
        <v>0</v>
      </c>
      <c r="R31" s="211">
        <v>0</v>
      </c>
      <c r="S31" s="189">
        <v>0</v>
      </c>
      <c r="T31" s="189">
        <v>0</v>
      </c>
      <c r="U31" s="226">
        <v>0</v>
      </c>
      <c r="V31" s="227">
        <f>SUM(J31:U31)</f>
        <v>0</v>
      </c>
    </row>
    <row r="32" spans="1:22" ht="16.5" customHeight="1" x14ac:dyDescent="0.2">
      <c r="A32" s="349"/>
      <c r="B32" s="354"/>
      <c r="C32" s="350"/>
      <c r="D32" s="350"/>
      <c r="E32" s="350"/>
      <c r="F32" s="350"/>
      <c r="G32" s="350"/>
      <c r="H32" s="350"/>
      <c r="I32" s="145" t="s">
        <v>219</v>
      </c>
      <c r="J32" s="211">
        <v>3147.8410000000003</v>
      </c>
      <c r="K32" s="211">
        <v>4506.5689999999995</v>
      </c>
      <c r="L32" s="211">
        <v>2592</v>
      </c>
      <c r="M32" s="211">
        <v>4104</v>
      </c>
      <c r="N32" s="211">
        <v>2662.7829999999999</v>
      </c>
      <c r="O32" s="211">
        <v>3777.174</v>
      </c>
      <c r="P32" s="194">
        <v>3834.4830000000002</v>
      </c>
      <c r="Q32" s="211">
        <v>3057.846</v>
      </c>
      <c r="R32" s="211">
        <v>1094.8340000000001</v>
      </c>
      <c r="S32" s="189">
        <v>3961.9530000000004</v>
      </c>
      <c r="T32" s="189">
        <v>3623.0509999999999</v>
      </c>
      <c r="U32" s="226">
        <v>4040.61</v>
      </c>
      <c r="V32" s="227">
        <f>SUM(J32:U32)</f>
        <v>40403.144</v>
      </c>
    </row>
    <row r="33" spans="1:22" ht="16.5" customHeight="1" x14ac:dyDescent="0.2">
      <c r="A33" s="349"/>
      <c r="B33" s="354"/>
      <c r="C33" s="350"/>
      <c r="D33" s="350"/>
      <c r="E33" s="350"/>
      <c r="F33" s="350"/>
      <c r="G33" s="350"/>
      <c r="H33" s="350"/>
      <c r="I33" s="129" t="s">
        <v>164</v>
      </c>
      <c r="J33" s="200">
        <v>0</v>
      </c>
      <c r="K33" s="189">
        <v>0</v>
      </c>
      <c r="L33" s="189">
        <v>0</v>
      </c>
      <c r="M33" s="189">
        <v>0</v>
      </c>
      <c r="N33" s="189">
        <v>0</v>
      </c>
      <c r="O33" s="189">
        <v>0</v>
      </c>
      <c r="P33" s="200">
        <v>0</v>
      </c>
      <c r="Q33" s="200">
        <v>0</v>
      </c>
      <c r="R33" s="200">
        <v>0</v>
      </c>
      <c r="S33" s="189">
        <v>0</v>
      </c>
      <c r="T33" s="189">
        <v>0</v>
      </c>
      <c r="U33" s="226">
        <v>0</v>
      </c>
      <c r="V33" s="227">
        <f>SUM(J33:U33)</f>
        <v>0</v>
      </c>
    </row>
    <row r="34" spans="1:22" ht="16.5" customHeight="1" thickBot="1" x14ac:dyDescent="0.25">
      <c r="A34" s="344"/>
      <c r="B34" s="346"/>
      <c r="C34" s="348"/>
      <c r="D34" s="348"/>
      <c r="E34" s="348"/>
      <c r="F34" s="348"/>
      <c r="G34" s="348"/>
      <c r="H34" s="348"/>
      <c r="I34" s="113" t="s">
        <v>171</v>
      </c>
      <c r="J34" s="195">
        <v>0</v>
      </c>
      <c r="K34" s="191">
        <v>0</v>
      </c>
      <c r="L34" s="191">
        <v>0</v>
      </c>
      <c r="M34" s="191">
        <v>0</v>
      </c>
      <c r="N34" s="191">
        <v>0</v>
      </c>
      <c r="O34" s="191">
        <v>0</v>
      </c>
      <c r="P34" s="191">
        <v>0</v>
      </c>
      <c r="Q34" s="206">
        <v>0</v>
      </c>
      <c r="R34" s="195">
        <v>0</v>
      </c>
      <c r="S34" s="191">
        <v>0</v>
      </c>
      <c r="T34" s="191">
        <v>0</v>
      </c>
      <c r="U34" s="228">
        <v>0</v>
      </c>
      <c r="V34" s="229">
        <f>SUM(J34:U34)</f>
        <v>0</v>
      </c>
    </row>
    <row r="35" spans="1:22" ht="16.5" thickBot="1" x14ac:dyDescent="0.25">
      <c r="A35" s="104"/>
      <c r="B35" s="112"/>
      <c r="C35" s="112"/>
      <c r="D35" s="112"/>
      <c r="E35" s="112"/>
      <c r="F35" s="112"/>
      <c r="G35" s="112"/>
      <c r="H35" s="112"/>
      <c r="I35" s="112"/>
      <c r="J35" s="192" t="s">
        <v>221</v>
      </c>
      <c r="K35" s="193" t="s">
        <v>221</v>
      </c>
      <c r="L35" s="193"/>
      <c r="M35" s="193"/>
      <c r="N35" s="193" t="s">
        <v>221</v>
      </c>
      <c r="O35" s="193" t="s">
        <v>221</v>
      </c>
      <c r="P35" s="193" t="s">
        <v>221</v>
      </c>
      <c r="Q35" s="230" t="s">
        <v>221</v>
      </c>
      <c r="R35" s="231" t="s">
        <v>221</v>
      </c>
      <c r="S35" s="193" t="s">
        <v>221</v>
      </c>
      <c r="T35" s="193" t="s">
        <v>221</v>
      </c>
      <c r="U35" s="232" t="s">
        <v>221</v>
      </c>
      <c r="V35" s="233">
        <f>SUM(V30:V34)</f>
        <v>40403.144</v>
      </c>
    </row>
    <row r="36" spans="1:22" ht="15.75" x14ac:dyDescent="0.2">
      <c r="A36" s="343">
        <v>525</v>
      </c>
      <c r="B36" s="347" t="s">
        <v>33</v>
      </c>
      <c r="C36" s="347" t="s">
        <v>81</v>
      </c>
      <c r="D36" s="347">
        <v>15</v>
      </c>
      <c r="E36" s="347" t="s">
        <v>143</v>
      </c>
      <c r="F36" s="347" t="s">
        <v>34</v>
      </c>
      <c r="G36" s="347" t="s">
        <v>25</v>
      </c>
      <c r="H36" s="347" t="s">
        <v>34</v>
      </c>
      <c r="I36" s="151" t="s">
        <v>92</v>
      </c>
      <c r="J36" s="197">
        <v>114983.63700000003</v>
      </c>
      <c r="K36" s="198">
        <v>106889.94500000002</v>
      </c>
      <c r="L36" s="198">
        <v>94800</v>
      </c>
      <c r="M36" s="198">
        <v>134504</v>
      </c>
      <c r="N36" s="198">
        <v>131660.81799999997</v>
      </c>
      <c r="O36" s="198">
        <v>138701.87599999999</v>
      </c>
      <c r="P36" s="198">
        <v>176261.36600000007</v>
      </c>
      <c r="Q36" s="223">
        <v>175176.08199999994</v>
      </c>
      <c r="R36" s="223">
        <v>188652.59899999999</v>
      </c>
      <c r="S36" s="198">
        <v>208252.41600000003</v>
      </c>
      <c r="T36" s="198">
        <v>162388.92999999993</v>
      </c>
      <c r="U36" s="224">
        <v>135481.967</v>
      </c>
      <c r="V36" s="225">
        <f>SUM(J36:U36)</f>
        <v>1767753.6359999997</v>
      </c>
    </row>
    <row r="37" spans="1:22" ht="16.5" thickBot="1" x14ac:dyDescent="0.25">
      <c r="A37" s="344"/>
      <c r="B37" s="348"/>
      <c r="C37" s="348"/>
      <c r="D37" s="348"/>
      <c r="E37" s="348"/>
      <c r="F37" s="348"/>
      <c r="G37" s="348"/>
      <c r="H37" s="348"/>
      <c r="I37" s="129" t="s">
        <v>103</v>
      </c>
      <c r="J37" s="195">
        <v>0</v>
      </c>
      <c r="K37" s="191">
        <v>0</v>
      </c>
      <c r="L37" s="191">
        <v>0</v>
      </c>
      <c r="M37" s="191">
        <v>0</v>
      </c>
      <c r="N37" s="191">
        <v>0</v>
      </c>
      <c r="O37" s="191">
        <v>0</v>
      </c>
      <c r="P37" s="191">
        <v>0</v>
      </c>
      <c r="Q37" s="206">
        <v>0</v>
      </c>
      <c r="R37" s="195">
        <v>0</v>
      </c>
      <c r="S37" s="191">
        <v>0</v>
      </c>
      <c r="T37" s="191">
        <v>0</v>
      </c>
      <c r="U37" s="228">
        <v>0</v>
      </c>
      <c r="V37" s="229">
        <f>SUM(J37:U37)</f>
        <v>0</v>
      </c>
    </row>
    <row r="38" spans="1:22" ht="16.5" thickBot="1" x14ac:dyDescent="0.25">
      <c r="A38" s="104"/>
      <c r="B38" s="112"/>
      <c r="C38" s="112"/>
      <c r="D38" s="112"/>
      <c r="E38" s="112"/>
      <c r="F38" s="112"/>
      <c r="G38" s="112"/>
      <c r="H38" s="112"/>
      <c r="I38" s="112"/>
      <c r="J38" s="192" t="s">
        <v>221</v>
      </c>
      <c r="K38" s="193" t="s">
        <v>221</v>
      </c>
      <c r="L38" s="193"/>
      <c r="M38" s="193"/>
      <c r="N38" s="193" t="s">
        <v>221</v>
      </c>
      <c r="O38" s="193" t="s">
        <v>221</v>
      </c>
      <c r="P38" s="193" t="s">
        <v>221</v>
      </c>
      <c r="Q38" s="230" t="s">
        <v>221</v>
      </c>
      <c r="R38" s="231" t="s">
        <v>221</v>
      </c>
      <c r="S38" s="193" t="s">
        <v>221</v>
      </c>
      <c r="T38" s="193" t="s">
        <v>221</v>
      </c>
      <c r="U38" s="232" t="s">
        <v>221</v>
      </c>
      <c r="V38" s="233">
        <f>SUM(V36:V37)</f>
        <v>1767753.6359999997</v>
      </c>
    </row>
    <row r="39" spans="1:22" ht="16.5" thickBot="1" x14ac:dyDescent="0.25">
      <c r="A39" s="103">
        <v>526</v>
      </c>
      <c r="B39" s="113" t="s">
        <v>33</v>
      </c>
      <c r="C39" s="113" t="s">
        <v>82</v>
      </c>
      <c r="D39" s="113">
        <v>15</v>
      </c>
      <c r="E39" s="113" t="s">
        <v>143</v>
      </c>
      <c r="F39" s="113" t="s">
        <v>34</v>
      </c>
      <c r="G39" s="113" t="s">
        <v>25</v>
      </c>
      <c r="H39" s="113" t="s">
        <v>34</v>
      </c>
      <c r="I39" s="113" t="s">
        <v>91</v>
      </c>
      <c r="J39" s="191">
        <v>27472.98699999999</v>
      </c>
      <c r="K39" s="191">
        <v>23383.632999999998</v>
      </c>
      <c r="L39" s="191">
        <v>23036</v>
      </c>
      <c r="M39" s="191">
        <v>27690</v>
      </c>
      <c r="N39" s="191">
        <v>38561.338000000003</v>
      </c>
      <c r="O39" s="191">
        <v>39223.421000000009</v>
      </c>
      <c r="P39" s="191">
        <v>49819.646000000001</v>
      </c>
      <c r="Q39" s="236">
        <v>56753.275000000009</v>
      </c>
      <c r="R39" s="195">
        <v>60967.05999999999</v>
      </c>
      <c r="S39" s="191">
        <v>53321.810999999994</v>
      </c>
      <c r="T39" s="191">
        <v>55761.87200000001</v>
      </c>
      <c r="U39" s="228">
        <v>62314.510000000024</v>
      </c>
      <c r="V39" s="229">
        <f>SUM(J39:U39)</f>
        <v>518305.55300000001</v>
      </c>
    </row>
    <row r="40" spans="1:22" ht="16.5" thickBot="1" x14ac:dyDescent="0.25">
      <c r="A40" s="102"/>
      <c r="B40" s="112"/>
      <c r="C40" s="112"/>
      <c r="D40" s="112"/>
      <c r="E40" s="112"/>
      <c r="F40" s="112"/>
      <c r="G40" s="112"/>
      <c r="H40" s="112"/>
      <c r="I40" s="112"/>
      <c r="J40" s="192" t="s">
        <v>221</v>
      </c>
      <c r="K40" s="193" t="s">
        <v>221</v>
      </c>
      <c r="L40" s="193"/>
      <c r="M40" s="193"/>
      <c r="N40" s="193" t="s">
        <v>221</v>
      </c>
      <c r="O40" s="193" t="s">
        <v>221</v>
      </c>
      <c r="P40" s="193" t="s">
        <v>221</v>
      </c>
      <c r="Q40" s="230" t="s">
        <v>221</v>
      </c>
      <c r="R40" s="231" t="s">
        <v>221</v>
      </c>
      <c r="S40" s="193" t="s">
        <v>221</v>
      </c>
      <c r="T40" s="193" t="s">
        <v>221</v>
      </c>
      <c r="U40" s="232" t="s">
        <v>221</v>
      </c>
      <c r="V40" s="233">
        <f>SUM(V39)</f>
        <v>518305.55300000001</v>
      </c>
    </row>
    <row r="41" spans="1:22" ht="15.75" x14ac:dyDescent="0.2">
      <c r="A41" s="343">
        <v>537</v>
      </c>
      <c r="B41" s="345" t="s">
        <v>187</v>
      </c>
      <c r="C41" s="347" t="s">
        <v>83</v>
      </c>
      <c r="D41" s="351">
        <v>363.9</v>
      </c>
      <c r="E41" s="347" t="s">
        <v>16</v>
      </c>
      <c r="F41" s="347" t="s">
        <v>36</v>
      </c>
      <c r="G41" s="345" t="s">
        <v>144</v>
      </c>
      <c r="H41" s="347" t="s">
        <v>37</v>
      </c>
      <c r="I41" s="145" t="s">
        <v>92</v>
      </c>
      <c r="J41" s="194">
        <v>14084.913</v>
      </c>
      <c r="K41" s="194">
        <v>2892.944</v>
      </c>
      <c r="L41" s="186">
        <v>0</v>
      </c>
      <c r="M41" s="186">
        <v>0</v>
      </c>
      <c r="N41" s="194">
        <v>0</v>
      </c>
      <c r="O41" s="194">
        <v>0</v>
      </c>
      <c r="P41" s="194">
        <v>0</v>
      </c>
      <c r="Q41" s="200">
        <v>15969.130000000001</v>
      </c>
      <c r="R41" s="211">
        <v>0</v>
      </c>
      <c r="S41" s="194">
        <v>0</v>
      </c>
      <c r="T41" s="194">
        <v>37050.667000000001</v>
      </c>
      <c r="U41" s="234">
        <v>0</v>
      </c>
      <c r="V41" s="235">
        <f>SUM(J41:U41)</f>
        <v>69997.65400000001</v>
      </c>
    </row>
    <row r="42" spans="1:22" ht="15.75" x14ac:dyDescent="0.2">
      <c r="A42" s="349"/>
      <c r="B42" s="354"/>
      <c r="C42" s="350"/>
      <c r="D42" s="352"/>
      <c r="E42" s="350"/>
      <c r="F42" s="350"/>
      <c r="G42" s="354"/>
      <c r="H42" s="350"/>
      <c r="I42" s="129" t="s">
        <v>98</v>
      </c>
      <c r="J42" s="194">
        <v>0</v>
      </c>
      <c r="K42" s="194">
        <v>0</v>
      </c>
      <c r="L42" s="186">
        <v>0</v>
      </c>
      <c r="M42" s="186">
        <v>0</v>
      </c>
      <c r="N42" s="194">
        <v>0</v>
      </c>
      <c r="O42" s="194">
        <v>0</v>
      </c>
      <c r="P42" s="194">
        <v>0</v>
      </c>
      <c r="Q42" s="200">
        <v>0</v>
      </c>
      <c r="R42" s="211">
        <v>0</v>
      </c>
      <c r="S42" s="194">
        <v>0</v>
      </c>
      <c r="T42" s="194">
        <v>0</v>
      </c>
      <c r="U42" s="234">
        <v>0</v>
      </c>
      <c r="V42" s="235">
        <f>SUM(J42:U42)</f>
        <v>0</v>
      </c>
    </row>
    <row r="43" spans="1:22" ht="15.75" x14ac:dyDescent="0.2">
      <c r="A43" s="349"/>
      <c r="B43" s="354"/>
      <c r="C43" s="350"/>
      <c r="D43" s="352"/>
      <c r="E43" s="350"/>
      <c r="F43" s="350"/>
      <c r="G43" s="354"/>
      <c r="H43" s="350"/>
      <c r="I43" s="145" t="s">
        <v>91</v>
      </c>
      <c r="J43" s="194">
        <v>21742.394999999997</v>
      </c>
      <c r="K43" s="194">
        <v>24041.870999999999</v>
      </c>
      <c r="L43" s="186">
        <v>46410</v>
      </c>
      <c r="M43" s="214">
        <v>31307</v>
      </c>
      <c r="N43" s="194">
        <v>727.096</v>
      </c>
      <c r="O43" s="194">
        <v>7481.5450000000001</v>
      </c>
      <c r="P43" s="194">
        <v>1581.6510000000001</v>
      </c>
      <c r="Q43" s="200">
        <v>10863.671999999999</v>
      </c>
      <c r="R43" s="211">
        <v>994.87300000000005</v>
      </c>
      <c r="S43" s="194">
        <v>13604.817999999999</v>
      </c>
      <c r="T43" s="194">
        <v>17758.084000000003</v>
      </c>
      <c r="U43" s="234">
        <v>0</v>
      </c>
      <c r="V43" s="235">
        <f>SUM(J43:U43)</f>
        <v>176513.005</v>
      </c>
    </row>
    <row r="44" spans="1:22" ht="15.75" x14ac:dyDescent="0.2">
      <c r="A44" s="349"/>
      <c r="B44" s="354"/>
      <c r="C44" s="350"/>
      <c r="D44" s="352"/>
      <c r="E44" s="350"/>
      <c r="F44" s="350"/>
      <c r="G44" s="350"/>
      <c r="H44" s="350"/>
      <c r="I44" s="129" t="s">
        <v>69</v>
      </c>
      <c r="J44" s="189">
        <v>0</v>
      </c>
      <c r="K44" s="189">
        <v>0</v>
      </c>
      <c r="L44" s="189">
        <v>0</v>
      </c>
      <c r="M44" s="189">
        <v>0</v>
      </c>
      <c r="N44" s="189">
        <v>0</v>
      </c>
      <c r="O44" s="189">
        <v>0</v>
      </c>
      <c r="P44" s="189">
        <v>0</v>
      </c>
      <c r="Q44" s="200">
        <v>0</v>
      </c>
      <c r="R44" s="200">
        <v>0</v>
      </c>
      <c r="S44" s="189">
        <v>0</v>
      </c>
      <c r="T44" s="189">
        <v>0</v>
      </c>
      <c r="U44" s="226">
        <v>0</v>
      </c>
      <c r="V44" s="227">
        <f>SUM(J44:U44)</f>
        <v>0</v>
      </c>
    </row>
    <row r="45" spans="1:22" ht="16.5" thickBot="1" x14ac:dyDescent="0.25">
      <c r="A45" s="344"/>
      <c r="B45" s="346"/>
      <c r="C45" s="348"/>
      <c r="D45" s="353"/>
      <c r="E45" s="348"/>
      <c r="F45" s="348"/>
      <c r="G45" s="348"/>
      <c r="H45" s="348"/>
      <c r="I45" s="154" t="s">
        <v>93</v>
      </c>
      <c r="J45" s="201">
        <v>0</v>
      </c>
      <c r="K45" s="201">
        <v>0</v>
      </c>
      <c r="L45" s="201">
        <v>0</v>
      </c>
      <c r="M45" s="201">
        <v>0</v>
      </c>
      <c r="N45" s="201">
        <v>0</v>
      </c>
      <c r="O45" s="201">
        <v>0</v>
      </c>
      <c r="P45" s="201">
        <v>0</v>
      </c>
      <c r="Q45" s="236">
        <v>0</v>
      </c>
      <c r="R45" s="208">
        <v>0</v>
      </c>
      <c r="S45" s="201">
        <v>0</v>
      </c>
      <c r="T45" s="201">
        <v>0</v>
      </c>
      <c r="U45" s="237">
        <v>0</v>
      </c>
      <c r="V45" s="238">
        <f>SUM(J45:U45)</f>
        <v>0</v>
      </c>
    </row>
    <row r="46" spans="1:22" ht="16.5" thickBot="1" x14ac:dyDescent="0.25">
      <c r="A46" s="102"/>
      <c r="B46" s="112"/>
      <c r="C46" s="112"/>
      <c r="D46" s="112"/>
      <c r="E46" s="112"/>
      <c r="F46" s="112"/>
      <c r="G46" s="112"/>
      <c r="H46" s="112"/>
      <c r="I46" s="112"/>
      <c r="J46" s="192" t="s">
        <v>221</v>
      </c>
      <c r="K46" s="193" t="s">
        <v>221</v>
      </c>
      <c r="L46" s="193"/>
      <c r="M46" s="193"/>
      <c r="N46" s="193" t="s">
        <v>221</v>
      </c>
      <c r="O46" s="193" t="s">
        <v>221</v>
      </c>
      <c r="P46" s="193" t="s">
        <v>221</v>
      </c>
      <c r="Q46" s="230" t="s">
        <v>221</v>
      </c>
      <c r="R46" s="231" t="s">
        <v>221</v>
      </c>
      <c r="S46" s="193" t="s">
        <v>221</v>
      </c>
      <c r="T46" s="193" t="s">
        <v>221</v>
      </c>
      <c r="U46" s="232" t="s">
        <v>221</v>
      </c>
      <c r="V46" s="233">
        <f>SUM(V41:V45)</f>
        <v>246510.65900000001</v>
      </c>
    </row>
    <row r="47" spans="1:22" ht="15.75" x14ac:dyDescent="0.2">
      <c r="A47" s="349">
        <v>541</v>
      </c>
      <c r="B47" s="354" t="s">
        <v>188</v>
      </c>
      <c r="C47" s="350" t="s">
        <v>81</v>
      </c>
      <c r="D47" s="350">
        <v>93</v>
      </c>
      <c r="E47" s="350" t="s">
        <v>7</v>
      </c>
      <c r="F47" s="350" t="s">
        <v>39</v>
      </c>
      <c r="G47" s="350" t="s">
        <v>145</v>
      </c>
      <c r="H47" s="350" t="s">
        <v>39</v>
      </c>
      <c r="I47" s="145" t="s">
        <v>94</v>
      </c>
      <c r="J47" s="194">
        <v>0</v>
      </c>
      <c r="K47" s="194">
        <v>0</v>
      </c>
      <c r="L47" s="214">
        <v>0</v>
      </c>
      <c r="M47" s="194">
        <v>0</v>
      </c>
      <c r="N47" s="194">
        <v>0</v>
      </c>
      <c r="O47" s="194">
        <v>0</v>
      </c>
      <c r="P47" s="194">
        <v>0</v>
      </c>
      <c r="Q47" s="200">
        <v>0</v>
      </c>
      <c r="R47" s="211">
        <v>0</v>
      </c>
      <c r="S47" s="194">
        <v>0</v>
      </c>
      <c r="T47" s="194">
        <v>0</v>
      </c>
      <c r="U47" s="234">
        <v>0</v>
      </c>
      <c r="V47" s="235">
        <f t="shared" ref="V47:V56" si="0">SUM(J47:U47)</f>
        <v>0</v>
      </c>
    </row>
    <row r="48" spans="1:22" ht="15.75" x14ac:dyDescent="0.2">
      <c r="A48" s="349"/>
      <c r="B48" s="354"/>
      <c r="C48" s="350"/>
      <c r="D48" s="350"/>
      <c r="E48" s="350"/>
      <c r="F48" s="350"/>
      <c r="G48" s="350"/>
      <c r="H48" s="350"/>
      <c r="I48" s="129" t="s">
        <v>92</v>
      </c>
      <c r="J48" s="189">
        <v>107220.02799999999</v>
      </c>
      <c r="K48" s="189">
        <v>101077.03799999999</v>
      </c>
      <c r="L48" s="186">
        <v>113248</v>
      </c>
      <c r="M48" s="189">
        <v>118319</v>
      </c>
      <c r="N48" s="189">
        <v>95228.201000000001</v>
      </c>
      <c r="O48" s="189">
        <v>39322</v>
      </c>
      <c r="P48" s="189">
        <v>77488.853999999992</v>
      </c>
      <c r="Q48" s="200">
        <v>119352.425</v>
      </c>
      <c r="R48" s="200">
        <v>131763.33900000001</v>
      </c>
      <c r="S48" s="189">
        <v>155212.70099999997</v>
      </c>
      <c r="T48" s="189">
        <v>140768.69700000001</v>
      </c>
      <c r="U48" s="226">
        <v>119910.51200000002</v>
      </c>
      <c r="V48" s="227">
        <f t="shared" si="0"/>
        <v>1318910.7950000002</v>
      </c>
    </row>
    <row r="49" spans="1:22" ht="15.75" x14ac:dyDescent="0.2">
      <c r="A49" s="349"/>
      <c r="B49" s="354"/>
      <c r="C49" s="350"/>
      <c r="D49" s="350"/>
      <c r="E49" s="350"/>
      <c r="F49" s="350"/>
      <c r="G49" s="350"/>
      <c r="H49" s="350"/>
      <c r="I49" s="129" t="s">
        <v>98</v>
      </c>
      <c r="J49" s="189">
        <v>0</v>
      </c>
      <c r="K49" s="189">
        <v>0</v>
      </c>
      <c r="L49" s="216">
        <v>0</v>
      </c>
      <c r="M49" s="189">
        <v>0</v>
      </c>
      <c r="N49" s="189">
        <v>0</v>
      </c>
      <c r="O49" s="189">
        <v>0</v>
      </c>
      <c r="P49" s="189">
        <v>0</v>
      </c>
      <c r="Q49" s="200">
        <v>0</v>
      </c>
      <c r="R49" s="200">
        <v>0</v>
      </c>
      <c r="S49" s="189">
        <v>0</v>
      </c>
      <c r="T49" s="189">
        <v>0</v>
      </c>
      <c r="U49" s="226">
        <v>0</v>
      </c>
      <c r="V49" s="227">
        <f t="shared" si="0"/>
        <v>0</v>
      </c>
    </row>
    <row r="50" spans="1:22" ht="15.75" x14ac:dyDescent="0.2">
      <c r="A50" s="349"/>
      <c r="B50" s="354"/>
      <c r="C50" s="350"/>
      <c r="D50" s="350"/>
      <c r="E50" s="350"/>
      <c r="F50" s="350"/>
      <c r="G50" s="350"/>
      <c r="H50" s="350"/>
      <c r="I50" s="129" t="s">
        <v>103</v>
      </c>
      <c r="J50" s="189">
        <v>27960.782999999999</v>
      </c>
      <c r="K50" s="189">
        <v>27652.315999999999</v>
      </c>
      <c r="L50" s="186">
        <v>3603</v>
      </c>
      <c r="M50" s="186">
        <v>20090</v>
      </c>
      <c r="N50" s="189">
        <v>48365.035000000003</v>
      </c>
      <c r="O50" s="189">
        <v>57942.148999999983</v>
      </c>
      <c r="P50" s="189">
        <v>12625.225</v>
      </c>
      <c r="Q50" s="200">
        <v>14773.319000000001</v>
      </c>
      <c r="R50" s="200">
        <v>13395.478000000001</v>
      </c>
      <c r="S50" s="189">
        <v>13547.651</v>
      </c>
      <c r="T50" s="189">
        <v>18307.634999999998</v>
      </c>
      <c r="U50" s="226">
        <v>9897.5409999999993</v>
      </c>
      <c r="V50" s="227">
        <f t="shared" si="0"/>
        <v>268160.13200000004</v>
      </c>
    </row>
    <row r="51" spans="1:22" ht="15.75" x14ac:dyDescent="0.2">
      <c r="A51" s="349"/>
      <c r="B51" s="354"/>
      <c r="C51" s="350"/>
      <c r="D51" s="350"/>
      <c r="E51" s="350"/>
      <c r="F51" s="350"/>
      <c r="G51" s="350"/>
      <c r="H51" s="350"/>
      <c r="I51" s="129" t="s">
        <v>91</v>
      </c>
      <c r="J51" s="189">
        <v>26992.423999999999</v>
      </c>
      <c r="K51" s="189">
        <v>29411.029000000002</v>
      </c>
      <c r="L51" s="186">
        <v>51002</v>
      </c>
      <c r="M51" s="186">
        <v>62039</v>
      </c>
      <c r="N51" s="189">
        <v>109319.054</v>
      </c>
      <c r="O51" s="189">
        <v>54856.28300000001</v>
      </c>
      <c r="P51" s="189">
        <v>29123.344000000008</v>
      </c>
      <c r="Q51" s="200">
        <v>43608.545000000006</v>
      </c>
      <c r="R51" s="200">
        <v>93533.482999999978</v>
      </c>
      <c r="S51" s="189">
        <v>75632.664000000004</v>
      </c>
      <c r="T51" s="189">
        <v>63402.184999999998</v>
      </c>
      <c r="U51" s="226">
        <v>102239.79400000001</v>
      </c>
      <c r="V51" s="227">
        <f t="shared" si="0"/>
        <v>741159.80499999993</v>
      </c>
    </row>
    <row r="52" spans="1:22" ht="15.75" x14ac:dyDescent="0.2">
      <c r="A52" s="349"/>
      <c r="B52" s="354"/>
      <c r="C52" s="350"/>
      <c r="D52" s="350"/>
      <c r="E52" s="350"/>
      <c r="F52" s="350"/>
      <c r="G52" s="350"/>
      <c r="H52" s="350"/>
      <c r="I52" s="129" t="s">
        <v>69</v>
      </c>
      <c r="J52" s="189">
        <v>0</v>
      </c>
      <c r="K52" s="189">
        <v>0</v>
      </c>
      <c r="L52" s="216">
        <v>0</v>
      </c>
      <c r="M52" s="189">
        <v>0</v>
      </c>
      <c r="N52" s="189">
        <v>0</v>
      </c>
      <c r="O52" s="189">
        <v>0</v>
      </c>
      <c r="P52" s="189">
        <v>0</v>
      </c>
      <c r="Q52" s="200">
        <v>0</v>
      </c>
      <c r="R52" s="200">
        <v>0</v>
      </c>
      <c r="S52" s="189">
        <v>0</v>
      </c>
      <c r="T52" s="189">
        <v>0</v>
      </c>
      <c r="U52" s="226">
        <v>0</v>
      </c>
      <c r="V52" s="227">
        <f t="shared" si="0"/>
        <v>0</v>
      </c>
    </row>
    <row r="53" spans="1:22" ht="15.75" x14ac:dyDescent="0.2">
      <c r="A53" s="349"/>
      <c r="B53" s="354"/>
      <c r="C53" s="350"/>
      <c r="D53" s="350"/>
      <c r="E53" s="350"/>
      <c r="F53" s="350"/>
      <c r="G53" s="350"/>
      <c r="H53" s="350"/>
      <c r="I53" s="129" t="s">
        <v>70</v>
      </c>
      <c r="J53" s="189">
        <v>0</v>
      </c>
      <c r="K53" s="189">
        <v>0</v>
      </c>
      <c r="L53" s="215">
        <v>0</v>
      </c>
      <c r="M53" s="189">
        <v>0</v>
      </c>
      <c r="N53" s="189">
        <v>0</v>
      </c>
      <c r="O53" s="189">
        <v>0</v>
      </c>
      <c r="P53" s="189">
        <v>0</v>
      </c>
      <c r="Q53" s="200">
        <v>0</v>
      </c>
      <c r="R53" s="200">
        <v>0</v>
      </c>
      <c r="S53" s="189">
        <v>0</v>
      </c>
      <c r="T53" s="189">
        <v>0</v>
      </c>
      <c r="U53" s="226">
        <v>0</v>
      </c>
      <c r="V53" s="227">
        <f t="shared" si="0"/>
        <v>0</v>
      </c>
    </row>
    <row r="54" spans="1:22" ht="15.75" x14ac:dyDescent="0.2">
      <c r="A54" s="349"/>
      <c r="B54" s="354"/>
      <c r="C54" s="350"/>
      <c r="D54" s="350"/>
      <c r="E54" s="350"/>
      <c r="F54" s="350"/>
      <c r="G54" s="350"/>
      <c r="H54" s="350"/>
      <c r="I54" s="129" t="s">
        <v>93</v>
      </c>
      <c r="J54" s="189">
        <v>0</v>
      </c>
      <c r="K54" s="189">
        <v>0</v>
      </c>
      <c r="L54" s="186">
        <v>0</v>
      </c>
      <c r="M54" s="189">
        <v>0</v>
      </c>
      <c r="N54" s="189">
        <v>1834.5039999999999</v>
      </c>
      <c r="O54" s="189">
        <v>3605.7510000000002</v>
      </c>
      <c r="P54" s="189">
        <v>34584.544999999998</v>
      </c>
      <c r="Q54" s="200">
        <v>11849.015000000001</v>
      </c>
      <c r="R54" s="200">
        <v>0</v>
      </c>
      <c r="S54" s="189">
        <v>0</v>
      </c>
      <c r="T54" s="189">
        <v>0</v>
      </c>
      <c r="U54" s="226">
        <v>0</v>
      </c>
      <c r="V54" s="227">
        <f t="shared" si="0"/>
        <v>51873.814999999995</v>
      </c>
    </row>
    <row r="55" spans="1:22" ht="15.75" x14ac:dyDescent="0.2">
      <c r="A55" s="349"/>
      <c r="B55" s="354"/>
      <c r="C55" s="350"/>
      <c r="D55" s="350"/>
      <c r="E55" s="350"/>
      <c r="F55" s="350"/>
      <c r="G55" s="350"/>
      <c r="H55" s="350"/>
      <c r="I55" s="154" t="s">
        <v>180</v>
      </c>
      <c r="J55" s="201">
        <v>0</v>
      </c>
      <c r="K55" s="201">
        <v>0</v>
      </c>
      <c r="L55" s="201">
        <v>0</v>
      </c>
      <c r="M55" s="201">
        <v>0</v>
      </c>
      <c r="N55" s="189">
        <v>0</v>
      </c>
      <c r="O55" s="201">
        <v>0</v>
      </c>
      <c r="P55" s="201">
        <v>0</v>
      </c>
      <c r="Q55" s="208">
        <v>0</v>
      </c>
      <c r="R55" s="208">
        <v>0</v>
      </c>
      <c r="S55" s="201">
        <v>0</v>
      </c>
      <c r="T55" s="201">
        <v>0</v>
      </c>
      <c r="U55" s="237">
        <v>0</v>
      </c>
      <c r="V55" s="238">
        <f t="shared" si="0"/>
        <v>0</v>
      </c>
    </row>
    <row r="56" spans="1:22" ht="16.5" thickBot="1" x14ac:dyDescent="0.25">
      <c r="A56" s="349"/>
      <c r="B56" s="354"/>
      <c r="C56" s="350"/>
      <c r="D56" s="350"/>
      <c r="E56" s="350"/>
      <c r="F56" s="350"/>
      <c r="G56" s="350"/>
      <c r="H56" s="350"/>
      <c r="I56" s="154" t="s">
        <v>95</v>
      </c>
      <c r="J56" s="201">
        <v>0</v>
      </c>
      <c r="K56" s="201">
        <v>0</v>
      </c>
      <c r="L56" s="201">
        <v>0</v>
      </c>
      <c r="M56" s="201">
        <v>0</v>
      </c>
      <c r="N56" s="201">
        <v>0</v>
      </c>
      <c r="O56" s="201">
        <v>0</v>
      </c>
      <c r="P56" s="201">
        <v>0</v>
      </c>
      <c r="Q56" s="236">
        <v>0</v>
      </c>
      <c r="R56" s="208">
        <v>0</v>
      </c>
      <c r="S56" s="201">
        <v>0</v>
      </c>
      <c r="T56" s="201">
        <v>0</v>
      </c>
      <c r="U56" s="237">
        <v>0</v>
      </c>
      <c r="V56" s="238">
        <f t="shared" si="0"/>
        <v>0</v>
      </c>
    </row>
    <row r="57" spans="1:22" ht="16.5" thickBot="1" x14ac:dyDescent="0.25">
      <c r="A57" s="102"/>
      <c r="B57" s="112"/>
      <c r="C57" s="112"/>
      <c r="D57" s="112"/>
      <c r="E57" s="112"/>
      <c r="F57" s="112"/>
      <c r="G57" s="112"/>
      <c r="H57" s="112"/>
      <c r="I57" s="112"/>
      <c r="J57" s="192" t="s">
        <v>221</v>
      </c>
      <c r="K57" s="193" t="s">
        <v>221</v>
      </c>
      <c r="L57" s="193"/>
      <c r="M57" s="193"/>
      <c r="N57" s="193" t="s">
        <v>221</v>
      </c>
      <c r="O57" s="193" t="s">
        <v>221</v>
      </c>
      <c r="P57" s="193" t="s">
        <v>221</v>
      </c>
      <c r="Q57" s="230" t="s">
        <v>221</v>
      </c>
      <c r="R57" s="231" t="s">
        <v>221</v>
      </c>
      <c r="S57" s="193" t="s">
        <v>221</v>
      </c>
      <c r="T57" s="193" t="s">
        <v>221</v>
      </c>
      <c r="U57" s="232" t="s">
        <v>221</v>
      </c>
      <c r="V57" s="233">
        <f>SUM(V47:V56)</f>
        <v>2380104.5469999998</v>
      </c>
    </row>
    <row r="58" spans="1:22" ht="15.75" x14ac:dyDescent="0.2">
      <c r="A58" s="349">
        <v>542</v>
      </c>
      <c r="B58" s="354" t="s">
        <v>189</v>
      </c>
      <c r="C58" s="350" t="s">
        <v>79</v>
      </c>
      <c r="D58" s="350">
        <v>200</v>
      </c>
      <c r="E58" s="350" t="s">
        <v>7</v>
      </c>
      <c r="F58" s="350" t="s">
        <v>39</v>
      </c>
      <c r="G58" s="350" t="s">
        <v>146</v>
      </c>
      <c r="H58" s="350" t="s">
        <v>40</v>
      </c>
      <c r="I58" s="145" t="s">
        <v>94</v>
      </c>
      <c r="J58" s="194">
        <v>36689.65</v>
      </c>
      <c r="K58" s="194">
        <v>27180.741000000002</v>
      </c>
      <c r="L58" s="186">
        <v>20526</v>
      </c>
      <c r="M58" s="186">
        <v>25516</v>
      </c>
      <c r="N58" s="194">
        <v>31982.351999999992</v>
      </c>
      <c r="O58" s="194">
        <v>24201.624000000011</v>
      </c>
      <c r="P58" s="194">
        <v>34717.398999999998</v>
      </c>
      <c r="Q58" s="200">
        <v>25194.099999999995</v>
      </c>
      <c r="R58" s="211">
        <v>21791.534000000003</v>
      </c>
      <c r="S58" s="194">
        <v>25806.762000000002</v>
      </c>
      <c r="T58" s="194">
        <v>26910.230000000003</v>
      </c>
      <c r="U58" s="234">
        <v>29364.324000000004</v>
      </c>
      <c r="V58" s="235">
        <f>SUM(J58:U58)</f>
        <v>329880.71600000001</v>
      </c>
    </row>
    <row r="59" spans="1:22" ht="15.75" x14ac:dyDescent="0.2">
      <c r="A59" s="349"/>
      <c r="B59" s="354"/>
      <c r="C59" s="350"/>
      <c r="D59" s="350"/>
      <c r="E59" s="350"/>
      <c r="F59" s="350"/>
      <c r="G59" s="350"/>
      <c r="H59" s="350"/>
      <c r="I59" s="129" t="s">
        <v>92</v>
      </c>
      <c r="J59" s="189">
        <v>59554.544000000002</v>
      </c>
      <c r="K59" s="189">
        <v>53100.167999999991</v>
      </c>
      <c r="L59" s="186">
        <v>65727</v>
      </c>
      <c r="M59" s="186">
        <v>57993</v>
      </c>
      <c r="N59" s="189">
        <v>50621.498</v>
      </c>
      <c r="O59" s="189">
        <v>66038.002999999997</v>
      </c>
      <c r="P59" s="189">
        <v>52101.805</v>
      </c>
      <c r="Q59" s="200">
        <v>64876.494999999981</v>
      </c>
      <c r="R59" s="200">
        <v>49381.049000000006</v>
      </c>
      <c r="S59" s="189">
        <v>57365.271999999983</v>
      </c>
      <c r="T59" s="189">
        <v>50579.958000000006</v>
      </c>
      <c r="U59" s="226">
        <v>42151</v>
      </c>
      <c r="V59" s="227">
        <f>SUM(J59:U59)</f>
        <v>669489.7919999999</v>
      </c>
    </row>
    <row r="60" spans="1:22" ht="15.75" x14ac:dyDescent="0.2">
      <c r="A60" s="349"/>
      <c r="B60" s="354"/>
      <c r="C60" s="350"/>
      <c r="D60" s="350"/>
      <c r="E60" s="350"/>
      <c r="F60" s="350"/>
      <c r="G60" s="350"/>
      <c r="H60" s="350"/>
      <c r="I60" s="129" t="s">
        <v>103</v>
      </c>
      <c r="J60" s="189">
        <v>6180.1039999999994</v>
      </c>
      <c r="K60" s="189">
        <v>6356.7429999999995</v>
      </c>
      <c r="L60" s="186">
        <v>5632.4279999999999</v>
      </c>
      <c r="M60" s="186">
        <v>7111.4520000000011</v>
      </c>
      <c r="N60" s="189">
        <v>4683.0169999999998</v>
      </c>
      <c r="O60" s="189">
        <v>3956.0329999999999</v>
      </c>
      <c r="P60" s="189">
        <v>6453.0509999999995</v>
      </c>
      <c r="Q60" s="200">
        <v>5057.0190000000002</v>
      </c>
      <c r="R60" s="200">
        <v>7063.3859999999995</v>
      </c>
      <c r="S60" s="189">
        <v>5017.1499999999996</v>
      </c>
      <c r="T60" s="189">
        <v>4941.3809999999994</v>
      </c>
      <c r="U60" s="226">
        <v>7649.473</v>
      </c>
      <c r="V60" s="227">
        <f>SUM(J60:U60)</f>
        <v>70101.237000000008</v>
      </c>
    </row>
    <row r="61" spans="1:22" ht="16.5" thickBot="1" x14ac:dyDescent="0.25">
      <c r="A61" s="349"/>
      <c r="B61" s="354"/>
      <c r="C61" s="350"/>
      <c r="D61" s="350"/>
      <c r="E61" s="350"/>
      <c r="F61" s="350"/>
      <c r="G61" s="350"/>
      <c r="H61" s="350"/>
      <c r="I61" s="154" t="s">
        <v>91</v>
      </c>
      <c r="J61" s="201">
        <v>111286.00599999999</v>
      </c>
      <c r="K61" s="201">
        <v>99177.460000000021</v>
      </c>
      <c r="L61" s="186">
        <v>105035</v>
      </c>
      <c r="M61" s="186">
        <v>98025</v>
      </c>
      <c r="N61" s="201">
        <v>103977.42500000002</v>
      </c>
      <c r="O61" s="201">
        <v>109976.44100000005</v>
      </c>
      <c r="P61" s="201">
        <v>113797.79699999998</v>
      </c>
      <c r="Q61" s="236">
        <v>114986.40400000001</v>
      </c>
      <c r="R61" s="208">
        <v>104437.37000000001</v>
      </c>
      <c r="S61" s="201">
        <v>121806.76399999998</v>
      </c>
      <c r="T61" s="201">
        <v>119959.21000000002</v>
      </c>
      <c r="U61" s="237">
        <v>132837.929</v>
      </c>
      <c r="V61" s="238">
        <f>SUM(J61:U61)</f>
        <v>1335302.8060000001</v>
      </c>
    </row>
    <row r="62" spans="1:22" ht="16.5" thickBot="1" x14ac:dyDescent="0.25">
      <c r="A62" s="102"/>
      <c r="B62" s="112"/>
      <c r="C62" s="112"/>
      <c r="D62" s="112"/>
      <c r="E62" s="112"/>
      <c r="F62" s="112"/>
      <c r="G62" s="112"/>
      <c r="H62" s="112"/>
      <c r="I62" s="112"/>
      <c r="J62" s="192" t="s">
        <v>221</v>
      </c>
      <c r="K62" s="193" t="s">
        <v>221</v>
      </c>
      <c r="L62" s="193"/>
      <c r="M62" s="193"/>
      <c r="N62" s="193" t="s">
        <v>221</v>
      </c>
      <c r="O62" s="193" t="s">
        <v>221</v>
      </c>
      <c r="P62" s="193" t="s">
        <v>221</v>
      </c>
      <c r="Q62" s="230" t="s">
        <v>221</v>
      </c>
      <c r="R62" s="231" t="s">
        <v>221</v>
      </c>
      <c r="S62" s="193" t="s">
        <v>221</v>
      </c>
      <c r="T62" s="193" t="s">
        <v>221</v>
      </c>
      <c r="U62" s="232" t="s">
        <v>221</v>
      </c>
      <c r="V62" s="233">
        <f>SUM(V58:V61)</f>
        <v>2404774.551</v>
      </c>
    </row>
    <row r="63" spans="1:22" ht="15.75" x14ac:dyDescent="0.2">
      <c r="A63" s="343">
        <v>554</v>
      </c>
      <c r="B63" s="347" t="s">
        <v>43</v>
      </c>
      <c r="C63" s="347" t="s">
        <v>79</v>
      </c>
      <c r="D63" s="347">
        <v>58</v>
      </c>
      <c r="E63" s="347" t="s">
        <v>147</v>
      </c>
      <c r="F63" s="347" t="s">
        <v>37</v>
      </c>
      <c r="G63" s="345" t="s">
        <v>148</v>
      </c>
      <c r="H63" s="347" t="s">
        <v>37</v>
      </c>
      <c r="I63" s="129" t="s">
        <v>94</v>
      </c>
      <c r="J63" s="189">
        <v>0</v>
      </c>
      <c r="K63" s="189">
        <v>0</v>
      </c>
      <c r="L63" s="189">
        <v>0</v>
      </c>
      <c r="M63" s="189">
        <v>0</v>
      </c>
      <c r="N63" s="189">
        <v>0</v>
      </c>
      <c r="O63" s="189">
        <v>0</v>
      </c>
      <c r="P63" s="189">
        <v>0</v>
      </c>
      <c r="Q63" s="200">
        <v>0</v>
      </c>
      <c r="R63" s="200">
        <v>0</v>
      </c>
      <c r="S63" s="189">
        <v>0</v>
      </c>
      <c r="T63" s="189">
        <v>0</v>
      </c>
      <c r="U63" s="226">
        <v>0</v>
      </c>
      <c r="V63" s="227">
        <f>SUM(J63:U63)</f>
        <v>0</v>
      </c>
    </row>
    <row r="64" spans="1:22" ht="15.75" x14ac:dyDescent="0.2">
      <c r="A64" s="349"/>
      <c r="B64" s="350"/>
      <c r="C64" s="350"/>
      <c r="D64" s="350"/>
      <c r="E64" s="350"/>
      <c r="F64" s="350"/>
      <c r="G64" s="354"/>
      <c r="H64" s="350"/>
      <c r="I64" s="154" t="s">
        <v>92</v>
      </c>
      <c r="J64" s="201">
        <v>5230.6120000000001</v>
      </c>
      <c r="K64" s="201">
        <v>419.108</v>
      </c>
      <c r="L64" s="186">
        <v>10</v>
      </c>
      <c r="M64" s="186">
        <v>1067</v>
      </c>
      <c r="N64" s="201">
        <v>0</v>
      </c>
      <c r="O64" s="201">
        <v>0</v>
      </c>
      <c r="P64" s="201">
        <v>1654.0519999999999</v>
      </c>
      <c r="Q64" s="208">
        <v>283.94300000000004</v>
      </c>
      <c r="R64" s="208">
        <v>91.036000000000001</v>
      </c>
      <c r="S64" s="201">
        <v>2959.5830000000005</v>
      </c>
      <c r="T64" s="201">
        <v>0</v>
      </c>
      <c r="U64" s="237">
        <v>2835.6559999999999</v>
      </c>
      <c r="V64" s="238">
        <f>SUM(J64:U64)</f>
        <v>14550.990000000002</v>
      </c>
    </row>
    <row r="65" spans="1:22" ht="16.5" thickBot="1" x14ac:dyDescent="0.25">
      <c r="A65" s="344"/>
      <c r="B65" s="348"/>
      <c r="C65" s="348"/>
      <c r="D65" s="348"/>
      <c r="E65" s="348"/>
      <c r="F65" s="348"/>
      <c r="G65" s="348"/>
      <c r="H65" s="348"/>
      <c r="I65" s="154" t="s">
        <v>91</v>
      </c>
      <c r="J65" s="201">
        <v>1545.4169999999999</v>
      </c>
      <c r="K65" s="201">
        <v>3404.7579999999998</v>
      </c>
      <c r="L65" s="186">
        <v>347</v>
      </c>
      <c r="M65" s="201">
        <v>1339</v>
      </c>
      <c r="N65" s="201">
        <v>3965.3739999999998</v>
      </c>
      <c r="O65" s="201">
        <v>145.98500000000001</v>
      </c>
      <c r="P65" s="201">
        <v>3007.0050000000001</v>
      </c>
      <c r="Q65" s="236">
        <v>2543.098</v>
      </c>
      <c r="R65" s="208">
        <v>4.5940000000000003</v>
      </c>
      <c r="S65" s="201">
        <v>3431.0219999999999</v>
      </c>
      <c r="T65" s="201">
        <v>1632.4920000000002</v>
      </c>
      <c r="U65" s="237">
        <v>1509.2059999999999</v>
      </c>
      <c r="V65" s="238">
        <f>SUM(J65:U65)</f>
        <v>22874.951000000001</v>
      </c>
    </row>
    <row r="66" spans="1:22" ht="16.5" thickBot="1" x14ac:dyDescent="0.25">
      <c r="A66" s="102"/>
      <c r="B66" s="112"/>
      <c r="C66" s="112"/>
      <c r="D66" s="112"/>
      <c r="E66" s="112"/>
      <c r="F66" s="112"/>
      <c r="G66" s="112"/>
      <c r="H66" s="112"/>
      <c r="I66" s="112"/>
      <c r="J66" s="192" t="s">
        <v>221</v>
      </c>
      <c r="K66" s="193" t="s">
        <v>221</v>
      </c>
      <c r="L66" s="193"/>
      <c r="M66" s="193"/>
      <c r="N66" s="193" t="s">
        <v>221</v>
      </c>
      <c r="O66" s="193" t="s">
        <v>221</v>
      </c>
      <c r="P66" s="193" t="s">
        <v>221</v>
      </c>
      <c r="Q66" s="230" t="s">
        <v>221</v>
      </c>
      <c r="R66" s="231" t="s">
        <v>221</v>
      </c>
      <c r="S66" s="193" t="s">
        <v>221</v>
      </c>
      <c r="T66" s="193" t="s">
        <v>221</v>
      </c>
      <c r="U66" s="232" t="s">
        <v>221</v>
      </c>
      <c r="V66" s="233">
        <f>SUM(V63:V65)</f>
        <v>37425.941000000006</v>
      </c>
    </row>
    <row r="67" spans="1:22" ht="15.75" x14ac:dyDescent="0.2">
      <c r="A67" s="343">
        <v>560</v>
      </c>
      <c r="B67" s="345" t="s">
        <v>190</v>
      </c>
      <c r="C67" s="347" t="s">
        <v>77</v>
      </c>
      <c r="D67" s="351">
        <v>17.899999999999999</v>
      </c>
      <c r="E67" s="347" t="s">
        <v>149</v>
      </c>
      <c r="F67" s="347" t="s">
        <v>37</v>
      </c>
      <c r="G67" s="347" t="s">
        <v>9</v>
      </c>
      <c r="H67" s="347" t="s">
        <v>37</v>
      </c>
      <c r="I67" s="145" t="s">
        <v>163</v>
      </c>
      <c r="J67" s="194">
        <v>0</v>
      </c>
      <c r="K67" s="194">
        <v>0</v>
      </c>
      <c r="L67" s="194">
        <v>0</v>
      </c>
      <c r="M67" s="194">
        <v>0</v>
      </c>
      <c r="N67" s="194">
        <v>0</v>
      </c>
      <c r="O67" s="194">
        <v>0</v>
      </c>
      <c r="P67" s="194">
        <v>0</v>
      </c>
      <c r="Q67" s="200">
        <v>0</v>
      </c>
      <c r="R67" s="211">
        <v>0</v>
      </c>
      <c r="S67" s="194">
        <v>0</v>
      </c>
      <c r="T67" s="194">
        <v>0</v>
      </c>
      <c r="U67" s="234">
        <v>0</v>
      </c>
      <c r="V67" s="235">
        <f>SUM(J67:U67)</f>
        <v>0</v>
      </c>
    </row>
    <row r="68" spans="1:22" ht="15.75" x14ac:dyDescent="0.2">
      <c r="A68" s="349"/>
      <c r="B68" s="354"/>
      <c r="C68" s="350"/>
      <c r="D68" s="352"/>
      <c r="E68" s="350"/>
      <c r="F68" s="350"/>
      <c r="G68" s="350"/>
      <c r="H68" s="350"/>
      <c r="I68" s="129" t="s">
        <v>103</v>
      </c>
      <c r="J68" s="200">
        <v>0</v>
      </c>
      <c r="K68" s="189">
        <v>0</v>
      </c>
      <c r="L68" s="189">
        <v>0</v>
      </c>
      <c r="M68" s="189">
        <v>0</v>
      </c>
      <c r="N68" s="189">
        <v>0</v>
      </c>
      <c r="O68" s="189">
        <v>0</v>
      </c>
      <c r="P68" s="189">
        <v>0</v>
      </c>
      <c r="Q68" s="200">
        <v>0</v>
      </c>
      <c r="R68" s="200">
        <v>0</v>
      </c>
      <c r="S68" s="189">
        <v>0</v>
      </c>
      <c r="T68" s="189">
        <v>0</v>
      </c>
      <c r="U68" s="226">
        <v>0</v>
      </c>
      <c r="V68" s="227">
        <f>SUM(J68:U68)</f>
        <v>0</v>
      </c>
    </row>
    <row r="69" spans="1:22" ht="15.75" x14ac:dyDescent="0.2">
      <c r="A69" s="349"/>
      <c r="B69" s="354"/>
      <c r="C69" s="350"/>
      <c r="D69" s="352"/>
      <c r="E69" s="350"/>
      <c r="F69" s="350"/>
      <c r="G69" s="350"/>
      <c r="H69" s="350"/>
      <c r="I69" s="129" t="s">
        <v>172</v>
      </c>
      <c r="J69" s="200">
        <v>0</v>
      </c>
      <c r="K69" s="189">
        <v>0</v>
      </c>
      <c r="L69" s="189">
        <v>0</v>
      </c>
      <c r="M69" s="189">
        <v>0</v>
      </c>
      <c r="N69" s="189">
        <v>0</v>
      </c>
      <c r="O69" s="189">
        <v>0</v>
      </c>
      <c r="P69" s="189">
        <v>0</v>
      </c>
      <c r="Q69" s="200">
        <v>0</v>
      </c>
      <c r="R69" s="200">
        <v>0</v>
      </c>
      <c r="S69" s="189">
        <v>0</v>
      </c>
      <c r="T69" s="189">
        <v>0</v>
      </c>
      <c r="U69" s="226">
        <v>0</v>
      </c>
      <c r="V69" s="227">
        <f>SUM(J69:U69)</f>
        <v>0</v>
      </c>
    </row>
    <row r="70" spans="1:22" ht="16.5" thickBot="1" x14ac:dyDescent="0.25">
      <c r="A70" s="344"/>
      <c r="B70" s="346"/>
      <c r="C70" s="348"/>
      <c r="D70" s="353"/>
      <c r="E70" s="348"/>
      <c r="F70" s="348"/>
      <c r="G70" s="348"/>
      <c r="H70" s="348"/>
      <c r="I70" s="113" t="s">
        <v>164</v>
      </c>
      <c r="J70" s="195">
        <v>0</v>
      </c>
      <c r="K70" s="191">
        <v>0</v>
      </c>
      <c r="L70" s="191">
        <v>0</v>
      </c>
      <c r="M70" s="191">
        <v>0</v>
      </c>
      <c r="N70" s="191">
        <v>0</v>
      </c>
      <c r="O70" s="191">
        <v>0</v>
      </c>
      <c r="P70" s="191">
        <v>0</v>
      </c>
      <c r="Q70" s="195">
        <v>0</v>
      </c>
      <c r="R70" s="195">
        <v>0</v>
      </c>
      <c r="S70" s="191">
        <v>0</v>
      </c>
      <c r="T70" s="191">
        <v>0</v>
      </c>
      <c r="U70" s="228">
        <v>0</v>
      </c>
      <c r="V70" s="229">
        <f>SUM(J70:U70)</f>
        <v>0</v>
      </c>
    </row>
    <row r="71" spans="1:22" ht="16.5" thickBot="1" x14ac:dyDescent="0.25">
      <c r="A71" s="102"/>
      <c r="B71" s="112"/>
      <c r="C71" s="112"/>
      <c r="D71" s="112"/>
      <c r="E71" s="112"/>
      <c r="F71" s="112"/>
      <c r="G71" s="112"/>
      <c r="H71" s="112"/>
      <c r="I71" s="112"/>
      <c r="J71" s="192" t="s">
        <v>221</v>
      </c>
      <c r="K71" s="193" t="s">
        <v>221</v>
      </c>
      <c r="L71" s="193"/>
      <c r="M71" s="193"/>
      <c r="N71" s="193" t="s">
        <v>221</v>
      </c>
      <c r="O71" s="193" t="s">
        <v>221</v>
      </c>
      <c r="P71" s="193" t="s">
        <v>221</v>
      </c>
      <c r="Q71" s="230" t="s">
        <v>221</v>
      </c>
      <c r="R71" s="231" t="s">
        <v>221</v>
      </c>
      <c r="S71" s="193" t="s">
        <v>221</v>
      </c>
      <c r="T71" s="193" t="s">
        <v>221</v>
      </c>
      <c r="U71" s="232" t="s">
        <v>221</v>
      </c>
      <c r="V71" s="233">
        <f>SUM(V67:V70)</f>
        <v>0</v>
      </c>
    </row>
    <row r="72" spans="1:22" ht="16.5" thickBot="1" x14ac:dyDescent="0.25">
      <c r="A72" s="105">
        <v>596</v>
      </c>
      <c r="B72" s="185" t="s">
        <v>217</v>
      </c>
      <c r="C72" s="114" t="s">
        <v>84</v>
      </c>
      <c r="D72" s="114">
        <v>26</v>
      </c>
      <c r="E72" s="114" t="s">
        <v>216</v>
      </c>
      <c r="F72" s="114" t="s">
        <v>45</v>
      </c>
      <c r="G72" s="114" t="s">
        <v>18</v>
      </c>
      <c r="H72" s="113" t="s">
        <v>45</v>
      </c>
      <c r="I72" s="113" t="s">
        <v>93</v>
      </c>
      <c r="J72" s="201">
        <v>0</v>
      </c>
      <c r="K72" s="201">
        <v>0</v>
      </c>
      <c r="L72" s="201">
        <v>0</v>
      </c>
      <c r="M72" s="201">
        <v>0</v>
      </c>
      <c r="N72" s="201">
        <v>0</v>
      </c>
      <c r="O72" s="201">
        <v>0</v>
      </c>
      <c r="P72" s="201">
        <v>0</v>
      </c>
      <c r="Q72" s="236">
        <v>0</v>
      </c>
      <c r="R72" s="236">
        <v>0</v>
      </c>
      <c r="S72" s="236">
        <v>0</v>
      </c>
      <c r="T72" s="236">
        <v>0</v>
      </c>
      <c r="U72" s="237">
        <v>0</v>
      </c>
      <c r="V72" s="238">
        <f>SUM(J72:U72)</f>
        <v>0</v>
      </c>
    </row>
    <row r="73" spans="1:22" ht="16.5" thickBot="1" x14ac:dyDescent="0.25">
      <c r="A73" s="102"/>
      <c r="B73" s="112"/>
      <c r="C73" s="112"/>
      <c r="D73" s="112"/>
      <c r="E73" s="112"/>
      <c r="F73" s="112"/>
      <c r="G73" s="112"/>
      <c r="H73" s="112"/>
      <c r="I73" s="112"/>
      <c r="J73" s="192" t="s">
        <v>221</v>
      </c>
      <c r="K73" s="193" t="s">
        <v>221</v>
      </c>
      <c r="L73" s="193"/>
      <c r="M73" s="193"/>
      <c r="N73" s="193" t="s">
        <v>221</v>
      </c>
      <c r="O73" s="193" t="s">
        <v>221</v>
      </c>
      <c r="P73" s="193" t="s">
        <v>221</v>
      </c>
      <c r="Q73" s="230" t="s">
        <v>221</v>
      </c>
      <c r="R73" s="231" t="s">
        <v>221</v>
      </c>
      <c r="S73" s="193" t="s">
        <v>221</v>
      </c>
      <c r="T73" s="193" t="s">
        <v>221</v>
      </c>
      <c r="U73" s="232" t="s">
        <v>221</v>
      </c>
      <c r="V73" s="233">
        <f>SUM(V72)</f>
        <v>0</v>
      </c>
    </row>
    <row r="74" spans="1:22" ht="16.5" thickBot="1" x14ac:dyDescent="0.25">
      <c r="A74" s="343">
        <v>597</v>
      </c>
      <c r="B74" s="345" t="s">
        <v>218</v>
      </c>
      <c r="C74" s="347" t="s">
        <v>79</v>
      </c>
      <c r="D74" s="347">
        <v>26</v>
      </c>
      <c r="E74" s="347" t="s">
        <v>18</v>
      </c>
      <c r="F74" s="347" t="s">
        <v>45</v>
      </c>
      <c r="G74" s="347" t="s">
        <v>216</v>
      </c>
      <c r="H74" s="347" t="s">
        <v>45</v>
      </c>
      <c r="I74" s="151" t="s">
        <v>164</v>
      </c>
      <c r="J74" s="202">
        <v>0</v>
      </c>
      <c r="K74" s="203">
        <v>0</v>
      </c>
      <c r="L74" s="203">
        <v>0</v>
      </c>
      <c r="M74" s="186">
        <v>0</v>
      </c>
      <c r="N74" s="203">
        <v>0</v>
      </c>
      <c r="O74" s="203">
        <v>0</v>
      </c>
      <c r="P74" s="203">
        <v>0</v>
      </c>
      <c r="Q74" s="203">
        <v>0</v>
      </c>
      <c r="R74" s="203">
        <v>0</v>
      </c>
      <c r="S74" s="203">
        <v>0</v>
      </c>
      <c r="T74" s="203">
        <v>0</v>
      </c>
      <c r="U74" s="239">
        <v>0</v>
      </c>
      <c r="V74" s="240">
        <f>SUM(J74:U74)</f>
        <v>0</v>
      </c>
    </row>
    <row r="75" spans="1:22" ht="15.75" x14ac:dyDescent="0.2">
      <c r="A75" s="349"/>
      <c r="B75" s="354"/>
      <c r="C75" s="350"/>
      <c r="D75" s="350"/>
      <c r="E75" s="350"/>
      <c r="F75" s="350"/>
      <c r="G75" s="350"/>
      <c r="H75" s="350"/>
      <c r="I75" s="145" t="s">
        <v>172</v>
      </c>
      <c r="J75" s="249">
        <v>0</v>
      </c>
      <c r="K75" s="249">
        <v>3671.8539999999998</v>
      </c>
      <c r="L75" s="249">
        <v>19251.413</v>
      </c>
      <c r="M75" s="249">
        <v>18637.273000000001</v>
      </c>
      <c r="N75" s="249">
        <v>16265.448999999999</v>
      </c>
      <c r="O75" s="249">
        <v>12343.61</v>
      </c>
      <c r="P75" s="214">
        <v>12954.720000000003</v>
      </c>
      <c r="Q75" s="214">
        <v>13922.908999999998</v>
      </c>
      <c r="R75" s="214">
        <v>12393.477999999999</v>
      </c>
      <c r="S75" s="252">
        <v>15235.326999999996</v>
      </c>
      <c r="T75" s="253">
        <v>11086.807999999999</v>
      </c>
      <c r="U75" s="253">
        <v>10646.215999999999</v>
      </c>
      <c r="V75" s="240">
        <f>SUM(J75:U75)</f>
        <v>146409.05699999997</v>
      </c>
    </row>
    <row r="76" spans="1:22" ht="16.5" thickBot="1" x14ac:dyDescent="0.25">
      <c r="A76" s="344"/>
      <c r="B76" s="346"/>
      <c r="C76" s="348"/>
      <c r="D76" s="348"/>
      <c r="E76" s="348"/>
      <c r="F76" s="348"/>
      <c r="G76" s="348"/>
      <c r="H76" s="348"/>
      <c r="I76" s="113" t="s">
        <v>93</v>
      </c>
      <c r="J76" s="191">
        <v>0</v>
      </c>
      <c r="K76" s="191">
        <v>0</v>
      </c>
      <c r="L76" s="191">
        <v>0</v>
      </c>
      <c r="M76" s="249">
        <v>0</v>
      </c>
      <c r="N76" s="249">
        <v>0</v>
      </c>
      <c r="O76" s="249">
        <v>0</v>
      </c>
      <c r="P76" s="191">
        <v>0</v>
      </c>
      <c r="Q76" s="206">
        <v>0</v>
      </c>
      <c r="R76" s="195">
        <v>0</v>
      </c>
      <c r="S76" s="191">
        <v>0</v>
      </c>
      <c r="T76" s="191">
        <v>0</v>
      </c>
      <c r="U76" s="228">
        <v>0</v>
      </c>
      <c r="V76" s="229">
        <f>SUM(J76:U76)</f>
        <v>0</v>
      </c>
    </row>
    <row r="77" spans="1:22" ht="16.5" thickBot="1" x14ac:dyDescent="0.25">
      <c r="A77" s="102"/>
      <c r="B77" s="112"/>
      <c r="C77" s="112"/>
      <c r="D77" s="112"/>
      <c r="E77" s="112"/>
      <c r="F77" s="112"/>
      <c r="G77" s="112"/>
      <c r="H77" s="112"/>
      <c r="I77" s="112"/>
      <c r="J77" s="192" t="s">
        <v>221</v>
      </c>
      <c r="K77" s="193" t="s">
        <v>221</v>
      </c>
      <c r="L77" s="193"/>
      <c r="M77" s="193"/>
      <c r="N77" s="193" t="s">
        <v>221</v>
      </c>
      <c r="O77" s="193" t="s">
        <v>221</v>
      </c>
      <c r="P77" s="193" t="s">
        <v>221</v>
      </c>
      <c r="Q77" s="230" t="s">
        <v>221</v>
      </c>
      <c r="R77" s="231" t="s">
        <v>221</v>
      </c>
      <c r="S77" s="193" t="s">
        <v>221</v>
      </c>
      <c r="T77" s="193" t="s">
        <v>221</v>
      </c>
      <c r="U77" s="232" t="s">
        <v>221</v>
      </c>
      <c r="V77" s="233">
        <f>SUM(V74:V76)</f>
        <v>146409.05699999997</v>
      </c>
    </row>
    <row r="78" spans="1:22" ht="15.75" x14ac:dyDescent="0.2">
      <c r="A78" s="349">
        <v>598</v>
      </c>
      <c r="B78" s="350" t="s">
        <v>46</v>
      </c>
      <c r="C78" s="350" t="s">
        <v>84</v>
      </c>
      <c r="D78" s="350">
        <v>16</v>
      </c>
      <c r="E78" s="350" t="s">
        <v>18</v>
      </c>
      <c r="F78" s="350" t="s">
        <v>45</v>
      </c>
      <c r="G78" s="350" t="s">
        <v>150</v>
      </c>
      <c r="H78" s="350" t="s">
        <v>45</v>
      </c>
      <c r="I78" s="145" t="s">
        <v>92</v>
      </c>
      <c r="J78" s="194">
        <v>502.44500000000005</v>
      </c>
      <c r="K78" s="194">
        <v>0</v>
      </c>
      <c r="L78" s="194">
        <v>0</v>
      </c>
      <c r="M78" s="194">
        <v>0</v>
      </c>
      <c r="N78" s="194">
        <v>0</v>
      </c>
      <c r="O78" s="194">
        <v>0</v>
      </c>
      <c r="P78" s="194">
        <v>0</v>
      </c>
      <c r="Q78" s="200">
        <v>0</v>
      </c>
      <c r="R78" s="211">
        <v>0</v>
      </c>
      <c r="S78" s="194">
        <v>0</v>
      </c>
      <c r="T78" s="194">
        <v>0</v>
      </c>
      <c r="U78" s="234">
        <v>641.24700000000007</v>
      </c>
      <c r="V78" s="235">
        <f>SUM(J78:U78)</f>
        <v>1143.692</v>
      </c>
    </row>
    <row r="79" spans="1:22" ht="16.5" thickBot="1" x14ac:dyDescent="0.25">
      <c r="A79" s="349"/>
      <c r="B79" s="350"/>
      <c r="C79" s="350"/>
      <c r="D79" s="350"/>
      <c r="E79" s="350"/>
      <c r="F79" s="350"/>
      <c r="G79" s="350"/>
      <c r="H79" s="350"/>
      <c r="I79" s="154" t="s">
        <v>98</v>
      </c>
      <c r="J79" s="201">
        <v>0</v>
      </c>
      <c r="K79" s="201">
        <v>0</v>
      </c>
      <c r="L79" s="201">
        <v>0</v>
      </c>
      <c r="M79" s="201">
        <v>0</v>
      </c>
      <c r="N79" s="201">
        <v>0</v>
      </c>
      <c r="O79" s="201">
        <v>0</v>
      </c>
      <c r="P79" s="201">
        <v>0</v>
      </c>
      <c r="Q79" s="236">
        <v>0</v>
      </c>
      <c r="R79" s="208">
        <v>0</v>
      </c>
      <c r="S79" s="201">
        <v>0</v>
      </c>
      <c r="T79" s="201">
        <v>0</v>
      </c>
      <c r="U79" s="237">
        <v>0</v>
      </c>
      <c r="V79" s="238">
        <f>SUM(J79:U79)</f>
        <v>0</v>
      </c>
    </row>
    <row r="80" spans="1:22" ht="16.5" thickBot="1" x14ac:dyDescent="0.25">
      <c r="A80" s="102"/>
      <c r="B80" s="112"/>
      <c r="C80" s="112"/>
      <c r="D80" s="112"/>
      <c r="E80" s="112"/>
      <c r="F80" s="112"/>
      <c r="G80" s="112"/>
      <c r="H80" s="112"/>
      <c r="I80" s="112"/>
      <c r="J80" s="192" t="s">
        <v>221</v>
      </c>
      <c r="K80" s="193" t="s">
        <v>221</v>
      </c>
      <c r="L80" s="193"/>
      <c r="M80" s="193"/>
      <c r="N80" s="193" t="s">
        <v>221</v>
      </c>
      <c r="O80" s="193" t="s">
        <v>221</v>
      </c>
      <c r="P80" s="193" t="s">
        <v>221</v>
      </c>
      <c r="Q80" s="230" t="s">
        <v>221</v>
      </c>
      <c r="R80" s="231" t="s">
        <v>221</v>
      </c>
      <c r="S80" s="193" t="s">
        <v>221</v>
      </c>
      <c r="T80" s="193" t="s">
        <v>221</v>
      </c>
      <c r="U80" s="232" t="s">
        <v>221</v>
      </c>
      <c r="V80" s="233">
        <f>SUM(V78:V79)</f>
        <v>1143.692</v>
      </c>
    </row>
    <row r="81" spans="1:22" ht="15.75" x14ac:dyDescent="0.2">
      <c r="A81" s="349">
        <v>608</v>
      </c>
      <c r="B81" s="354" t="s">
        <v>191</v>
      </c>
      <c r="C81" s="350" t="s">
        <v>85</v>
      </c>
      <c r="D81" s="350">
        <v>98</v>
      </c>
      <c r="E81" s="350" t="s">
        <v>151</v>
      </c>
      <c r="F81" s="350" t="s">
        <v>45</v>
      </c>
      <c r="G81" s="350" t="s">
        <v>18</v>
      </c>
      <c r="H81" s="350" t="s">
        <v>45</v>
      </c>
      <c r="I81" s="145" t="s">
        <v>94</v>
      </c>
      <c r="J81" s="194">
        <v>0</v>
      </c>
      <c r="K81" s="194">
        <v>0</v>
      </c>
      <c r="L81" s="194">
        <v>0</v>
      </c>
      <c r="M81" s="194">
        <v>0</v>
      </c>
      <c r="N81" s="194">
        <v>0</v>
      </c>
      <c r="O81" s="194">
        <v>0</v>
      </c>
      <c r="P81" s="194">
        <v>0</v>
      </c>
      <c r="Q81" s="200">
        <v>0</v>
      </c>
      <c r="R81" s="198">
        <v>0</v>
      </c>
      <c r="S81" s="198">
        <v>0</v>
      </c>
      <c r="T81" s="198">
        <v>0</v>
      </c>
      <c r="U81" s="234">
        <v>0</v>
      </c>
      <c r="V81" s="235">
        <f t="shared" ref="V81:V86" si="1">SUM(J81:U81)</f>
        <v>0</v>
      </c>
    </row>
    <row r="82" spans="1:22" ht="15.75" x14ac:dyDescent="0.2">
      <c r="A82" s="349"/>
      <c r="B82" s="354"/>
      <c r="C82" s="350"/>
      <c r="D82" s="350"/>
      <c r="E82" s="350"/>
      <c r="F82" s="350"/>
      <c r="G82" s="350"/>
      <c r="H82" s="350"/>
      <c r="I82" s="145" t="s">
        <v>92</v>
      </c>
      <c r="J82" s="194">
        <v>0</v>
      </c>
      <c r="K82" s="194">
        <v>0</v>
      </c>
      <c r="L82" s="186">
        <v>12066</v>
      </c>
      <c r="M82" s="186">
        <v>0</v>
      </c>
      <c r="N82" s="194">
        <v>0</v>
      </c>
      <c r="O82" s="194">
        <v>86542.984000000026</v>
      </c>
      <c r="P82" s="194">
        <v>63012.679000000004</v>
      </c>
      <c r="Q82" s="200">
        <v>52692.123999999989</v>
      </c>
      <c r="R82" s="194">
        <v>0</v>
      </c>
      <c r="S82" s="194">
        <v>11.468999999999999</v>
      </c>
      <c r="T82" s="194">
        <v>22.905999999999999</v>
      </c>
      <c r="U82" s="234">
        <v>49118.046999999999</v>
      </c>
      <c r="V82" s="235">
        <f t="shared" si="1"/>
        <v>263466.20900000003</v>
      </c>
    </row>
    <row r="83" spans="1:22" ht="15.75" x14ac:dyDescent="0.2">
      <c r="A83" s="349"/>
      <c r="B83" s="354"/>
      <c r="C83" s="350"/>
      <c r="D83" s="350"/>
      <c r="E83" s="350"/>
      <c r="F83" s="350"/>
      <c r="G83" s="350"/>
      <c r="H83" s="350"/>
      <c r="I83" s="129" t="s">
        <v>91</v>
      </c>
      <c r="J83" s="189">
        <v>0</v>
      </c>
      <c r="K83" s="189">
        <v>30203.819</v>
      </c>
      <c r="L83" s="186">
        <v>65162</v>
      </c>
      <c r="M83" s="186">
        <v>16808</v>
      </c>
      <c r="N83" s="189">
        <v>33524.926999999996</v>
      </c>
      <c r="O83" s="189">
        <v>36800.160999999993</v>
      </c>
      <c r="P83" s="189">
        <v>0</v>
      </c>
      <c r="Q83" s="200">
        <v>0</v>
      </c>
      <c r="R83" s="189">
        <v>0</v>
      </c>
      <c r="S83" s="189">
        <v>0</v>
      </c>
      <c r="T83" s="189">
        <v>0</v>
      </c>
      <c r="U83" s="226">
        <v>0</v>
      </c>
      <c r="V83" s="227">
        <f t="shared" si="1"/>
        <v>182498.90699999998</v>
      </c>
    </row>
    <row r="84" spans="1:22" ht="15.75" x14ac:dyDescent="0.2">
      <c r="A84" s="349"/>
      <c r="B84" s="354"/>
      <c r="C84" s="350"/>
      <c r="D84" s="350"/>
      <c r="E84" s="350"/>
      <c r="F84" s="350"/>
      <c r="G84" s="350"/>
      <c r="H84" s="350"/>
      <c r="I84" s="129" t="s">
        <v>93</v>
      </c>
      <c r="J84" s="189">
        <v>0</v>
      </c>
      <c r="K84" s="189">
        <v>0</v>
      </c>
      <c r="L84" s="189">
        <v>0</v>
      </c>
      <c r="M84" s="189">
        <v>11868</v>
      </c>
      <c r="N84" s="189">
        <v>0</v>
      </c>
      <c r="O84" s="189">
        <v>0</v>
      </c>
      <c r="P84" s="189">
        <v>0</v>
      </c>
      <c r="Q84" s="200">
        <v>0</v>
      </c>
      <c r="R84" s="189">
        <v>0</v>
      </c>
      <c r="S84" s="189">
        <v>0</v>
      </c>
      <c r="T84" s="189">
        <v>0</v>
      </c>
      <c r="U84" s="226">
        <v>0</v>
      </c>
      <c r="V84" s="227">
        <f t="shared" si="1"/>
        <v>11868</v>
      </c>
    </row>
    <row r="85" spans="1:22" ht="15.75" x14ac:dyDescent="0.2">
      <c r="A85" s="349"/>
      <c r="B85" s="354"/>
      <c r="C85" s="350"/>
      <c r="D85" s="350"/>
      <c r="E85" s="350"/>
      <c r="F85" s="350"/>
      <c r="G85" s="350"/>
      <c r="H85" s="350"/>
      <c r="I85" s="154" t="s">
        <v>97</v>
      </c>
      <c r="J85" s="201">
        <v>0</v>
      </c>
      <c r="K85" s="201">
        <v>0</v>
      </c>
      <c r="L85" s="201">
        <v>0</v>
      </c>
      <c r="M85" s="201">
        <v>0</v>
      </c>
      <c r="N85" s="189">
        <v>0</v>
      </c>
      <c r="O85" s="201">
        <v>0</v>
      </c>
      <c r="P85" s="201">
        <v>0</v>
      </c>
      <c r="Q85" s="208">
        <v>0</v>
      </c>
      <c r="R85" s="201">
        <v>0</v>
      </c>
      <c r="S85" s="201">
        <v>0</v>
      </c>
      <c r="T85" s="201">
        <v>0</v>
      </c>
      <c r="U85" s="237">
        <v>0</v>
      </c>
      <c r="V85" s="227">
        <f t="shared" si="1"/>
        <v>0</v>
      </c>
    </row>
    <row r="86" spans="1:22" ht="16.5" thickBot="1" x14ac:dyDescent="0.25">
      <c r="A86" s="349"/>
      <c r="B86" s="354"/>
      <c r="C86" s="350"/>
      <c r="D86" s="350"/>
      <c r="E86" s="350"/>
      <c r="F86" s="350"/>
      <c r="G86" s="350"/>
      <c r="H86" s="350"/>
      <c r="I86" s="154" t="s">
        <v>96</v>
      </c>
      <c r="J86" s="201">
        <v>0</v>
      </c>
      <c r="K86" s="201">
        <v>0</v>
      </c>
      <c r="L86" s="201">
        <v>0</v>
      </c>
      <c r="M86" s="201">
        <v>0</v>
      </c>
      <c r="N86" s="189">
        <v>0</v>
      </c>
      <c r="O86" s="201">
        <v>0</v>
      </c>
      <c r="P86" s="201">
        <v>0</v>
      </c>
      <c r="Q86" s="236">
        <v>0</v>
      </c>
      <c r="R86" s="209">
        <v>0</v>
      </c>
      <c r="S86" s="209">
        <v>0</v>
      </c>
      <c r="T86" s="209">
        <v>0</v>
      </c>
      <c r="U86" s="237">
        <v>0</v>
      </c>
      <c r="V86" s="238">
        <f t="shared" si="1"/>
        <v>0</v>
      </c>
    </row>
    <row r="87" spans="1:22" ht="16.5" thickBot="1" x14ac:dyDescent="0.25">
      <c r="A87" s="102"/>
      <c r="B87" s="112"/>
      <c r="C87" s="112"/>
      <c r="D87" s="112"/>
      <c r="E87" s="112"/>
      <c r="F87" s="112"/>
      <c r="G87" s="112"/>
      <c r="H87" s="112"/>
      <c r="I87" s="112"/>
      <c r="J87" s="192" t="s">
        <v>221</v>
      </c>
      <c r="K87" s="193" t="s">
        <v>221</v>
      </c>
      <c r="L87" s="193"/>
      <c r="M87" s="193"/>
      <c r="N87" s="193" t="s">
        <v>221</v>
      </c>
      <c r="O87" s="193" t="s">
        <v>221</v>
      </c>
      <c r="P87" s="193" t="s">
        <v>221</v>
      </c>
      <c r="Q87" s="230" t="s">
        <v>221</v>
      </c>
      <c r="R87" s="231" t="s">
        <v>221</v>
      </c>
      <c r="S87" s="193" t="s">
        <v>221</v>
      </c>
      <c r="T87" s="193" t="s">
        <v>221</v>
      </c>
      <c r="U87" s="232" t="s">
        <v>221</v>
      </c>
      <c r="V87" s="233">
        <f>SUM(V81:V86)</f>
        <v>457833.11600000004</v>
      </c>
    </row>
    <row r="88" spans="1:22" ht="15.75" x14ac:dyDescent="0.2">
      <c r="A88" s="343">
        <v>611</v>
      </c>
      <c r="B88" s="345" t="s">
        <v>192</v>
      </c>
      <c r="C88" s="347" t="s">
        <v>77</v>
      </c>
      <c r="D88" s="347">
        <v>66</v>
      </c>
      <c r="E88" s="347" t="s">
        <v>146</v>
      </c>
      <c r="F88" s="347" t="s">
        <v>40</v>
      </c>
      <c r="G88" s="345" t="s">
        <v>152</v>
      </c>
      <c r="H88" s="347" t="s">
        <v>40</v>
      </c>
      <c r="I88" s="145" t="s">
        <v>94</v>
      </c>
      <c r="J88" s="194">
        <v>6085.3629999999994</v>
      </c>
      <c r="K88" s="194">
        <v>5223.6010000000006</v>
      </c>
      <c r="L88" s="186">
        <v>6166</v>
      </c>
      <c r="M88" s="186">
        <v>5963</v>
      </c>
      <c r="N88" s="194">
        <v>6042.4119999999994</v>
      </c>
      <c r="O88" s="194">
        <v>6822.0199999999995</v>
      </c>
      <c r="P88" s="194">
        <v>6292.2759999999971</v>
      </c>
      <c r="Q88" s="200">
        <v>7112.7630000000017</v>
      </c>
      <c r="R88" s="211">
        <v>4336.5469999999987</v>
      </c>
      <c r="S88" s="194">
        <v>3638.9009999999994</v>
      </c>
      <c r="T88" s="194">
        <v>6741.1539999999986</v>
      </c>
      <c r="U88" s="234">
        <v>5055.0850000000009</v>
      </c>
      <c r="V88" s="235">
        <f>SUM(J88:U88)</f>
        <v>69479.122000000003</v>
      </c>
    </row>
    <row r="89" spans="1:22" ht="15.75" x14ac:dyDescent="0.2">
      <c r="A89" s="349"/>
      <c r="B89" s="354"/>
      <c r="C89" s="350"/>
      <c r="D89" s="350"/>
      <c r="E89" s="350"/>
      <c r="F89" s="350"/>
      <c r="G89" s="354"/>
      <c r="H89" s="350"/>
      <c r="I89" s="129" t="s">
        <v>92</v>
      </c>
      <c r="J89" s="189">
        <v>6397.6309999999994</v>
      </c>
      <c r="K89" s="189">
        <v>4529.2309999999998</v>
      </c>
      <c r="L89" s="186">
        <v>6424</v>
      </c>
      <c r="M89" s="186">
        <v>7306</v>
      </c>
      <c r="N89" s="189">
        <v>8805.5739999999987</v>
      </c>
      <c r="O89" s="189">
        <v>5600.6010000000006</v>
      </c>
      <c r="P89" s="189">
        <v>4452.8640000000005</v>
      </c>
      <c r="Q89" s="200">
        <v>6438.0700000000015</v>
      </c>
      <c r="R89" s="200">
        <v>7514.0420000000013</v>
      </c>
      <c r="S89" s="189">
        <v>5322.7060000000001</v>
      </c>
      <c r="T89" s="189">
        <v>6926.098</v>
      </c>
      <c r="U89" s="226">
        <v>8561.2659999999996</v>
      </c>
      <c r="V89" s="227">
        <f>SUM(J89:U89)</f>
        <v>78278.083000000013</v>
      </c>
    </row>
    <row r="90" spans="1:22" ht="15.75" x14ac:dyDescent="0.2">
      <c r="A90" s="349"/>
      <c r="B90" s="354"/>
      <c r="C90" s="350"/>
      <c r="D90" s="350"/>
      <c r="E90" s="350"/>
      <c r="F90" s="350"/>
      <c r="G90" s="354"/>
      <c r="H90" s="350"/>
      <c r="I90" s="129" t="s">
        <v>91</v>
      </c>
      <c r="J90" s="189">
        <v>16119.472000000002</v>
      </c>
      <c r="K90" s="189">
        <v>15219.960999999999</v>
      </c>
      <c r="L90" s="186">
        <v>18538</v>
      </c>
      <c r="M90" s="186">
        <v>14908</v>
      </c>
      <c r="N90" s="189">
        <v>15297.644999999997</v>
      </c>
      <c r="O90" s="189">
        <v>21535.465000000004</v>
      </c>
      <c r="P90" s="189">
        <v>12967.827000000001</v>
      </c>
      <c r="Q90" s="200">
        <v>20837.418000000009</v>
      </c>
      <c r="R90" s="200">
        <v>15887.924000000001</v>
      </c>
      <c r="S90" s="189">
        <v>20605.48</v>
      </c>
      <c r="T90" s="189">
        <v>18322.070999999996</v>
      </c>
      <c r="U90" s="226">
        <v>15908.613999999998</v>
      </c>
      <c r="V90" s="227">
        <f>SUM(J90:U90)</f>
        <v>206147.87700000004</v>
      </c>
    </row>
    <row r="91" spans="1:22" ht="16.5" thickBot="1" x14ac:dyDescent="0.25">
      <c r="A91" s="344"/>
      <c r="B91" s="346"/>
      <c r="C91" s="348"/>
      <c r="D91" s="348"/>
      <c r="E91" s="348"/>
      <c r="F91" s="348"/>
      <c r="G91" s="346"/>
      <c r="H91" s="348"/>
      <c r="I91" s="113" t="s">
        <v>95</v>
      </c>
      <c r="J91" s="195">
        <v>0</v>
      </c>
      <c r="K91" s="191">
        <v>0</v>
      </c>
      <c r="L91" s="191">
        <v>0</v>
      </c>
      <c r="M91" s="191">
        <v>0</v>
      </c>
      <c r="N91" s="191">
        <v>0</v>
      </c>
      <c r="O91" s="191">
        <v>0</v>
      </c>
      <c r="P91" s="191">
        <v>0</v>
      </c>
      <c r="Q91" s="206">
        <v>0</v>
      </c>
      <c r="R91" s="195">
        <v>0</v>
      </c>
      <c r="S91" s="191">
        <v>0</v>
      </c>
      <c r="T91" s="191">
        <v>0</v>
      </c>
      <c r="U91" s="228">
        <v>0</v>
      </c>
      <c r="V91" s="229">
        <f>SUM(J91:U91)</f>
        <v>0</v>
      </c>
    </row>
    <row r="92" spans="1:22" ht="16.5" thickBot="1" x14ac:dyDescent="0.25">
      <c r="A92" s="106"/>
      <c r="B92" s="112"/>
      <c r="C92" s="112"/>
      <c r="D92" s="112"/>
      <c r="E92" s="112"/>
      <c r="F92" s="112"/>
      <c r="G92" s="112"/>
      <c r="H92" s="112"/>
      <c r="I92" s="112"/>
      <c r="J92" s="192" t="s">
        <v>221</v>
      </c>
      <c r="K92" s="193" t="s">
        <v>221</v>
      </c>
      <c r="L92" s="193"/>
      <c r="M92" s="193"/>
      <c r="N92" s="193" t="s">
        <v>221</v>
      </c>
      <c r="O92" s="193" t="s">
        <v>221</v>
      </c>
      <c r="P92" s="193" t="s">
        <v>221</v>
      </c>
      <c r="Q92" s="230" t="s">
        <v>221</v>
      </c>
      <c r="R92" s="231" t="s">
        <v>221</v>
      </c>
      <c r="S92" s="193" t="s">
        <v>221</v>
      </c>
      <c r="T92" s="193" t="s">
        <v>221</v>
      </c>
      <c r="U92" s="232" t="s">
        <v>221</v>
      </c>
      <c r="V92" s="233">
        <f>SUM(V88:V91)</f>
        <v>353905.08200000005</v>
      </c>
    </row>
    <row r="93" spans="1:22" ht="15.75" x14ac:dyDescent="0.2">
      <c r="A93" s="349">
        <v>624</v>
      </c>
      <c r="B93" s="354" t="s">
        <v>193</v>
      </c>
      <c r="C93" s="355" t="s">
        <v>88</v>
      </c>
      <c r="D93" s="357" t="s">
        <v>89</v>
      </c>
      <c r="E93" s="350" t="s">
        <v>100</v>
      </c>
      <c r="F93" s="350" t="s">
        <v>42</v>
      </c>
      <c r="G93" s="350" t="s">
        <v>153</v>
      </c>
      <c r="H93" s="350" t="s">
        <v>57</v>
      </c>
      <c r="I93" s="145" t="s">
        <v>92</v>
      </c>
      <c r="J93" s="194">
        <v>240308.55000000002</v>
      </c>
      <c r="K93" s="194">
        <v>193541.91500000004</v>
      </c>
      <c r="L93" s="186">
        <v>275711</v>
      </c>
      <c r="M93" s="186">
        <v>322969</v>
      </c>
      <c r="N93" s="194">
        <v>299063.23500000004</v>
      </c>
      <c r="O93" s="194">
        <v>307333.54800000007</v>
      </c>
      <c r="P93" s="194">
        <v>386068.23499999987</v>
      </c>
      <c r="Q93" s="200">
        <v>417551.97400000022</v>
      </c>
      <c r="R93" s="211">
        <v>356836.82499999995</v>
      </c>
      <c r="S93" s="194">
        <v>456266.36299999978</v>
      </c>
      <c r="T93" s="194">
        <v>313145.24399999989</v>
      </c>
      <c r="U93" s="234">
        <v>338682.10599999985</v>
      </c>
      <c r="V93" s="235">
        <f>SUM(J93:U93)</f>
        <v>3907477.9950000001</v>
      </c>
    </row>
    <row r="94" spans="1:22" ht="15.75" x14ac:dyDescent="0.2">
      <c r="A94" s="349"/>
      <c r="B94" s="354"/>
      <c r="C94" s="356"/>
      <c r="D94" s="352"/>
      <c r="E94" s="350"/>
      <c r="F94" s="350"/>
      <c r="G94" s="350"/>
      <c r="H94" s="350"/>
      <c r="I94" s="129" t="s">
        <v>103</v>
      </c>
      <c r="J94" s="189">
        <v>0</v>
      </c>
      <c r="K94" s="189">
        <v>0</v>
      </c>
      <c r="L94" s="216">
        <v>0</v>
      </c>
      <c r="M94" s="189">
        <v>0</v>
      </c>
      <c r="N94" s="189">
        <v>0</v>
      </c>
      <c r="O94" s="189">
        <v>0</v>
      </c>
      <c r="P94" s="189">
        <v>0</v>
      </c>
      <c r="Q94" s="200">
        <v>0</v>
      </c>
      <c r="R94" s="200">
        <v>0</v>
      </c>
      <c r="S94" s="189">
        <v>0</v>
      </c>
      <c r="T94" s="189">
        <v>0</v>
      </c>
      <c r="U94" s="226">
        <v>0</v>
      </c>
      <c r="V94" s="227">
        <f>SUM(J94:U94)</f>
        <v>0</v>
      </c>
    </row>
    <row r="95" spans="1:22" ht="15.75" x14ac:dyDescent="0.2">
      <c r="A95" s="349"/>
      <c r="B95" s="354"/>
      <c r="C95" s="356"/>
      <c r="D95" s="352"/>
      <c r="E95" s="350"/>
      <c r="F95" s="350"/>
      <c r="G95" s="350"/>
      <c r="H95" s="350"/>
      <c r="I95" s="154" t="s">
        <v>91</v>
      </c>
      <c r="J95" s="201">
        <v>170524.71599999999</v>
      </c>
      <c r="K95" s="201">
        <v>119728.93200000003</v>
      </c>
      <c r="L95" s="186">
        <v>75526</v>
      </c>
      <c r="M95" s="186">
        <v>144865</v>
      </c>
      <c r="N95" s="189">
        <v>138373.81000000003</v>
      </c>
      <c r="O95" s="201">
        <v>156659.27299999996</v>
      </c>
      <c r="P95" s="201">
        <v>163887.61899999995</v>
      </c>
      <c r="Q95" s="208">
        <v>191001.93400000001</v>
      </c>
      <c r="R95" s="208">
        <v>186479.48600000003</v>
      </c>
      <c r="S95" s="201">
        <v>192255.83299999998</v>
      </c>
      <c r="T95" s="189">
        <v>196995.995</v>
      </c>
      <c r="U95" s="237">
        <v>239875.32999999996</v>
      </c>
      <c r="V95" s="238">
        <f>SUM(J95:U95)</f>
        <v>1976173.9280000003</v>
      </c>
    </row>
    <row r="96" spans="1:22" ht="16.5" thickBot="1" x14ac:dyDescent="0.25">
      <c r="A96" s="349"/>
      <c r="B96" s="354"/>
      <c r="C96" s="356"/>
      <c r="D96" s="352"/>
      <c r="E96" s="350"/>
      <c r="F96" s="350"/>
      <c r="G96" s="350"/>
      <c r="H96" s="350"/>
      <c r="I96" s="154" t="s">
        <v>90</v>
      </c>
      <c r="J96" s="201">
        <v>0</v>
      </c>
      <c r="K96" s="201">
        <v>0</v>
      </c>
      <c r="L96" s="217">
        <v>0</v>
      </c>
      <c r="M96" s="201">
        <v>0</v>
      </c>
      <c r="N96" s="201">
        <v>0</v>
      </c>
      <c r="O96" s="201">
        <v>0</v>
      </c>
      <c r="P96" s="201">
        <v>5046.74</v>
      </c>
      <c r="Q96" s="236">
        <v>3488.576</v>
      </c>
      <c r="R96" s="208">
        <v>0</v>
      </c>
      <c r="S96" s="201">
        <v>0</v>
      </c>
      <c r="T96" s="201">
        <v>0</v>
      </c>
      <c r="U96" s="237">
        <v>0</v>
      </c>
      <c r="V96" s="238">
        <f>SUM(J96:U96)</f>
        <v>8535.3159999999989</v>
      </c>
    </row>
    <row r="97" spans="1:22" ht="16.5" thickBot="1" x14ac:dyDescent="0.25">
      <c r="A97" s="102"/>
      <c r="B97" s="112"/>
      <c r="C97" s="112"/>
      <c r="D97" s="112"/>
      <c r="E97" s="112"/>
      <c r="F97" s="112"/>
      <c r="G97" s="112"/>
      <c r="H97" s="112"/>
      <c r="I97" s="112"/>
      <c r="J97" s="192" t="s">
        <v>221</v>
      </c>
      <c r="K97" s="193" t="s">
        <v>221</v>
      </c>
      <c r="L97" s="193"/>
      <c r="M97" s="193"/>
      <c r="N97" s="193" t="s">
        <v>221</v>
      </c>
      <c r="O97" s="193" t="s">
        <v>221</v>
      </c>
      <c r="P97" s="193" t="s">
        <v>221</v>
      </c>
      <c r="Q97" s="230" t="s">
        <v>221</v>
      </c>
      <c r="R97" s="231" t="s">
        <v>221</v>
      </c>
      <c r="S97" s="193" t="s">
        <v>221</v>
      </c>
      <c r="T97" s="193" t="s">
        <v>221</v>
      </c>
      <c r="U97" s="232" t="s">
        <v>221</v>
      </c>
      <c r="V97" s="233">
        <f>SUM(V93:V96)</f>
        <v>5892187.2390000001</v>
      </c>
    </row>
    <row r="98" spans="1:22" ht="15.75" x14ac:dyDescent="0.2">
      <c r="A98" s="343">
        <v>625</v>
      </c>
      <c r="B98" s="345" t="s">
        <v>194</v>
      </c>
      <c r="C98" s="347" t="s">
        <v>85</v>
      </c>
      <c r="D98" s="347">
        <v>372</v>
      </c>
      <c r="E98" s="347" t="s">
        <v>154</v>
      </c>
      <c r="F98" s="347" t="s">
        <v>42</v>
      </c>
      <c r="G98" s="347" t="s">
        <v>9</v>
      </c>
      <c r="H98" s="347" t="s">
        <v>37</v>
      </c>
      <c r="I98" s="145" t="s">
        <v>94</v>
      </c>
      <c r="J98" s="194">
        <v>69626.603000000003</v>
      </c>
      <c r="K98" s="194">
        <v>70147.747999999992</v>
      </c>
      <c r="L98" s="186">
        <v>107748</v>
      </c>
      <c r="M98" s="186">
        <v>59399</v>
      </c>
      <c r="N98" s="194">
        <v>98734.801000000007</v>
      </c>
      <c r="O98" s="194">
        <v>98312.449000000022</v>
      </c>
      <c r="P98" s="194">
        <v>94058.22600000001</v>
      </c>
      <c r="Q98" s="200">
        <v>60690.578999999998</v>
      </c>
      <c r="R98" s="211">
        <v>73997.087</v>
      </c>
      <c r="S98" s="194">
        <v>69120.284</v>
      </c>
      <c r="T98" s="194">
        <v>74958.426000000007</v>
      </c>
      <c r="U98" s="234">
        <v>100554.34699999999</v>
      </c>
      <c r="V98" s="235">
        <f t="shared" ref="V98:V108" si="2">SUM(J98:U98)</f>
        <v>977347.54999999993</v>
      </c>
    </row>
    <row r="99" spans="1:22" ht="15.75" x14ac:dyDescent="0.2">
      <c r="A99" s="349"/>
      <c r="B99" s="354"/>
      <c r="C99" s="350"/>
      <c r="D99" s="350"/>
      <c r="E99" s="350"/>
      <c r="F99" s="350"/>
      <c r="G99" s="350"/>
      <c r="H99" s="350"/>
      <c r="I99" s="129" t="s">
        <v>92</v>
      </c>
      <c r="J99" s="189">
        <v>35296.737000000001</v>
      </c>
      <c r="K99" s="189">
        <v>40028.616000000002</v>
      </c>
      <c r="L99" s="186">
        <v>0</v>
      </c>
      <c r="M99" s="189">
        <v>34461</v>
      </c>
      <c r="N99" s="189">
        <v>0</v>
      </c>
      <c r="O99" s="189">
        <v>0</v>
      </c>
      <c r="P99" s="189">
        <v>0</v>
      </c>
      <c r="Q99" s="200">
        <v>0</v>
      </c>
      <c r="R99" s="200">
        <v>0</v>
      </c>
      <c r="S99" s="189">
        <v>0</v>
      </c>
      <c r="T99" s="189">
        <v>0</v>
      </c>
      <c r="U99" s="226">
        <v>19884.707999999999</v>
      </c>
      <c r="V99" s="227">
        <f t="shared" si="2"/>
        <v>129671.061</v>
      </c>
    </row>
    <row r="100" spans="1:22" ht="15.75" x14ac:dyDescent="0.2">
      <c r="A100" s="349"/>
      <c r="B100" s="354"/>
      <c r="C100" s="350"/>
      <c r="D100" s="350"/>
      <c r="E100" s="350"/>
      <c r="F100" s="350"/>
      <c r="G100" s="350"/>
      <c r="H100" s="350"/>
      <c r="I100" s="129" t="s">
        <v>98</v>
      </c>
      <c r="J100" s="189">
        <v>0</v>
      </c>
      <c r="K100" s="189">
        <v>0</v>
      </c>
      <c r="L100" s="186">
        <v>0</v>
      </c>
      <c r="M100" s="189">
        <v>0</v>
      </c>
      <c r="N100" s="189">
        <v>0</v>
      </c>
      <c r="O100" s="189">
        <v>0</v>
      </c>
      <c r="P100" s="189">
        <v>0</v>
      </c>
      <c r="Q100" s="200">
        <v>0</v>
      </c>
      <c r="R100" s="200">
        <v>0</v>
      </c>
      <c r="S100" s="189">
        <v>0</v>
      </c>
      <c r="T100" s="189">
        <v>0</v>
      </c>
      <c r="U100" s="226">
        <v>0</v>
      </c>
      <c r="V100" s="227">
        <f t="shared" si="2"/>
        <v>0</v>
      </c>
    </row>
    <row r="101" spans="1:22" ht="15.75" x14ac:dyDescent="0.2">
      <c r="A101" s="349"/>
      <c r="B101" s="354"/>
      <c r="C101" s="350"/>
      <c r="D101" s="350"/>
      <c r="E101" s="350"/>
      <c r="F101" s="350"/>
      <c r="G101" s="350"/>
      <c r="H101" s="350"/>
      <c r="I101" s="129" t="s">
        <v>103</v>
      </c>
      <c r="J101" s="189">
        <v>0</v>
      </c>
      <c r="K101" s="189">
        <v>0</v>
      </c>
      <c r="L101" s="215">
        <v>0</v>
      </c>
      <c r="M101" s="189">
        <v>0</v>
      </c>
      <c r="N101" s="189">
        <v>0</v>
      </c>
      <c r="O101" s="189">
        <v>0</v>
      </c>
      <c r="P101" s="189">
        <v>0</v>
      </c>
      <c r="Q101" s="200">
        <v>0</v>
      </c>
      <c r="R101" s="200">
        <v>0</v>
      </c>
      <c r="S101" s="189">
        <v>0</v>
      </c>
      <c r="T101" s="189">
        <v>0</v>
      </c>
      <c r="U101" s="226">
        <v>0</v>
      </c>
      <c r="V101" s="227">
        <f t="shared" si="2"/>
        <v>0</v>
      </c>
    </row>
    <row r="102" spans="1:22" ht="15.75" x14ac:dyDescent="0.2">
      <c r="A102" s="349"/>
      <c r="B102" s="354"/>
      <c r="C102" s="350"/>
      <c r="D102" s="350"/>
      <c r="E102" s="350"/>
      <c r="F102" s="350"/>
      <c r="G102" s="350"/>
      <c r="H102" s="350"/>
      <c r="I102" s="129" t="s">
        <v>91</v>
      </c>
      <c r="J102" s="189">
        <v>99836.576000000015</v>
      </c>
      <c r="K102" s="189">
        <v>117093.967</v>
      </c>
      <c r="L102" s="186">
        <v>85319</v>
      </c>
      <c r="M102" s="186">
        <v>117358</v>
      </c>
      <c r="N102" s="189">
        <v>103765.03499999999</v>
      </c>
      <c r="O102" s="189">
        <v>78729.300999999992</v>
      </c>
      <c r="P102" s="189">
        <v>45384.755000000012</v>
      </c>
      <c r="Q102" s="200">
        <v>12860.258999999998</v>
      </c>
      <c r="R102" s="200">
        <v>27774.878999999997</v>
      </c>
      <c r="S102" s="189">
        <v>50129.787999999993</v>
      </c>
      <c r="T102" s="189">
        <v>31620.918999999998</v>
      </c>
      <c r="U102" s="226">
        <v>46728.705000000002</v>
      </c>
      <c r="V102" s="227">
        <f t="shared" si="2"/>
        <v>816601.18399999978</v>
      </c>
    </row>
    <row r="103" spans="1:22" ht="15.75" x14ac:dyDescent="0.2">
      <c r="A103" s="349"/>
      <c r="B103" s="354"/>
      <c r="C103" s="350"/>
      <c r="D103" s="350"/>
      <c r="E103" s="350"/>
      <c r="F103" s="350"/>
      <c r="G103" s="350"/>
      <c r="H103" s="350"/>
      <c r="I103" s="113" t="s">
        <v>69</v>
      </c>
      <c r="J103" s="191">
        <v>0</v>
      </c>
      <c r="K103" s="191">
        <v>0</v>
      </c>
      <c r="L103" s="191">
        <v>0</v>
      </c>
      <c r="M103" s="191">
        <v>0</v>
      </c>
      <c r="N103" s="191">
        <v>0</v>
      </c>
      <c r="O103" s="191">
        <v>0</v>
      </c>
      <c r="P103" s="191">
        <v>0</v>
      </c>
      <c r="Q103" s="195">
        <v>0</v>
      </c>
      <c r="R103" s="195">
        <v>0</v>
      </c>
      <c r="S103" s="191">
        <v>0</v>
      </c>
      <c r="T103" s="191">
        <v>0</v>
      </c>
      <c r="U103" s="228">
        <v>0</v>
      </c>
      <c r="V103" s="229">
        <f t="shared" si="2"/>
        <v>0</v>
      </c>
    </row>
    <row r="104" spans="1:22" ht="15.75" x14ac:dyDescent="0.2">
      <c r="A104" s="349"/>
      <c r="B104" s="354"/>
      <c r="C104" s="350"/>
      <c r="D104" s="350"/>
      <c r="E104" s="350"/>
      <c r="F104" s="350"/>
      <c r="G104" s="350"/>
      <c r="H104" s="350"/>
      <c r="I104" s="129" t="s">
        <v>70</v>
      </c>
      <c r="J104" s="200">
        <v>0</v>
      </c>
      <c r="K104" s="200">
        <v>0</v>
      </c>
      <c r="L104" s="189">
        <v>0</v>
      </c>
      <c r="M104" s="189">
        <v>0</v>
      </c>
      <c r="N104" s="189">
        <v>0</v>
      </c>
      <c r="O104" s="189">
        <v>0</v>
      </c>
      <c r="P104" s="189">
        <v>0</v>
      </c>
      <c r="Q104" s="200">
        <v>0</v>
      </c>
      <c r="R104" s="200">
        <v>0</v>
      </c>
      <c r="S104" s="189">
        <v>0</v>
      </c>
      <c r="T104" s="189">
        <v>0</v>
      </c>
      <c r="U104" s="226">
        <v>0</v>
      </c>
      <c r="V104" s="227">
        <f t="shared" si="2"/>
        <v>0</v>
      </c>
    </row>
    <row r="105" spans="1:22" ht="15.75" x14ac:dyDescent="0.2">
      <c r="A105" s="349"/>
      <c r="B105" s="354"/>
      <c r="C105" s="350"/>
      <c r="D105" s="350"/>
      <c r="E105" s="350"/>
      <c r="F105" s="350"/>
      <c r="G105" s="350"/>
      <c r="H105" s="350"/>
      <c r="I105" s="129" t="s">
        <v>123</v>
      </c>
      <c r="J105" s="200">
        <v>0</v>
      </c>
      <c r="K105" s="200">
        <v>0</v>
      </c>
      <c r="L105" s="189">
        <v>0</v>
      </c>
      <c r="M105" s="189">
        <v>0</v>
      </c>
      <c r="N105" s="189">
        <v>0</v>
      </c>
      <c r="O105" s="189">
        <v>0</v>
      </c>
      <c r="P105" s="189">
        <v>0</v>
      </c>
      <c r="Q105" s="200">
        <v>0</v>
      </c>
      <c r="R105" s="200">
        <v>0</v>
      </c>
      <c r="S105" s="189">
        <v>0</v>
      </c>
      <c r="T105" s="189">
        <v>0</v>
      </c>
      <c r="U105" s="226">
        <v>0</v>
      </c>
      <c r="V105" s="227">
        <f t="shared" si="2"/>
        <v>0</v>
      </c>
    </row>
    <row r="106" spans="1:22" ht="15.75" x14ac:dyDescent="0.2">
      <c r="A106" s="349"/>
      <c r="B106" s="354"/>
      <c r="C106" s="350"/>
      <c r="D106" s="350"/>
      <c r="E106" s="350"/>
      <c r="F106" s="350"/>
      <c r="G106" s="350"/>
      <c r="H106" s="350"/>
      <c r="I106" s="129" t="s">
        <v>93</v>
      </c>
      <c r="J106" s="190">
        <v>0</v>
      </c>
      <c r="K106" s="200">
        <v>0</v>
      </c>
      <c r="L106" s="189">
        <v>0</v>
      </c>
      <c r="M106" s="189">
        <v>0</v>
      </c>
      <c r="N106" s="189">
        <v>0</v>
      </c>
      <c r="O106" s="189">
        <v>23.631</v>
      </c>
      <c r="P106" s="189">
        <v>0</v>
      </c>
      <c r="Q106" s="200">
        <v>0</v>
      </c>
      <c r="R106" s="200">
        <v>0</v>
      </c>
      <c r="S106" s="189">
        <v>0</v>
      </c>
      <c r="T106" s="189">
        <v>0</v>
      </c>
      <c r="U106" s="226">
        <v>404.73500000000001</v>
      </c>
      <c r="V106" s="227">
        <f t="shared" si="2"/>
        <v>428.36599999999999</v>
      </c>
    </row>
    <row r="107" spans="1:22" ht="15.75" x14ac:dyDescent="0.2">
      <c r="A107" s="349"/>
      <c r="B107" s="354"/>
      <c r="C107" s="350"/>
      <c r="D107" s="350"/>
      <c r="E107" s="350"/>
      <c r="F107" s="350"/>
      <c r="G107" s="350"/>
      <c r="H107" s="350"/>
      <c r="I107" s="129" t="s">
        <v>96</v>
      </c>
      <c r="J107" s="200">
        <v>0</v>
      </c>
      <c r="K107" s="200">
        <v>0</v>
      </c>
      <c r="L107" s="189">
        <v>0</v>
      </c>
      <c r="M107" s="189">
        <v>0</v>
      </c>
      <c r="N107" s="189">
        <v>0</v>
      </c>
      <c r="O107" s="189">
        <v>0</v>
      </c>
      <c r="P107" s="189">
        <v>0</v>
      </c>
      <c r="Q107" s="200">
        <v>0</v>
      </c>
      <c r="R107" s="200">
        <v>0</v>
      </c>
      <c r="S107" s="189">
        <v>0</v>
      </c>
      <c r="T107" s="189">
        <v>0</v>
      </c>
      <c r="U107" s="226">
        <v>0</v>
      </c>
      <c r="V107" s="227">
        <f t="shared" si="2"/>
        <v>0</v>
      </c>
    </row>
    <row r="108" spans="1:22" ht="16.5" thickBot="1" x14ac:dyDescent="0.25">
      <c r="A108" s="344"/>
      <c r="B108" s="346"/>
      <c r="C108" s="348"/>
      <c r="D108" s="348"/>
      <c r="E108" s="348"/>
      <c r="F108" s="348"/>
      <c r="G108" s="348"/>
      <c r="H108" s="348"/>
      <c r="I108" s="113" t="s">
        <v>90</v>
      </c>
      <c r="J108" s="195">
        <v>0</v>
      </c>
      <c r="K108" s="195">
        <v>0</v>
      </c>
      <c r="L108" s="191">
        <v>0</v>
      </c>
      <c r="M108" s="191">
        <v>0</v>
      </c>
      <c r="N108" s="191">
        <v>0</v>
      </c>
      <c r="O108" s="191">
        <v>0</v>
      </c>
      <c r="P108" s="191">
        <v>0</v>
      </c>
      <c r="Q108" s="206">
        <v>0</v>
      </c>
      <c r="R108" s="195">
        <v>0</v>
      </c>
      <c r="S108" s="191">
        <v>0</v>
      </c>
      <c r="T108" s="191">
        <v>0</v>
      </c>
      <c r="U108" s="228">
        <v>0</v>
      </c>
      <c r="V108" s="229">
        <f t="shared" si="2"/>
        <v>0</v>
      </c>
    </row>
    <row r="109" spans="1:22" ht="16.5" thickBot="1" x14ac:dyDescent="0.25">
      <c r="A109" s="102"/>
      <c r="B109" s="112"/>
      <c r="C109" s="112"/>
      <c r="D109" s="112"/>
      <c r="E109" s="112"/>
      <c r="F109" s="112"/>
      <c r="G109" s="112"/>
      <c r="H109" s="112"/>
      <c r="I109" s="112"/>
      <c r="J109" s="192" t="s">
        <v>221</v>
      </c>
      <c r="K109" s="193" t="s">
        <v>221</v>
      </c>
      <c r="L109" s="193"/>
      <c r="M109" s="193"/>
      <c r="N109" s="193" t="s">
        <v>221</v>
      </c>
      <c r="O109" s="193" t="s">
        <v>221</v>
      </c>
      <c r="P109" s="193" t="s">
        <v>221</v>
      </c>
      <c r="Q109" s="231" t="s">
        <v>221</v>
      </c>
      <c r="R109" s="231" t="s">
        <v>221</v>
      </c>
      <c r="S109" s="193" t="s">
        <v>221</v>
      </c>
      <c r="T109" s="193" t="s">
        <v>221</v>
      </c>
      <c r="U109" s="232" t="s">
        <v>221</v>
      </c>
      <c r="V109" s="233">
        <f>SUM(V98:V108)</f>
        <v>1924048.1609999998</v>
      </c>
    </row>
    <row r="110" spans="1:22" ht="15.75" x14ac:dyDescent="0.2">
      <c r="A110" s="343">
        <v>631</v>
      </c>
      <c r="B110" s="345" t="s">
        <v>195</v>
      </c>
      <c r="C110" s="347" t="s">
        <v>80</v>
      </c>
      <c r="D110" s="347">
        <v>50</v>
      </c>
      <c r="E110" s="345" t="s">
        <v>155</v>
      </c>
      <c r="F110" s="347" t="s">
        <v>42</v>
      </c>
      <c r="G110" s="347" t="s">
        <v>156</v>
      </c>
      <c r="H110" s="347" t="s">
        <v>42</v>
      </c>
      <c r="I110" s="145" t="s">
        <v>94</v>
      </c>
      <c r="J110" s="194">
        <v>0</v>
      </c>
      <c r="K110" s="194">
        <v>0</v>
      </c>
      <c r="L110" s="194">
        <v>0</v>
      </c>
      <c r="M110" s="194">
        <v>0</v>
      </c>
      <c r="N110" s="194">
        <v>0</v>
      </c>
      <c r="O110" s="194">
        <v>0</v>
      </c>
      <c r="P110" s="194">
        <v>0</v>
      </c>
      <c r="Q110" s="200">
        <v>0</v>
      </c>
      <c r="R110" s="211">
        <v>0</v>
      </c>
      <c r="S110" s="194">
        <v>0</v>
      </c>
      <c r="T110" s="194">
        <v>0</v>
      </c>
      <c r="U110" s="234">
        <v>0</v>
      </c>
      <c r="V110" s="235">
        <f t="shared" ref="V110:V116" si="3">SUM(J110:U110)</f>
        <v>0</v>
      </c>
    </row>
    <row r="111" spans="1:22" ht="15.75" x14ac:dyDescent="0.2">
      <c r="A111" s="349"/>
      <c r="B111" s="354"/>
      <c r="C111" s="350"/>
      <c r="D111" s="350"/>
      <c r="E111" s="350"/>
      <c r="F111" s="350"/>
      <c r="G111" s="350"/>
      <c r="H111" s="350"/>
      <c r="I111" s="145" t="s">
        <v>92</v>
      </c>
      <c r="J111" s="194">
        <v>37538.938999999998</v>
      </c>
      <c r="K111" s="194">
        <v>0</v>
      </c>
      <c r="L111" s="194">
        <v>45344</v>
      </c>
      <c r="M111" s="189">
        <v>44860</v>
      </c>
      <c r="N111" s="189">
        <v>5194.9809999999998</v>
      </c>
      <c r="O111" s="194">
        <v>79591.550999999978</v>
      </c>
      <c r="P111" s="194">
        <v>87669.617000000013</v>
      </c>
      <c r="Q111" s="200">
        <v>89590.947</v>
      </c>
      <c r="R111" s="211">
        <v>87083.733000000007</v>
      </c>
      <c r="S111" s="194">
        <v>106256.61499999999</v>
      </c>
      <c r="T111" s="194">
        <v>133019.89799999999</v>
      </c>
      <c r="U111" s="234">
        <v>66787.126000000004</v>
      </c>
      <c r="V111" s="235">
        <f t="shared" si="3"/>
        <v>782937.40700000001</v>
      </c>
    </row>
    <row r="112" spans="1:22" ht="15.75" x14ac:dyDescent="0.2">
      <c r="A112" s="349"/>
      <c r="B112" s="354"/>
      <c r="C112" s="350"/>
      <c r="D112" s="350"/>
      <c r="E112" s="350"/>
      <c r="F112" s="350"/>
      <c r="G112" s="350"/>
      <c r="H112" s="350"/>
      <c r="I112" s="145" t="s">
        <v>98</v>
      </c>
      <c r="J112" s="194">
        <v>0</v>
      </c>
      <c r="K112" s="194">
        <v>0</v>
      </c>
      <c r="L112" s="194">
        <v>0</v>
      </c>
      <c r="M112" s="194">
        <v>0</v>
      </c>
      <c r="N112" s="194">
        <v>0</v>
      </c>
      <c r="O112" s="194">
        <v>0</v>
      </c>
      <c r="P112" s="194">
        <v>0</v>
      </c>
      <c r="Q112" s="200">
        <v>0</v>
      </c>
      <c r="R112" s="211">
        <v>0</v>
      </c>
      <c r="S112" s="194">
        <v>0</v>
      </c>
      <c r="T112" s="194">
        <v>0</v>
      </c>
      <c r="U112" s="234">
        <v>0</v>
      </c>
      <c r="V112" s="235">
        <f t="shared" si="3"/>
        <v>0</v>
      </c>
    </row>
    <row r="113" spans="1:22" ht="15.75" x14ac:dyDescent="0.2">
      <c r="A113" s="349"/>
      <c r="B113" s="354"/>
      <c r="C113" s="350"/>
      <c r="D113" s="350"/>
      <c r="E113" s="350"/>
      <c r="F113" s="350"/>
      <c r="G113" s="350"/>
      <c r="H113" s="350"/>
      <c r="I113" s="129" t="s">
        <v>103</v>
      </c>
      <c r="J113" s="189">
        <v>0</v>
      </c>
      <c r="K113" s="189">
        <v>0</v>
      </c>
      <c r="L113" s="189">
        <v>0</v>
      </c>
      <c r="M113" s="189">
        <v>0</v>
      </c>
      <c r="N113" s="189">
        <v>0</v>
      </c>
      <c r="O113" s="189">
        <v>0</v>
      </c>
      <c r="P113" s="189">
        <v>0</v>
      </c>
      <c r="Q113" s="200">
        <v>0</v>
      </c>
      <c r="R113" s="200">
        <v>0</v>
      </c>
      <c r="S113" s="189">
        <v>0</v>
      </c>
      <c r="T113" s="189">
        <v>0</v>
      </c>
      <c r="U113" s="226">
        <v>0</v>
      </c>
      <c r="V113" s="227">
        <f t="shared" si="3"/>
        <v>0</v>
      </c>
    </row>
    <row r="114" spans="1:22" ht="15.75" x14ac:dyDescent="0.2">
      <c r="A114" s="349"/>
      <c r="B114" s="354"/>
      <c r="C114" s="350"/>
      <c r="D114" s="350"/>
      <c r="E114" s="350"/>
      <c r="F114" s="350"/>
      <c r="G114" s="350"/>
      <c r="H114" s="350"/>
      <c r="I114" s="154" t="s">
        <v>91</v>
      </c>
      <c r="J114" s="189">
        <v>0</v>
      </c>
      <c r="K114" s="189">
        <v>0</v>
      </c>
      <c r="L114" s="189">
        <v>0</v>
      </c>
      <c r="M114" s="189">
        <v>0</v>
      </c>
      <c r="N114" s="189">
        <v>0</v>
      </c>
      <c r="O114" s="189">
        <v>0</v>
      </c>
      <c r="P114" s="189">
        <v>0</v>
      </c>
      <c r="Q114" s="200">
        <v>0</v>
      </c>
      <c r="R114" s="200">
        <v>0</v>
      </c>
      <c r="S114" s="189">
        <v>0</v>
      </c>
      <c r="T114" s="189">
        <v>0</v>
      </c>
      <c r="U114" s="226">
        <v>0</v>
      </c>
      <c r="V114" s="227">
        <f t="shared" si="3"/>
        <v>0</v>
      </c>
    </row>
    <row r="115" spans="1:22" ht="15.75" x14ac:dyDescent="0.2">
      <c r="A115" s="349"/>
      <c r="B115" s="354"/>
      <c r="C115" s="350"/>
      <c r="D115" s="350"/>
      <c r="E115" s="350"/>
      <c r="F115" s="350"/>
      <c r="G115" s="350"/>
      <c r="H115" s="350"/>
      <c r="I115" s="129" t="s">
        <v>93</v>
      </c>
      <c r="J115" s="189">
        <v>0</v>
      </c>
      <c r="K115" s="189">
        <v>0</v>
      </c>
      <c r="L115" s="189">
        <v>0</v>
      </c>
      <c r="M115" s="189">
        <v>0</v>
      </c>
      <c r="N115" s="189">
        <v>0</v>
      </c>
      <c r="O115" s="189">
        <v>0</v>
      </c>
      <c r="P115" s="189">
        <v>0</v>
      </c>
      <c r="Q115" s="200">
        <v>0</v>
      </c>
      <c r="R115" s="200">
        <v>0</v>
      </c>
      <c r="S115" s="189">
        <v>0</v>
      </c>
      <c r="T115" s="189">
        <v>0</v>
      </c>
      <c r="U115" s="226">
        <v>0</v>
      </c>
      <c r="V115" s="227">
        <f t="shared" si="3"/>
        <v>0</v>
      </c>
    </row>
    <row r="116" spans="1:22" ht="16.5" thickBot="1" x14ac:dyDescent="0.25">
      <c r="A116" s="344"/>
      <c r="B116" s="346"/>
      <c r="C116" s="348"/>
      <c r="D116" s="348"/>
      <c r="E116" s="348"/>
      <c r="F116" s="348"/>
      <c r="G116" s="348"/>
      <c r="H116" s="348"/>
      <c r="I116" s="113" t="s">
        <v>95</v>
      </c>
      <c r="J116" s="195">
        <v>0</v>
      </c>
      <c r="K116" s="191">
        <v>0</v>
      </c>
      <c r="L116" s="191">
        <v>0</v>
      </c>
      <c r="M116" s="191">
        <v>0</v>
      </c>
      <c r="N116" s="191">
        <v>0</v>
      </c>
      <c r="O116" s="191">
        <v>0</v>
      </c>
      <c r="P116" s="191">
        <v>0</v>
      </c>
      <c r="Q116" s="206">
        <v>0</v>
      </c>
      <c r="R116" s="195">
        <v>0</v>
      </c>
      <c r="S116" s="191">
        <v>0</v>
      </c>
      <c r="T116" s="191">
        <v>0</v>
      </c>
      <c r="U116" s="228">
        <v>0</v>
      </c>
      <c r="V116" s="229">
        <f t="shared" si="3"/>
        <v>0</v>
      </c>
    </row>
    <row r="117" spans="1:22" ht="16.5" thickBot="1" x14ac:dyDescent="0.25">
      <c r="A117" s="106"/>
      <c r="B117" s="112"/>
      <c r="C117" s="112"/>
      <c r="D117" s="112"/>
      <c r="E117" s="112"/>
      <c r="F117" s="112"/>
      <c r="G117" s="112"/>
      <c r="H117" s="112"/>
      <c r="I117" s="112"/>
      <c r="J117" s="192" t="s">
        <v>221</v>
      </c>
      <c r="K117" s="193" t="s">
        <v>221</v>
      </c>
      <c r="L117" s="193"/>
      <c r="M117" s="193"/>
      <c r="N117" s="193" t="s">
        <v>221</v>
      </c>
      <c r="O117" s="193" t="s">
        <v>221</v>
      </c>
      <c r="P117" s="193" t="s">
        <v>221</v>
      </c>
      <c r="Q117" s="230" t="s">
        <v>221</v>
      </c>
      <c r="R117" s="231" t="s">
        <v>221</v>
      </c>
      <c r="S117" s="193" t="s">
        <v>221</v>
      </c>
      <c r="T117" s="193" t="s">
        <v>221</v>
      </c>
      <c r="U117" s="232" t="s">
        <v>221</v>
      </c>
      <c r="V117" s="233">
        <f>SUM(V110:V116)</f>
        <v>782937.40700000001</v>
      </c>
    </row>
    <row r="118" spans="1:22" ht="15.75" x14ac:dyDescent="0.2">
      <c r="A118" s="343">
        <v>632</v>
      </c>
      <c r="B118" s="345" t="s">
        <v>196</v>
      </c>
      <c r="C118" s="347" t="s">
        <v>80</v>
      </c>
      <c r="D118" s="351">
        <v>50.4</v>
      </c>
      <c r="E118" s="347" t="s">
        <v>156</v>
      </c>
      <c r="F118" s="347" t="s">
        <v>42</v>
      </c>
      <c r="G118" s="345" t="s">
        <v>155</v>
      </c>
      <c r="H118" s="347" t="s">
        <v>42</v>
      </c>
      <c r="I118" s="145" t="s">
        <v>92</v>
      </c>
      <c r="J118" s="194">
        <v>0</v>
      </c>
      <c r="K118" s="194">
        <v>0</v>
      </c>
      <c r="L118" s="194">
        <v>5633</v>
      </c>
      <c r="M118" s="194">
        <v>0</v>
      </c>
      <c r="N118" s="194">
        <v>0</v>
      </c>
      <c r="O118" s="194">
        <v>0</v>
      </c>
      <c r="P118" s="194">
        <v>0</v>
      </c>
      <c r="Q118" s="200">
        <v>0</v>
      </c>
      <c r="R118" s="211">
        <v>0</v>
      </c>
      <c r="S118" s="194">
        <v>0</v>
      </c>
      <c r="T118" s="194">
        <v>0</v>
      </c>
      <c r="U118" s="234">
        <v>0</v>
      </c>
      <c r="V118" s="235">
        <f t="shared" ref="V118:V124" si="4">SUM(J118:U118)</f>
        <v>5633</v>
      </c>
    </row>
    <row r="119" spans="1:22" ht="15.75" x14ac:dyDescent="0.2">
      <c r="A119" s="349"/>
      <c r="B119" s="354"/>
      <c r="C119" s="350"/>
      <c r="D119" s="352"/>
      <c r="E119" s="350"/>
      <c r="F119" s="350"/>
      <c r="G119" s="354"/>
      <c r="H119" s="350"/>
      <c r="I119" s="145" t="s">
        <v>98</v>
      </c>
      <c r="J119" s="194">
        <v>0</v>
      </c>
      <c r="K119" s="194">
        <v>0</v>
      </c>
      <c r="L119" s="194">
        <v>0</v>
      </c>
      <c r="M119" s="194">
        <v>0</v>
      </c>
      <c r="N119" s="194">
        <v>0</v>
      </c>
      <c r="O119" s="194">
        <v>0</v>
      </c>
      <c r="P119" s="194">
        <v>0</v>
      </c>
      <c r="Q119" s="200">
        <v>0</v>
      </c>
      <c r="R119" s="211">
        <v>0</v>
      </c>
      <c r="S119" s="194">
        <v>0</v>
      </c>
      <c r="T119" s="194">
        <v>0</v>
      </c>
      <c r="U119" s="234">
        <v>0</v>
      </c>
      <c r="V119" s="235">
        <f t="shared" si="4"/>
        <v>0</v>
      </c>
    </row>
    <row r="120" spans="1:22" ht="15.75" x14ac:dyDescent="0.2">
      <c r="A120" s="349"/>
      <c r="B120" s="354"/>
      <c r="C120" s="350"/>
      <c r="D120" s="352"/>
      <c r="E120" s="350"/>
      <c r="F120" s="350"/>
      <c r="G120" s="350"/>
      <c r="H120" s="350"/>
      <c r="I120" s="129" t="s">
        <v>175</v>
      </c>
      <c r="J120" s="189">
        <v>0</v>
      </c>
      <c r="K120" s="189">
        <v>0</v>
      </c>
      <c r="L120" s="189">
        <v>0</v>
      </c>
      <c r="M120" s="189">
        <v>0</v>
      </c>
      <c r="N120" s="189">
        <v>0</v>
      </c>
      <c r="O120" s="189">
        <v>0</v>
      </c>
      <c r="P120" s="189">
        <v>0</v>
      </c>
      <c r="Q120" s="200">
        <v>0</v>
      </c>
      <c r="R120" s="200">
        <v>0</v>
      </c>
      <c r="S120" s="189">
        <v>0</v>
      </c>
      <c r="T120" s="189">
        <v>0</v>
      </c>
      <c r="U120" s="226">
        <v>0</v>
      </c>
      <c r="V120" s="227">
        <f t="shared" si="4"/>
        <v>0</v>
      </c>
    </row>
    <row r="121" spans="1:22" ht="15.75" x14ac:dyDescent="0.2">
      <c r="A121" s="349"/>
      <c r="B121" s="354"/>
      <c r="C121" s="350"/>
      <c r="D121" s="352"/>
      <c r="E121" s="350"/>
      <c r="F121" s="350"/>
      <c r="G121" s="350"/>
      <c r="H121" s="350"/>
      <c r="I121" s="129" t="s">
        <v>101</v>
      </c>
      <c r="J121" s="189">
        <v>0</v>
      </c>
      <c r="K121" s="189">
        <v>0</v>
      </c>
      <c r="L121" s="189">
        <v>0</v>
      </c>
      <c r="M121" s="189">
        <v>0</v>
      </c>
      <c r="N121" s="189">
        <v>0</v>
      </c>
      <c r="O121" s="189">
        <v>0</v>
      </c>
      <c r="P121" s="189">
        <v>0</v>
      </c>
      <c r="Q121" s="200">
        <v>0</v>
      </c>
      <c r="R121" s="200">
        <v>0</v>
      </c>
      <c r="S121" s="189">
        <v>0</v>
      </c>
      <c r="T121" s="189">
        <v>0</v>
      </c>
      <c r="U121" s="226">
        <v>0</v>
      </c>
      <c r="V121" s="227">
        <f t="shared" si="4"/>
        <v>0</v>
      </c>
    </row>
    <row r="122" spans="1:22" ht="15.75" x14ac:dyDescent="0.2">
      <c r="A122" s="349"/>
      <c r="B122" s="354"/>
      <c r="C122" s="350"/>
      <c r="D122" s="352"/>
      <c r="E122" s="350"/>
      <c r="F122" s="350"/>
      <c r="G122" s="350"/>
      <c r="H122" s="350"/>
      <c r="I122" s="129" t="s">
        <v>71</v>
      </c>
      <c r="J122" s="189">
        <v>0</v>
      </c>
      <c r="K122" s="189">
        <v>0</v>
      </c>
      <c r="L122" s="189">
        <v>0</v>
      </c>
      <c r="M122" s="189">
        <v>0</v>
      </c>
      <c r="N122" s="189">
        <v>0</v>
      </c>
      <c r="O122" s="189">
        <v>0</v>
      </c>
      <c r="P122" s="189">
        <v>0</v>
      </c>
      <c r="Q122" s="200">
        <v>0</v>
      </c>
      <c r="R122" s="200">
        <v>0</v>
      </c>
      <c r="S122" s="189">
        <v>0</v>
      </c>
      <c r="T122" s="189">
        <v>0</v>
      </c>
      <c r="U122" s="226">
        <v>0</v>
      </c>
      <c r="V122" s="227">
        <f t="shared" si="4"/>
        <v>0</v>
      </c>
    </row>
    <row r="123" spans="1:22" ht="15.75" x14ac:dyDescent="0.2">
      <c r="A123" s="349"/>
      <c r="B123" s="354"/>
      <c r="C123" s="350"/>
      <c r="D123" s="352"/>
      <c r="E123" s="350"/>
      <c r="F123" s="350"/>
      <c r="G123" s="350"/>
      <c r="H123" s="350"/>
      <c r="I123" s="129" t="s">
        <v>97</v>
      </c>
      <c r="J123" s="189">
        <v>78519.971999999994</v>
      </c>
      <c r="K123" s="189">
        <v>125243.36800000002</v>
      </c>
      <c r="L123" s="189">
        <v>127388</v>
      </c>
      <c r="M123" s="186">
        <v>154461</v>
      </c>
      <c r="N123" s="189">
        <v>142411.136</v>
      </c>
      <c r="O123" s="189">
        <v>132656.18400000001</v>
      </c>
      <c r="P123" s="189">
        <v>128940.622</v>
      </c>
      <c r="Q123" s="200">
        <v>145518.29400000002</v>
      </c>
      <c r="R123" s="200">
        <v>167332.71299999999</v>
      </c>
      <c r="S123" s="189">
        <v>144176.19299999997</v>
      </c>
      <c r="T123" s="189">
        <v>176625.09999999998</v>
      </c>
      <c r="U123" s="226">
        <v>188931.86</v>
      </c>
      <c r="V123" s="227">
        <f t="shared" si="4"/>
        <v>1712204.4419999998</v>
      </c>
    </row>
    <row r="124" spans="1:22" ht="16.5" thickBot="1" x14ac:dyDescent="0.25">
      <c r="A124" s="344"/>
      <c r="B124" s="346"/>
      <c r="C124" s="348"/>
      <c r="D124" s="353"/>
      <c r="E124" s="348"/>
      <c r="F124" s="348"/>
      <c r="G124" s="348"/>
      <c r="H124" s="348"/>
      <c r="I124" s="113" t="s">
        <v>102</v>
      </c>
      <c r="J124" s="191">
        <v>0</v>
      </c>
      <c r="K124" s="191">
        <v>0</v>
      </c>
      <c r="L124" s="191">
        <v>0</v>
      </c>
      <c r="M124" s="191">
        <v>0</v>
      </c>
      <c r="N124" s="191">
        <v>0</v>
      </c>
      <c r="O124" s="191">
        <v>0</v>
      </c>
      <c r="P124" s="191">
        <v>0</v>
      </c>
      <c r="Q124" s="195">
        <v>0</v>
      </c>
      <c r="R124" s="195">
        <v>0</v>
      </c>
      <c r="S124" s="191">
        <v>0</v>
      </c>
      <c r="T124" s="191">
        <v>0</v>
      </c>
      <c r="U124" s="228">
        <v>0</v>
      </c>
      <c r="V124" s="229">
        <f t="shared" si="4"/>
        <v>0</v>
      </c>
    </row>
    <row r="125" spans="1:22" ht="16.5" thickBot="1" x14ac:dyDescent="0.25">
      <c r="A125" s="102"/>
      <c r="B125" s="112"/>
      <c r="C125" s="112"/>
      <c r="D125" s="112"/>
      <c r="E125" s="112"/>
      <c r="F125" s="112"/>
      <c r="G125" s="112"/>
      <c r="H125" s="112"/>
      <c r="I125" s="112"/>
      <c r="J125" s="192" t="s">
        <v>221</v>
      </c>
      <c r="K125" s="193" t="s">
        <v>221</v>
      </c>
      <c r="L125" s="193"/>
      <c r="M125" s="193"/>
      <c r="N125" s="193" t="s">
        <v>221</v>
      </c>
      <c r="O125" s="193" t="s">
        <v>221</v>
      </c>
      <c r="P125" s="193" t="s">
        <v>221</v>
      </c>
      <c r="Q125" s="230" t="s">
        <v>221</v>
      </c>
      <c r="R125" s="231" t="s">
        <v>221</v>
      </c>
      <c r="S125" s="193" t="s">
        <v>221</v>
      </c>
      <c r="T125" s="193" t="s">
        <v>221</v>
      </c>
      <c r="U125" s="232" t="s">
        <v>221</v>
      </c>
      <c r="V125" s="233">
        <f>SUM(V118:V124)</f>
        <v>1717837.4419999998</v>
      </c>
    </row>
    <row r="126" spans="1:22" ht="15.75" customHeight="1" x14ac:dyDescent="0.2">
      <c r="A126" s="343">
        <v>645</v>
      </c>
      <c r="B126" s="345" t="s">
        <v>197</v>
      </c>
      <c r="C126" s="347" t="s">
        <v>80</v>
      </c>
      <c r="D126" s="347">
        <v>46</v>
      </c>
      <c r="E126" s="345" t="s">
        <v>157</v>
      </c>
      <c r="F126" s="347" t="s">
        <v>42</v>
      </c>
      <c r="G126" s="345" t="s">
        <v>155</v>
      </c>
      <c r="H126" s="347" t="s">
        <v>42</v>
      </c>
      <c r="I126" s="151" t="s">
        <v>92</v>
      </c>
      <c r="J126" s="194">
        <v>0</v>
      </c>
      <c r="K126" s="194">
        <v>0</v>
      </c>
      <c r="L126" s="194">
        <v>0</v>
      </c>
      <c r="M126" s="194">
        <v>0</v>
      </c>
      <c r="N126" s="194">
        <v>0</v>
      </c>
      <c r="O126" s="194">
        <v>0</v>
      </c>
      <c r="P126" s="194">
        <v>0</v>
      </c>
      <c r="Q126" s="194">
        <v>0</v>
      </c>
      <c r="R126" s="211">
        <v>0</v>
      </c>
      <c r="S126" s="194">
        <v>0</v>
      </c>
      <c r="T126" s="194">
        <v>0</v>
      </c>
      <c r="U126" s="234">
        <v>0</v>
      </c>
      <c r="V126" s="235">
        <f t="shared" ref="V126:V131" si="5">SUM(J126:U126)</f>
        <v>0</v>
      </c>
    </row>
    <row r="127" spans="1:22" ht="15.75" x14ac:dyDescent="0.2">
      <c r="A127" s="349"/>
      <c r="B127" s="354"/>
      <c r="C127" s="350"/>
      <c r="D127" s="350"/>
      <c r="E127" s="350"/>
      <c r="F127" s="350"/>
      <c r="G127" s="350"/>
      <c r="H127" s="350"/>
      <c r="I127" s="129" t="s">
        <v>103</v>
      </c>
      <c r="J127" s="189">
        <v>59781.421999999991</v>
      </c>
      <c r="K127" s="189">
        <v>54050.298999999977</v>
      </c>
      <c r="L127" s="186">
        <v>104351</v>
      </c>
      <c r="M127" s="189">
        <v>86003</v>
      </c>
      <c r="N127" s="189">
        <v>114307.73800000003</v>
      </c>
      <c r="O127" s="189">
        <v>123263.26199999999</v>
      </c>
      <c r="P127" s="189">
        <v>95242.152999999947</v>
      </c>
      <c r="Q127" s="189">
        <v>93964.921000000002</v>
      </c>
      <c r="R127" s="241">
        <v>68266.060999999972</v>
      </c>
      <c r="S127" s="189">
        <v>85975.196999999956</v>
      </c>
      <c r="T127" s="189">
        <v>66776.888999999981</v>
      </c>
      <c r="U127" s="226">
        <v>55348.84599999999</v>
      </c>
      <c r="V127" s="227">
        <f t="shared" si="5"/>
        <v>1007330.7879999997</v>
      </c>
    </row>
    <row r="128" spans="1:22" ht="15.75" x14ac:dyDescent="0.2">
      <c r="A128" s="349"/>
      <c r="B128" s="354"/>
      <c r="C128" s="350"/>
      <c r="D128" s="350"/>
      <c r="E128" s="350"/>
      <c r="F128" s="350"/>
      <c r="G128" s="350"/>
      <c r="H128" s="350"/>
      <c r="I128" s="129" t="s">
        <v>172</v>
      </c>
      <c r="J128" s="189">
        <v>21054.119000000002</v>
      </c>
      <c r="K128" s="189">
        <v>13728.532999999998</v>
      </c>
      <c r="L128" s="189">
        <v>0</v>
      </c>
      <c r="M128" s="189">
        <v>1164</v>
      </c>
      <c r="N128" s="189">
        <v>25615.006999999998</v>
      </c>
      <c r="O128" s="189">
        <v>33270.342000000004</v>
      </c>
      <c r="P128" s="189">
        <v>24015.412</v>
      </c>
      <c r="Q128" s="189">
        <v>20474.675000000003</v>
      </c>
      <c r="R128" s="241">
        <v>30562.938999999998</v>
      </c>
      <c r="S128" s="189">
        <v>29896.369999999995</v>
      </c>
      <c r="T128" s="189">
        <v>22830.098000000002</v>
      </c>
      <c r="U128" s="226">
        <v>8422.8909999999996</v>
      </c>
      <c r="V128" s="227">
        <f t="shared" si="5"/>
        <v>231034.386</v>
      </c>
    </row>
    <row r="129" spans="1:22" ht="15.75" x14ac:dyDescent="0.2">
      <c r="A129" s="349"/>
      <c r="B129" s="354"/>
      <c r="C129" s="350"/>
      <c r="D129" s="350"/>
      <c r="E129" s="350"/>
      <c r="F129" s="350"/>
      <c r="G129" s="350"/>
      <c r="H129" s="350"/>
      <c r="I129" s="129" t="s">
        <v>91</v>
      </c>
      <c r="J129" s="189">
        <v>0</v>
      </c>
      <c r="K129" s="189">
        <v>0</v>
      </c>
      <c r="L129" s="250">
        <v>0</v>
      </c>
      <c r="M129" s="189">
        <v>0</v>
      </c>
      <c r="N129" s="189">
        <v>0</v>
      </c>
      <c r="O129" s="189">
        <v>0</v>
      </c>
      <c r="P129" s="189">
        <v>0</v>
      </c>
      <c r="Q129" s="189">
        <v>0</v>
      </c>
      <c r="R129" s="241">
        <v>0</v>
      </c>
      <c r="S129" s="189">
        <v>0</v>
      </c>
      <c r="T129" s="189">
        <v>0</v>
      </c>
      <c r="U129" s="226">
        <v>0</v>
      </c>
      <c r="V129" s="227">
        <f t="shared" si="5"/>
        <v>0</v>
      </c>
    </row>
    <row r="130" spans="1:22" ht="15.75" x14ac:dyDescent="0.2">
      <c r="A130" s="349"/>
      <c r="B130" s="354"/>
      <c r="C130" s="350"/>
      <c r="D130" s="350"/>
      <c r="E130" s="350"/>
      <c r="F130" s="350"/>
      <c r="G130" s="350"/>
      <c r="H130" s="350"/>
      <c r="I130" s="129" t="s">
        <v>93</v>
      </c>
      <c r="J130" s="189">
        <v>0</v>
      </c>
      <c r="K130" s="189">
        <v>0</v>
      </c>
      <c r="L130" s="215">
        <v>0</v>
      </c>
      <c r="M130" s="189">
        <v>0</v>
      </c>
      <c r="N130" s="189">
        <v>0</v>
      </c>
      <c r="O130" s="189">
        <v>0</v>
      </c>
      <c r="P130" s="189">
        <v>0</v>
      </c>
      <c r="Q130" s="189">
        <v>0</v>
      </c>
      <c r="R130" s="200">
        <v>0</v>
      </c>
      <c r="S130" s="189">
        <v>0</v>
      </c>
      <c r="T130" s="189">
        <v>0</v>
      </c>
      <c r="U130" s="226">
        <v>0</v>
      </c>
      <c r="V130" s="227">
        <f t="shared" si="5"/>
        <v>0</v>
      </c>
    </row>
    <row r="131" spans="1:22" ht="16.5" thickBot="1" x14ac:dyDescent="0.25">
      <c r="A131" s="344"/>
      <c r="B131" s="346"/>
      <c r="C131" s="348"/>
      <c r="D131" s="348"/>
      <c r="E131" s="348"/>
      <c r="F131" s="348"/>
      <c r="G131" s="348"/>
      <c r="H131" s="348"/>
      <c r="I131" s="164" t="s">
        <v>199</v>
      </c>
      <c r="J131" s="204">
        <v>0</v>
      </c>
      <c r="K131" s="205">
        <v>0</v>
      </c>
      <c r="L131" s="186">
        <v>0</v>
      </c>
      <c r="M131" s="205">
        <v>0</v>
      </c>
      <c r="N131" s="205">
        <v>0</v>
      </c>
      <c r="O131" s="205">
        <v>0</v>
      </c>
      <c r="P131" s="205">
        <v>0</v>
      </c>
      <c r="Q131" s="205">
        <v>0</v>
      </c>
      <c r="R131" s="205">
        <v>0</v>
      </c>
      <c r="S131" s="205">
        <v>0</v>
      </c>
      <c r="T131" s="209">
        <v>0</v>
      </c>
      <c r="U131" s="228">
        <v>0</v>
      </c>
      <c r="V131" s="229">
        <f t="shared" si="5"/>
        <v>0</v>
      </c>
    </row>
    <row r="132" spans="1:22" ht="16.5" thickBot="1" x14ac:dyDescent="0.25">
      <c r="A132" s="102"/>
      <c r="B132" s="120"/>
      <c r="C132" s="112"/>
      <c r="D132" s="112"/>
      <c r="E132" s="112"/>
      <c r="F132" s="112"/>
      <c r="G132" s="112"/>
      <c r="H132" s="112"/>
      <c r="I132" s="112"/>
      <c r="J132" s="192" t="s">
        <v>221</v>
      </c>
      <c r="K132" s="193" t="s">
        <v>221</v>
      </c>
      <c r="L132" s="193"/>
      <c r="M132" s="193"/>
      <c r="N132" s="193" t="s">
        <v>221</v>
      </c>
      <c r="O132" s="193" t="s">
        <v>221</v>
      </c>
      <c r="P132" s="193" t="s">
        <v>221</v>
      </c>
      <c r="Q132" s="230" t="s">
        <v>221</v>
      </c>
      <c r="R132" s="231" t="s">
        <v>221</v>
      </c>
      <c r="S132" s="193" t="s">
        <v>221</v>
      </c>
      <c r="T132" s="193" t="s">
        <v>221</v>
      </c>
      <c r="U132" s="232" t="s">
        <v>221</v>
      </c>
      <c r="V132" s="233">
        <f>SUM(V126:V131)</f>
        <v>1238365.1739999996</v>
      </c>
    </row>
    <row r="133" spans="1:22" ht="15.75" x14ac:dyDescent="0.2">
      <c r="A133" s="343">
        <v>646</v>
      </c>
      <c r="B133" s="354" t="s">
        <v>198</v>
      </c>
      <c r="C133" s="350" t="s">
        <v>79</v>
      </c>
      <c r="D133" s="350">
        <v>37</v>
      </c>
      <c r="E133" s="350" t="s">
        <v>157</v>
      </c>
      <c r="F133" s="350" t="s">
        <v>42</v>
      </c>
      <c r="G133" s="354" t="s">
        <v>155</v>
      </c>
      <c r="H133" s="350" t="s">
        <v>42</v>
      </c>
      <c r="I133" s="145" t="s">
        <v>92</v>
      </c>
      <c r="J133" s="194">
        <v>0</v>
      </c>
      <c r="K133" s="194">
        <v>26083.993999999995</v>
      </c>
      <c r="L133" s="186">
        <v>5451</v>
      </c>
      <c r="M133" s="186">
        <v>3064</v>
      </c>
      <c r="N133" s="194">
        <v>6372.7780000000002</v>
      </c>
      <c r="O133" s="194">
        <v>1922.3150000000001</v>
      </c>
      <c r="P133" s="194">
        <v>8149.2260000000006</v>
      </c>
      <c r="Q133" s="211">
        <v>15031.473000000002</v>
      </c>
      <c r="R133" s="211">
        <v>61788.339</v>
      </c>
      <c r="S133" s="194">
        <v>55498.305000000008</v>
      </c>
      <c r="T133" s="194">
        <v>57115.475999999995</v>
      </c>
      <c r="U133" s="234">
        <v>19660.449999999997</v>
      </c>
      <c r="V133" s="235">
        <f t="shared" ref="V133:V138" si="6">SUM(J133:U133)</f>
        <v>260137.35599999997</v>
      </c>
    </row>
    <row r="134" spans="1:22" ht="15.75" x14ac:dyDescent="0.2">
      <c r="A134" s="349"/>
      <c r="B134" s="354"/>
      <c r="C134" s="350"/>
      <c r="D134" s="350"/>
      <c r="E134" s="350"/>
      <c r="F134" s="350"/>
      <c r="G134" s="350"/>
      <c r="H134" s="350"/>
      <c r="I134" s="129" t="s">
        <v>103</v>
      </c>
      <c r="J134" s="189">
        <v>0</v>
      </c>
      <c r="K134" s="189">
        <v>0</v>
      </c>
      <c r="L134" s="216">
        <v>0</v>
      </c>
      <c r="M134" s="186">
        <v>0</v>
      </c>
      <c r="N134" s="189">
        <v>0</v>
      </c>
      <c r="O134" s="189">
        <v>0</v>
      </c>
      <c r="P134" s="189">
        <v>0</v>
      </c>
      <c r="Q134" s="208">
        <v>0</v>
      </c>
      <c r="R134" s="195">
        <v>0</v>
      </c>
      <c r="S134" s="191">
        <v>0</v>
      </c>
      <c r="T134" s="189">
        <v>0</v>
      </c>
      <c r="U134" s="228">
        <v>0</v>
      </c>
      <c r="V134" s="229">
        <f t="shared" si="6"/>
        <v>0</v>
      </c>
    </row>
    <row r="135" spans="1:22" ht="15.75" x14ac:dyDescent="0.2">
      <c r="A135" s="349"/>
      <c r="B135" s="354"/>
      <c r="C135" s="350"/>
      <c r="D135" s="350"/>
      <c r="E135" s="350"/>
      <c r="F135" s="350"/>
      <c r="G135" s="350"/>
      <c r="H135" s="350"/>
      <c r="I135" s="154" t="s">
        <v>91</v>
      </c>
      <c r="J135" s="201">
        <v>3307.3809999999994</v>
      </c>
      <c r="K135" s="201">
        <v>103357.55100000001</v>
      </c>
      <c r="L135" s="186">
        <v>123437</v>
      </c>
      <c r="M135" s="186">
        <v>55629</v>
      </c>
      <c r="N135" s="201">
        <v>93600.042000000016</v>
      </c>
      <c r="O135" s="201">
        <v>7008.83</v>
      </c>
      <c r="P135" s="201">
        <v>26903.959999999995</v>
      </c>
      <c r="Q135" s="208">
        <v>8588.9129999999986</v>
      </c>
      <c r="R135" s="189">
        <v>27871.636999999999</v>
      </c>
      <c r="S135" s="189">
        <v>38218.005000000005</v>
      </c>
      <c r="T135" s="191">
        <v>23072.976999999995</v>
      </c>
      <c r="U135" s="226">
        <v>53273.967999999993</v>
      </c>
      <c r="V135" s="227">
        <f t="shared" si="6"/>
        <v>564269.26400000008</v>
      </c>
    </row>
    <row r="136" spans="1:22" ht="15.75" x14ac:dyDescent="0.2">
      <c r="A136" s="349"/>
      <c r="B136" s="354"/>
      <c r="C136" s="350"/>
      <c r="D136" s="350"/>
      <c r="E136" s="350"/>
      <c r="F136" s="350"/>
      <c r="G136" s="350"/>
      <c r="H136" s="350"/>
      <c r="I136" s="129" t="s">
        <v>115</v>
      </c>
      <c r="J136" s="189">
        <v>0</v>
      </c>
      <c r="K136" s="189">
        <v>0</v>
      </c>
      <c r="L136" s="189">
        <v>0</v>
      </c>
      <c r="M136" s="189">
        <v>0</v>
      </c>
      <c r="N136" s="189">
        <v>0</v>
      </c>
      <c r="O136" s="189">
        <v>0</v>
      </c>
      <c r="P136" s="189">
        <v>0</v>
      </c>
      <c r="Q136" s="200">
        <v>0</v>
      </c>
      <c r="R136" s="200">
        <v>0</v>
      </c>
      <c r="S136" s="189">
        <v>0</v>
      </c>
      <c r="T136" s="189">
        <v>0</v>
      </c>
      <c r="U136" s="226">
        <v>0</v>
      </c>
      <c r="V136" s="227">
        <f t="shared" si="6"/>
        <v>0</v>
      </c>
    </row>
    <row r="137" spans="1:22" ht="15.75" x14ac:dyDescent="0.2">
      <c r="A137" s="349"/>
      <c r="B137" s="354"/>
      <c r="C137" s="350"/>
      <c r="D137" s="350"/>
      <c r="E137" s="350"/>
      <c r="F137" s="350"/>
      <c r="G137" s="350"/>
      <c r="H137" s="350"/>
      <c r="I137" s="129" t="s">
        <v>93</v>
      </c>
      <c r="J137" s="190">
        <v>0</v>
      </c>
      <c r="K137" s="189">
        <v>0</v>
      </c>
      <c r="L137" s="189">
        <v>0</v>
      </c>
      <c r="M137" s="189">
        <v>0</v>
      </c>
      <c r="N137" s="189">
        <v>0</v>
      </c>
      <c r="O137" s="189">
        <v>0</v>
      </c>
      <c r="P137" s="189">
        <v>0</v>
      </c>
      <c r="Q137" s="200">
        <v>0</v>
      </c>
      <c r="R137" s="200">
        <v>0</v>
      </c>
      <c r="S137" s="189">
        <v>0</v>
      </c>
      <c r="T137" s="189">
        <v>0</v>
      </c>
      <c r="U137" s="226">
        <v>0</v>
      </c>
      <c r="V137" s="227">
        <f t="shared" si="6"/>
        <v>0</v>
      </c>
    </row>
    <row r="138" spans="1:22" s="168" customFormat="1" ht="16.5" thickBot="1" x14ac:dyDescent="0.25">
      <c r="A138" s="344"/>
      <c r="B138" s="354"/>
      <c r="C138" s="350"/>
      <c r="D138" s="350"/>
      <c r="E138" s="350"/>
      <c r="F138" s="350"/>
      <c r="G138" s="350"/>
      <c r="H138" s="350"/>
      <c r="I138" s="164" t="s">
        <v>174</v>
      </c>
      <c r="J138" s="206">
        <v>0</v>
      </c>
      <c r="K138" s="207">
        <v>0</v>
      </c>
      <c r="L138" s="207">
        <v>0</v>
      </c>
      <c r="M138" s="207">
        <v>0</v>
      </c>
      <c r="N138" s="207">
        <v>0</v>
      </c>
      <c r="O138" s="207">
        <v>0</v>
      </c>
      <c r="P138" s="207">
        <v>0</v>
      </c>
      <c r="Q138" s="207">
        <v>0</v>
      </c>
      <c r="R138" s="207">
        <v>0</v>
      </c>
      <c r="S138" s="207">
        <v>0</v>
      </c>
      <c r="T138" s="207">
        <v>0</v>
      </c>
      <c r="U138" s="242">
        <v>0</v>
      </c>
      <c r="V138" s="243">
        <f t="shared" si="6"/>
        <v>0</v>
      </c>
    </row>
    <row r="139" spans="1:22" ht="16.5" thickBot="1" x14ac:dyDescent="0.25">
      <c r="A139" s="102"/>
      <c r="B139" s="112"/>
      <c r="C139" s="112"/>
      <c r="D139" s="112"/>
      <c r="E139" s="112"/>
      <c r="F139" s="112"/>
      <c r="G139" s="112"/>
      <c r="H139" s="112"/>
      <c r="I139" s="112"/>
      <c r="J139" s="192" t="s">
        <v>221</v>
      </c>
      <c r="K139" s="193" t="s">
        <v>221</v>
      </c>
      <c r="L139" s="193"/>
      <c r="M139" s="193"/>
      <c r="N139" s="193" t="s">
        <v>221</v>
      </c>
      <c r="O139" s="193" t="s">
        <v>221</v>
      </c>
      <c r="P139" s="193" t="s">
        <v>221</v>
      </c>
      <c r="Q139" s="230" t="s">
        <v>221</v>
      </c>
      <c r="R139" s="231" t="s">
        <v>221</v>
      </c>
      <c r="S139" s="193" t="s">
        <v>221</v>
      </c>
      <c r="T139" s="193" t="s">
        <v>221</v>
      </c>
      <c r="U139" s="232" t="s">
        <v>221</v>
      </c>
      <c r="V139" s="233">
        <f>SUM(V133:V138)</f>
        <v>824406.62000000011</v>
      </c>
    </row>
    <row r="140" spans="1:22" ht="15.75" x14ac:dyDescent="0.2">
      <c r="A140" s="343">
        <v>647</v>
      </c>
      <c r="B140" s="345" t="s">
        <v>200</v>
      </c>
      <c r="C140" s="347" t="s">
        <v>83</v>
      </c>
      <c r="D140" s="351">
        <v>37.9</v>
      </c>
      <c r="E140" s="345" t="s">
        <v>155</v>
      </c>
      <c r="F140" s="347" t="s">
        <v>42</v>
      </c>
      <c r="G140" s="347" t="s">
        <v>157</v>
      </c>
      <c r="H140" s="347" t="s">
        <v>42</v>
      </c>
      <c r="I140" s="145" t="s">
        <v>92</v>
      </c>
      <c r="J140" s="194">
        <v>0</v>
      </c>
      <c r="K140" s="194">
        <v>0</v>
      </c>
      <c r="L140" s="194">
        <v>5799</v>
      </c>
      <c r="M140" s="194">
        <v>0</v>
      </c>
      <c r="N140" s="194">
        <v>0</v>
      </c>
      <c r="O140" s="194">
        <v>0</v>
      </c>
      <c r="P140" s="194">
        <v>0</v>
      </c>
      <c r="Q140" s="211">
        <v>0</v>
      </c>
      <c r="R140" s="211">
        <v>0</v>
      </c>
      <c r="S140" s="194">
        <v>0</v>
      </c>
      <c r="T140" s="194">
        <v>0</v>
      </c>
      <c r="U140" s="234">
        <v>0</v>
      </c>
      <c r="V140" s="235">
        <f t="shared" ref="V140:V147" si="7">SUM(J140:U140)</f>
        <v>5799</v>
      </c>
    </row>
    <row r="141" spans="1:22" ht="15.75" x14ac:dyDescent="0.2">
      <c r="A141" s="349"/>
      <c r="B141" s="354"/>
      <c r="C141" s="350"/>
      <c r="D141" s="352"/>
      <c r="E141" s="354"/>
      <c r="F141" s="350"/>
      <c r="G141" s="350"/>
      <c r="H141" s="350"/>
      <c r="I141" s="113" t="s">
        <v>98</v>
      </c>
      <c r="J141" s="191">
        <v>0</v>
      </c>
      <c r="K141" s="191">
        <v>0</v>
      </c>
      <c r="L141" s="191">
        <v>0</v>
      </c>
      <c r="M141" s="191">
        <v>0</v>
      </c>
      <c r="N141" s="191">
        <v>0</v>
      </c>
      <c r="O141" s="191">
        <v>0</v>
      </c>
      <c r="P141" s="191">
        <v>0</v>
      </c>
      <c r="Q141" s="195">
        <v>0</v>
      </c>
      <c r="R141" s="195">
        <v>0</v>
      </c>
      <c r="S141" s="191">
        <v>0</v>
      </c>
      <c r="T141" s="191">
        <v>0</v>
      </c>
      <c r="U141" s="228">
        <v>0</v>
      </c>
      <c r="V141" s="229">
        <f t="shared" si="7"/>
        <v>0</v>
      </c>
    </row>
    <row r="142" spans="1:22" ht="15.75" x14ac:dyDescent="0.2">
      <c r="A142" s="349"/>
      <c r="B142" s="354"/>
      <c r="C142" s="350"/>
      <c r="D142" s="352"/>
      <c r="E142" s="350"/>
      <c r="F142" s="350"/>
      <c r="G142" s="350"/>
      <c r="H142" s="350"/>
      <c r="I142" s="154" t="s">
        <v>175</v>
      </c>
      <c r="J142" s="201">
        <v>0</v>
      </c>
      <c r="K142" s="201">
        <v>0</v>
      </c>
      <c r="L142" s="201">
        <v>170</v>
      </c>
      <c r="M142" s="201">
        <v>0</v>
      </c>
      <c r="N142" s="201">
        <v>0</v>
      </c>
      <c r="O142" s="201">
        <v>0</v>
      </c>
      <c r="P142" s="201">
        <v>0</v>
      </c>
      <c r="Q142" s="208">
        <v>0</v>
      </c>
      <c r="R142" s="208">
        <v>0</v>
      </c>
      <c r="S142" s="201">
        <v>0</v>
      </c>
      <c r="T142" s="201">
        <v>0</v>
      </c>
      <c r="U142" s="237">
        <v>0</v>
      </c>
      <c r="V142" s="238">
        <f t="shared" si="7"/>
        <v>170</v>
      </c>
    </row>
    <row r="143" spans="1:22" ht="15.75" x14ac:dyDescent="0.2">
      <c r="A143" s="349"/>
      <c r="B143" s="354"/>
      <c r="C143" s="350"/>
      <c r="D143" s="352"/>
      <c r="E143" s="350"/>
      <c r="F143" s="350"/>
      <c r="G143" s="350"/>
      <c r="H143" s="350"/>
      <c r="I143" s="154" t="s">
        <v>101</v>
      </c>
      <c r="J143" s="208">
        <v>0</v>
      </c>
      <c r="K143" s="201">
        <v>0</v>
      </c>
      <c r="L143" s="201">
        <v>0</v>
      </c>
      <c r="M143" s="201">
        <v>0</v>
      </c>
      <c r="N143" s="201">
        <v>0</v>
      </c>
      <c r="O143" s="201">
        <v>0</v>
      </c>
      <c r="P143" s="201">
        <v>0</v>
      </c>
      <c r="Q143" s="208">
        <v>0</v>
      </c>
      <c r="R143" s="208">
        <v>0</v>
      </c>
      <c r="S143" s="201">
        <v>0</v>
      </c>
      <c r="T143" s="201">
        <v>0</v>
      </c>
      <c r="U143" s="237">
        <v>0</v>
      </c>
      <c r="V143" s="238">
        <f t="shared" si="7"/>
        <v>0</v>
      </c>
    </row>
    <row r="144" spans="1:22" ht="15.75" x14ac:dyDescent="0.2">
      <c r="A144" s="349"/>
      <c r="B144" s="354"/>
      <c r="C144" s="350"/>
      <c r="D144" s="352"/>
      <c r="E144" s="350"/>
      <c r="F144" s="350"/>
      <c r="G144" s="350"/>
      <c r="H144" s="350"/>
      <c r="I144" s="129" t="s">
        <v>71</v>
      </c>
      <c r="J144" s="200">
        <v>0</v>
      </c>
      <c r="K144" s="189">
        <v>0</v>
      </c>
      <c r="L144" s="189">
        <v>0</v>
      </c>
      <c r="M144" s="189">
        <v>0</v>
      </c>
      <c r="N144" s="189">
        <v>0</v>
      </c>
      <c r="O144" s="189">
        <v>0</v>
      </c>
      <c r="P144" s="189">
        <v>0</v>
      </c>
      <c r="Q144" s="189">
        <v>0</v>
      </c>
      <c r="R144" s="189">
        <v>0</v>
      </c>
      <c r="S144" s="189">
        <v>0</v>
      </c>
      <c r="T144" s="189">
        <v>0</v>
      </c>
      <c r="U144" s="226">
        <v>0</v>
      </c>
      <c r="V144" s="227">
        <f t="shared" si="7"/>
        <v>0</v>
      </c>
    </row>
    <row r="145" spans="1:22" ht="15.75" x14ac:dyDescent="0.2">
      <c r="A145" s="349"/>
      <c r="B145" s="354"/>
      <c r="C145" s="350"/>
      <c r="D145" s="352"/>
      <c r="E145" s="350"/>
      <c r="F145" s="350"/>
      <c r="G145" s="350"/>
      <c r="H145" s="350"/>
      <c r="I145" s="129" t="s">
        <v>97</v>
      </c>
      <c r="J145" s="200">
        <v>182721.43000000005</v>
      </c>
      <c r="K145" s="189">
        <v>250322.02599999993</v>
      </c>
      <c r="L145" s="189">
        <v>319691</v>
      </c>
      <c r="M145" s="186">
        <v>303916</v>
      </c>
      <c r="N145" s="189">
        <v>298402.14800000004</v>
      </c>
      <c r="O145" s="189">
        <v>305349.86600000004</v>
      </c>
      <c r="P145" s="189">
        <v>354530.79599999991</v>
      </c>
      <c r="Q145" s="200">
        <v>352083.37200000015</v>
      </c>
      <c r="R145" s="200">
        <v>307549.24900000001</v>
      </c>
      <c r="S145" s="189">
        <v>356818.34099999996</v>
      </c>
      <c r="T145" s="189">
        <v>388992.87000000017</v>
      </c>
      <c r="U145" s="226">
        <v>389737.04900000012</v>
      </c>
      <c r="V145" s="227">
        <f t="shared" si="7"/>
        <v>3810114.1470000003</v>
      </c>
    </row>
    <row r="146" spans="1:22" ht="15.75" x14ac:dyDescent="0.2">
      <c r="A146" s="349"/>
      <c r="B146" s="354"/>
      <c r="C146" s="350"/>
      <c r="D146" s="352"/>
      <c r="E146" s="350"/>
      <c r="F146" s="350"/>
      <c r="G146" s="350"/>
      <c r="H146" s="350"/>
      <c r="I146" s="129" t="s">
        <v>96</v>
      </c>
      <c r="J146" s="200">
        <v>0</v>
      </c>
      <c r="K146" s="189">
        <v>0</v>
      </c>
      <c r="L146" s="189">
        <v>0</v>
      </c>
      <c r="M146" s="189">
        <v>0</v>
      </c>
      <c r="N146" s="189">
        <v>0</v>
      </c>
      <c r="O146" s="189">
        <v>0</v>
      </c>
      <c r="P146" s="189">
        <v>0</v>
      </c>
      <c r="Q146" s="200">
        <v>0</v>
      </c>
      <c r="R146" s="200">
        <v>0</v>
      </c>
      <c r="S146" s="189">
        <v>0</v>
      </c>
      <c r="T146" s="189">
        <v>0</v>
      </c>
      <c r="U146" s="226">
        <v>0</v>
      </c>
      <c r="V146" s="227">
        <f t="shared" si="7"/>
        <v>0</v>
      </c>
    </row>
    <row r="147" spans="1:22" ht="16.5" thickBot="1" x14ac:dyDescent="0.25">
      <c r="A147" s="344"/>
      <c r="B147" s="346"/>
      <c r="C147" s="348"/>
      <c r="D147" s="353"/>
      <c r="E147" s="348"/>
      <c r="F147" s="348"/>
      <c r="G147" s="348"/>
      <c r="H147" s="348"/>
      <c r="I147" s="113" t="s">
        <v>102</v>
      </c>
      <c r="J147" s="195">
        <v>0</v>
      </c>
      <c r="K147" s="191">
        <v>0</v>
      </c>
      <c r="L147" s="191">
        <v>0</v>
      </c>
      <c r="M147" s="191">
        <v>0</v>
      </c>
      <c r="N147" s="191">
        <v>0</v>
      </c>
      <c r="O147" s="191">
        <v>0</v>
      </c>
      <c r="P147" s="191">
        <v>0</v>
      </c>
      <c r="Q147" s="195">
        <v>0</v>
      </c>
      <c r="R147" s="195">
        <v>0</v>
      </c>
      <c r="S147" s="191">
        <v>0</v>
      </c>
      <c r="T147" s="191">
        <v>0</v>
      </c>
      <c r="U147" s="228">
        <v>0</v>
      </c>
      <c r="V147" s="229">
        <f t="shared" si="7"/>
        <v>0</v>
      </c>
    </row>
    <row r="148" spans="1:22" ht="16.5" thickBot="1" x14ac:dyDescent="0.25">
      <c r="A148" s="102"/>
      <c r="B148" s="112"/>
      <c r="C148" s="112"/>
      <c r="D148" s="112"/>
      <c r="E148" s="112"/>
      <c r="F148" s="112"/>
      <c r="G148" s="112"/>
      <c r="H148" s="112"/>
      <c r="I148" s="112"/>
      <c r="J148" s="192" t="s">
        <v>221</v>
      </c>
      <c r="K148" s="193" t="s">
        <v>221</v>
      </c>
      <c r="L148" s="193"/>
      <c r="M148" s="193"/>
      <c r="N148" s="193" t="s">
        <v>221</v>
      </c>
      <c r="O148" s="193" t="s">
        <v>221</v>
      </c>
      <c r="P148" s="193" t="s">
        <v>221</v>
      </c>
      <c r="Q148" s="230" t="s">
        <v>221</v>
      </c>
      <c r="R148" s="231" t="s">
        <v>221</v>
      </c>
      <c r="S148" s="193" t="s">
        <v>221</v>
      </c>
      <c r="T148" s="193" t="s">
        <v>221</v>
      </c>
      <c r="U148" s="232" t="s">
        <v>221</v>
      </c>
      <c r="V148" s="233">
        <f>SUM(V140:V147)</f>
        <v>3816083.1470000003</v>
      </c>
    </row>
    <row r="149" spans="1:22" ht="15.75" x14ac:dyDescent="0.2">
      <c r="A149" s="343">
        <v>648</v>
      </c>
      <c r="B149" s="354" t="s">
        <v>201</v>
      </c>
      <c r="C149" s="350" t="s">
        <v>83</v>
      </c>
      <c r="D149" s="352">
        <v>37.799999999999997</v>
      </c>
      <c r="E149" s="350" t="s">
        <v>157</v>
      </c>
      <c r="F149" s="350" t="s">
        <v>42</v>
      </c>
      <c r="G149" s="354" t="s">
        <v>155</v>
      </c>
      <c r="H149" s="350" t="s">
        <v>42</v>
      </c>
      <c r="I149" s="145" t="s">
        <v>92</v>
      </c>
      <c r="J149" s="194">
        <v>14945.929</v>
      </c>
      <c r="K149" s="194">
        <v>7618.674</v>
      </c>
      <c r="L149" s="194">
        <v>22107</v>
      </c>
      <c r="M149" s="186">
        <v>49323</v>
      </c>
      <c r="N149" s="194">
        <v>8154.5309999999999</v>
      </c>
      <c r="O149" s="194">
        <v>57210.86099999999</v>
      </c>
      <c r="P149" s="194">
        <v>95469.433000000005</v>
      </c>
      <c r="Q149" s="211">
        <v>86215.51400000001</v>
      </c>
      <c r="R149" s="211">
        <v>77372.09599999999</v>
      </c>
      <c r="S149" s="194">
        <v>73171.998000000007</v>
      </c>
      <c r="T149" s="194">
        <v>65233.986000000012</v>
      </c>
      <c r="U149" s="234">
        <v>58403.112000000001</v>
      </c>
      <c r="V149" s="235">
        <f>SUM(J149:U149)</f>
        <v>615226.13400000008</v>
      </c>
    </row>
    <row r="150" spans="1:22" ht="15.75" x14ac:dyDescent="0.2">
      <c r="A150" s="349"/>
      <c r="B150" s="354"/>
      <c r="C150" s="350"/>
      <c r="D150" s="352"/>
      <c r="E150" s="350"/>
      <c r="F150" s="350"/>
      <c r="G150" s="350"/>
      <c r="H150" s="350"/>
      <c r="I150" s="129" t="s">
        <v>91</v>
      </c>
      <c r="J150" s="189">
        <v>0</v>
      </c>
      <c r="K150" s="189">
        <v>0</v>
      </c>
      <c r="L150" s="189">
        <v>0</v>
      </c>
      <c r="M150" s="189">
        <v>111</v>
      </c>
      <c r="N150" s="189">
        <v>0</v>
      </c>
      <c r="O150" s="189">
        <v>0</v>
      </c>
      <c r="P150" s="189">
        <v>0</v>
      </c>
      <c r="Q150" s="200">
        <v>0</v>
      </c>
      <c r="R150" s="200">
        <v>0</v>
      </c>
      <c r="S150" s="189">
        <v>0</v>
      </c>
      <c r="T150" s="189">
        <v>0</v>
      </c>
      <c r="U150" s="226">
        <v>0</v>
      </c>
      <c r="V150" s="227">
        <f>SUM(J150:U150)</f>
        <v>111</v>
      </c>
    </row>
    <row r="151" spans="1:22" ht="15.75" x14ac:dyDescent="0.2">
      <c r="A151" s="349"/>
      <c r="B151" s="354"/>
      <c r="C151" s="350"/>
      <c r="D151" s="352"/>
      <c r="E151" s="350"/>
      <c r="F151" s="350"/>
      <c r="G151" s="350"/>
      <c r="H151" s="350"/>
      <c r="I151" s="154" t="s">
        <v>93</v>
      </c>
      <c r="J151" s="201">
        <v>0</v>
      </c>
      <c r="K151" s="201">
        <v>0</v>
      </c>
      <c r="L151" s="201">
        <v>0</v>
      </c>
      <c r="M151" s="201">
        <v>0</v>
      </c>
      <c r="N151" s="201">
        <v>0</v>
      </c>
      <c r="O151" s="201">
        <v>0</v>
      </c>
      <c r="P151" s="201">
        <v>0</v>
      </c>
      <c r="Q151" s="208">
        <v>0</v>
      </c>
      <c r="R151" s="208">
        <v>0</v>
      </c>
      <c r="S151" s="201">
        <v>0</v>
      </c>
      <c r="T151" s="201">
        <v>0</v>
      </c>
      <c r="U151" s="237">
        <v>0</v>
      </c>
      <c r="V151" s="238">
        <f>SUM(J151:U151)</f>
        <v>0</v>
      </c>
    </row>
    <row r="152" spans="1:22" ht="16.5" thickBot="1" x14ac:dyDescent="0.25">
      <c r="A152" s="344"/>
      <c r="B152" s="354"/>
      <c r="C152" s="350"/>
      <c r="D152" s="352"/>
      <c r="E152" s="350"/>
      <c r="F152" s="350"/>
      <c r="G152" s="350"/>
      <c r="H152" s="350"/>
      <c r="I152" s="154" t="s">
        <v>90</v>
      </c>
      <c r="J152" s="201">
        <v>0</v>
      </c>
      <c r="K152" s="201">
        <v>0</v>
      </c>
      <c r="L152" s="201">
        <v>0</v>
      </c>
      <c r="M152" s="201">
        <v>0</v>
      </c>
      <c r="N152" s="201">
        <v>0</v>
      </c>
      <c r="O152" s="201">
        <v>0</v>
      </c>
      <c r="P152" s="201">
        <v>0</v>
      </c>
      <c r="Q152" s="208">
        <v>0</v>
      </c>
      <c r="R152" s="208">
        <v>0</v>
      </c>
      <c r="S152" s="201">
        <v>0</v>
      </c>
      <c r="T152" s="201">
        <v>0</v>
      </c>
      <c r="U152" s="237">
        <v>0</v>
      </c>
      <c r="V152" s="238">
        <f>SUM(J152:U152)</f>
        <v>0</v>
      </c>
    </row>
    <row r="153" spans="1:22" ht="16.5" thickBot="1" x14ac:dyDescent="0.25">
      <c r="A153" s="102"/>
      <c r="B153" s="112"/>
      <c r="C153" s="112"/>
      <c r="D153" s="112"/>
      <c r="E153" s="112"/>
      <c r="F153" s="112"/>
      <c r="G153" s="112"/>
      <c r="H153" s="112"/>
      <c r="I153" s="112"/>
      <c r="J153" s="192" t="s">
        <v>221</v>
      </c>
      <c r="K153" s="193" t="s">
        <v>221</v>
      </c>
      <c r="L153" s="193"/>
      <c r="M153" s="193"/>
      <c r="N153" s="193" t="s">
        <v>221</v>
      </c>
      <c r="O153" s="193" t="s">
        <v>221</v>
      </c>
      <c r="P153" s="193" t="s">
        <v>221</v>
      </c>
      <c r="Q153" s="230" t="s">
        <v>221</v>
      </c>
      <c r="R153" s="231" t="s">
        <v>221</v>
      </c>
      <c r="S153" s="193" t="s">
        <v>221</v>
      </c>
      <c r="T153" s="193" t="s">
        <v>221</v>
      </c>
      <c r="U153" s="232" t="s">
        <v>221</v>
      </c>
      <c r="V153" s="233">
        <f>SUM(V149:V152)</f>
        <v>615337.13400000008</v>
      </c>
    </row>
    <row r="154" spans="1:22" ht="15.75" customHeight="1" x14ac:dyDescent="0.2">
      <c r="A154" s="343">
        <v>658</v>
      </c>
      <c r="B154" s="345" t="s">
        <v>202</v>
      </c>
      <c r="C154" s="347" t="s">
        <v>83</v>
      </c>
      <c r="D154" s="351">
        <v>152.69999999999999</v>
      </c>
      <c r="E154" s="347" t="s">
        <v>100</v>
      </c>
      <c r="F154" s="347" t="s">
        <v>42</v>
      </c>
      <c r="G154" s="347" t="s">
        <v>154</v>
      </c>
      <c r="H154" s="347" t="s">
        <v>42</v>
      </c>
      <c r="I154" s="145" t="s">
        <v>94</v>
      </c>
      <c r="J154" s="194">
        <v>74243.241999999998</v>
      </c>
      <c r="K154" s="194">
        <v>95162.982999999993</v>
      </c>
      <c r="L154" s="214">
        <v>72705</v>
      </c>
      <c r="M154" s="194">
        <v>82409</v>
      </c>
      <c r="N154" s="194">
        <v>109682.09699999999</v>
      </c>
      <c r="O154" s="194">
        <v>165401.99900000001</v>
      </c>
      <c r="P154" s="194">
        <v>102539.73799999998</v>
      </c>
      <c r="Q154" s="211">
        <v>53599.438999999998</v>
      </c>
      <c r="R154" s="211">
        <v>102327.65299999999</v>
      </c>
      <c r="S154" s="194">
        <v>134747.00000000003</v>
      </c>
      <c r="T154" s="194">
        <v>51516.451000000008</v>
      </c>
      <c r="U154" s="234">
        <v>129447.76299999999</v>
      </c>
      <c r="V154" s="235">
        <f t="shared" ref="V154:V160" si="8">SUM(J154:U154)</f>
        <v>1173782.365</v>
      </c>
    </row>
    <row r="155" spans="1:22" ht="15.75" x14ac:dyDescent="0.2">
      <c r="A155" s="349"/>
      <c r="B155" s="354"/>
      <c r="C155" s="350"/>
      <c r="D155" s="352"/>
      <c r="E155" s="350"/>
      <c r="F155" s="350"/>
      <c r="G155" s="350"/>
      <c r="H155" s="350"/>
      <c r="I155" s="129" t="s">
        <v>92</v>
      </c>
      <c r="J155" s="189">
        <v>156554.19500000001</v>
      </c>
      <c r="K155" s="189">
        <v>85825.38</v>
      </c>
      <c r="L155" s="186">
        <v>0</v>
      </c>
      <c r="M155" s="189">
        <v>0</v>
      </c>
      <c r="N155" s="189">
        <v>0</v>
      </c>
      <c r="O155" s="189">
        <v>4987.7340000000004</v>
      </c>
      <c r="P155" s="189">
        <v>0</v>
      </c>
      <c r="Q155" s="200">
        <v>4361.7080000000005</v>
      </c>
      <c r="R155" s="200">
        <v>11679.275000000001</v>
      </c>
      <c r="S155" s="189">
        <v>29518.888000000003</v>
      </c>
      <c r="T155" s="189">
        <v>31821.762000000002</v>
      </c>
      <c r="U155" s="226">
        <v>50850.860999999997</v>
      </c>
      <c r="V155" s="227">
        <f t="shared" si="8"/>
        <v>375599.80299999996</v>
      </c>
    </row>
    <row r="156" spans="1:22" ht="15.75" x14ac:dyDescent="0.2">
      <c r="A156" s="349"/>
      <c r="B156" s="354"/>
      <c r="C156" s="350"/>
      <c r="D156" s="352"/>
      <c r="E156" s="350"/>
      <c r="F156" s="350"/>
      <c r="G156" s="350"/>
      <c r="H156" s="350"/>
      <c r="I156" s="129" t="s">
        <v>91</v>
      </c>
      <c r="J156" s="189">
        <v>146580.25599999999</v>
      </c>
      <c r="K156" s="189">
        <v>151680.47099999999</v>
      </c>
      <c r="L156" s="186">
        <v>220887</v>
      </c>
      <c r="M156" s="186">
        <v>239030</v>
      </c>
      <c r="N156" s="189">
        <v>183150.89599999998</v>
      </c>
      <c r="O156" s="189">
        <v>110612.577</v>
      </c>
      <c r="P156" s="189">
        <v>97730.508000000002</v>
      </c>
      <c r="Q156" s="200">
        <v>46452.514000000003</v>
      </c>
      <c r="R156" s="200">
        <v>53910.361000000004</v>
      </c>
      <c r="S156" s="189">
        <v>68400.921000000002</v>
      </c>
      <c r="T156" s="189">
        <v>34985.971999999994</v>
      </c>
      <c r="U156" s="226">
        <v>9237.16</v>
      </c>
      <c r="V156" s="227">
        <f t="shared" si="8"/>
        <v>1362658.6359999999</v>
      </c>
    </row>
    <row r="157" spans="1:22" ht="15.75" x14ac:dyDescent="0.2">
      <c r="A157" s="349"/>
      <c r="B157" s="354"/>
      <c r="C157" s="350"/>
      <c r="D157" s="352"/>
      <c r="E157" s="350"/>
      <c r="F157" s="350"/>
      <c r="G157" s="350"/>
      <c r="H157" s="350"/>
      <c r="I157" s="129" t="s">
        <v>70</v>
      </c>
      <c r="J157" s="189">
        <v>0</v>
      </c>
      <c r="K157" s="189">
        <v>0</v>
      </c>
      <c r="L157" s="218">
        <v>0</v>
      </c>
      <c r="M157" s="218">
        <v>0</v>
      </c>
      <c r="N157" s="189">
        <v>0</v>
      </c>
      <c r="O157" s="189">
        <v>0</v>
      </c>
      <c r="P157" s="189">
        <v>0</v>
      </c>
      <c r="Q157" s="200">
        <v>0</v>
      </c>
      <c r="R157" s="200">
        <v>0</v>
      </c>
      <c r="S157" s="189">
        <v>0</v>
      </c>
      <c r="T157" s="189">
        <v>0</v>
      </c>
      <c r="U157" s="226">
        <v>0</v>
      </c>
      <c r="V157" s="227">
        <f t="shared" si="8"/>
        <v>0</v>
      </c>
    </row>
    <row r="158" spans="1:22" ht="15.75" x14ac:dyDescent="0.2">
      <c r="A158" s="349"/>
      <c r="B158" s="354"/>
      <c r="C158" s="350"/>
      <c r="D158" s="352"/>
      <c r="E158" s="350"/>
      <c r="F158" s="350"/>
      <c r="G158" s="350"/>
      <c r="H158" s="350"/>
      <c r="I158" s="129" t="s">
        <v>123</v>
      </c>
      <c r="J158" s="189">
        <v>0</v>
      </c>
      <c r="K158" s="189">
        <v>0</v>
      </c>
      <c r="L158" s="216">
        <v>0</v>
      </c>
      <c r="M158" s="189">
        <v>0</v>
      </c>
      <c r="N158" s="189">
        <v>0</v>
      </c>
      <c r="O158" s="189">
        <v>0</v>
      </c>
      <c r="P158" s="189">
        <v>0</v>
      </c>
      <c r="Q158" s="200">
        <v>0</v>
      </c>
      <c r="R158" s="200">
        <v>0</v>
      </c>
      <c r="S158" s="189">
        <v>0</v>
      </c>
      <c r="T158" s="189">
        <v>0</v>
      </c>
      <c r="U158" s="226">
        <v>0</v>
      </c>
      <c r="V158" s="227">
        <f t="shared" si="8"/>
        <v>0</v>
      </c>
    </row>
    <row r="159" spans="1:22" ht="15.75" x14ac:dyDescent="0.2">
      <c r="A159" s="349"/>
      <c r="B159" s="354"/>
      <c r="C159" s="350"/>
      <c r="D159" s="352"/>
      <c r="E159" s="350"/>
      <c r="F159" s="350"/>
      <c r="G159" s="350"/>
      <c r="H159" s="350"/>
      <c r="I159" s="129" t="s">
        <v>93</v>
      </c>
      <c r="J159" s="189">
        <v>98958.771999999983</v>
      </c>
      <c r="K159" s="189">
        <v>89833.386999999988</v>
      </c>
      <c r="L159" s="186">
        <v>150075</v>
      </c>
      <c r="M159" s="186">
        <v>72018</v>
      </c>
      <c r="N159" s="189">
        <v>35116.072</v>
      </c>
      <c r="O159" s="189">
        <v>53361.936000000002</v>
      </c>
      <c r="P159" s="189">
        <v>74708.152000000002</v>
      </c>
      <c r="Q159" s="200">
        <v>31093.655000000002</v>
      </c>
      <c r="R159" s="200">
        <v>34848.807000000001</v>
      </c>
      <c r="S159" s="189">
        <v>53294.613000000012</v>
      </c>
      <c r="T159" s="189">
        <v>17811.703000000001</v>
      </c>
      <c r="U159" s="226">
        <v>18167.182000000001</v>
      </c>
      <c r="V159" s="227">
        <f t="shared" si="8"/>
        <v>729287.27899999998</v>
      </c>
    </row>
    <row r="160" spans="1:22" ht="16.5" thickBot="1" x14ac:dyDescent="0.25">
      <c r="A160" s="344"/>
      <c r="B160" s="346"/>
      <c r="C160" s="348"/>
      <c r="D160" s="353"/>
      <c r="E160" s="348"/>
      <c r="F160" s="348"/>
      <c r="G160" s="348"/>
      <c r="H160" s="348"/>
      <c r="I160" s="113" t="s">
        <v>90</v>
      </c>
      <c r="J160" s="191">
        <v>19180.225999999999</v>
      </c>
      <c r="K160" s="191">
        <v>0</v>
      </c>
      <c r="L160" s="186">
        <v>0</v>
      </c>
      <c r="M160" s="191">
        <v>0</v>
      </c>
      <c r="N160" s="191">
        <v>0</v>
      </c>
      <c r="O160" s="191">
        <v>0</v>
      </c>
      <c r="P160" s="191">
        <v>0</v>
      </c>
      <c r="Q160" s="195">
        <v>12791.529999999999</v>
      </c>
      <c r="R160" s="195">
        <v>25627.598000000002</v>
      </c>
      <c r="S160" s="191">
        <v>43803.463000000003</v>
      </c>
      <c r="T160" s="191">
        <v>31224.154999999999</v>
      </c>
      <c r="U160" s="228">
        <v>43425.748999999996</v>
      </c>
      <c r="V160" s="229">
        <f t="shared" si="8"/>
        <v>176052.72100000002</v>
      </c>
    </row>
    <row r="161" spans="1:22" ht="16.5" thickBot="1" x14ac:dyDescent="0.25">
      <c r="A161" s="102"/>
      <c r="B161" s="112"/>
      <c r="C161" s="112"/>
      <c r="D161" s="112"/>
      <c r="E161" s="112"/>
      <c r="F161" s="112"/>
      <c r="G161" s="112"/>
      <c r="H161" s="112"/>
      <c r="I161" s="112"/>
      <c r="J161" s="192" t="s">
        <v>221</v>
      </c>
      <c r="K161" s="193" t="s">
        <v>221</v>
      </c>
      <c r="L161" s="193"/>
      <c r="M161" s="193"/>
      <c r="N161" s="193" t="s">
        <v>221</v>
      </c>
      <c r="O161" s="193" t="s">
        <v>221</v>
      </c>
      <c r="P161" s="193" t="s">
        <v>221</v>
      </c>
      <c r="Q161" s="230" t="s">
        <v>221</v>
      </c>
      <c r="R161" s="231" t="s">
        <v>221</v>
      </c>
      <c r="S161" s="193" t="s">
        <v>221</v>
      </c>
      <c r="T161" s="193" t="s">
        <v>221</v>
      </c>
      <c r="U161" s="232" t="s">
        <v>221</v>
      </c>
      <c r="V161" s="233">
        <f>SUM(V154:V160)</f>
        <v>3817380.804</v>
      </c>
    </row>
    <row r="162" spans="1:22" ht="15.75" x14ac:dyDescent="0.2">
      <c r="A162" s="343">
        <v>667</v>
      </c>
      <c r="B162" s="354" t="s">
        <v>203</v>
      </c>
      <c r="C162" s="350" t="s">
        <v>79</v>
      </c>
      <c r="D162" s="352">
        <v>98.8</v>
      </c>
      <c r="E162" s="350" t="s">
        <v>156</v>
      </c>
      <c r="F162" s="350" t="s">
        <v>42</v>
      </c>
      <c r="G162" s="350" t="s">
        <v>100</v>
      </c>
      <c r="H162" s="350" t="s">
        <v>42</v>
      </c>
      <c r="I162" s="145" t="s">
        <v>94</v>
      </c>
      <c r="J162" s="194">
        <v>60289.912000000004</v>
      </c>
      <c r="K162" s="194">
        <v>61636.763000000014</v>
      </c>
      <c r="L162" s="194">
        <v>47169</v>
      </c>
      <c r="M162" s="194">
        <v>50267</v>
      </c>
      <c r="N162" s="194">
        <v>57845.812999999987</v>
      </c>
      <c r="O162" s="194">
        <v>52740.502999999997</v>
      </c>
      <c r="P162" s="194">
        <v>59956.305</v>
      </c>
      <c r="Q162" s="211">
        <v>67679.053</v>
      </c>
      <c r="R162" s="211">
        <v>66531.09199999999</v>
      </c>
      <c r="S162" s="194">
        <v>73115.396000000022</v>
      </c>
      <c r="T162" s="194">
        <v>70063.071000000011</v>
      </c>
      <c r="U162" s="234">
        <v>64952.846999999994</v>
      </c>
      <c r="V162" s="235">
        <f t="shared" ref="V162:V167" si="9">SUM(J162:U162)</f>
        <v>732246.755</v>
      </c>
    </row>
    <row r="163" spans="1:22" ht="15.75" x14ac:dyDescent="0.2">
      <c r="A163" s="349"/>
      <c r="B163" s="354"/>
      <c r="C163" s="350"/>
      <c r="D163" s="352"/>
      <c r="E163" s="350"/>
      <c r="F163" s="350"/>
      <c r="G163" s="350"/>
      <c r="H163" s="350"/>
      <c r="I163" s="129" t="s">
        <v>92</v>
      </c>
      <c r="J163" s="189">
        <v>0</v>
      </c>
      <c r="K163" s="189">
        <v>0</v>
      </c>
      <c r="L163" s="189">
        <v>0</v>
      </c>
      <c r="M163" s="186">
        <v>0</v>
      </c>
      <c r="N163" s="189">
        <v>0</v>
      </c>
      <c r="O163" s="189">
        <v>0</v>
      </c>
      <c r="P163" s="189">
        <v>0</v>
      </c>
      <c r="Q163" s="200">
        <v>0</v>
      </c>
      <c r="R163" s="200">
        <v>0</v>
      </c>
      <c r="S163" s="189">
        <v>0</v>
      </c>
      <c r="T163" s="189">
        <v>0</v>
      </c>
      <c r="U163" s="226">
        <v>0</v>
      </c>
      <c r="V163" s="227">
        <f t="shared" si="9"/>
        <v>0</v>
      </c>
    </row>
    <row r="164" spans="1:22" ht="15.75" x14ac:dyDescent="0.2">
      <c r="A164" s="349"/>
      <c r="B164" s="354"/>
      <c r="C164" s="350"/>
      <c r="D164" s="352"/>
      <c r="E164" s="350"/>
      <c r="F164" s="350"/>
      <c r="G164" s="350"/>
      <c r="H164" s="350"/>
      <c r="I164" s="129" t="s">
        <v>103</v>
      </c>
      <c r="J164" s="189">
        <v>0</v>
      </c>
      <c r="K164" s="189">
        <v>0</v>
      </c>
      <c r="L164" s="189">
        <v>0</v>
      </c>
      <c r="M164" s="189">
        <v>0</v>
      </c>
      <c r="N164" s="189">
        <v>0</v>
      </c>
      <c r="O164" s="189">
        <v>0</v>
      </c>
      <c r="P164" s="189">
        <v>0</v>
      </c>
      <c r="Q164" s="200">
        <v>0</v>
      </c>
      <c r="R164" s="200">
        <v>0</v>
      </c>
      <c r="S164" s="189">
        <v>0</v>
      </c>
      <c r="T164" s="189">
        <v>0</v>
      </c>
      <c r="U164" s="226">
        <v>0</v>
      </c>
      <c r="V164" s="227">
        <f t="shared" si="9"/>
        <v>0</v>
      </c>
    </row>
    <row r="165" spans="1:22" ht="15.75" x14ac:dyDescent="0.2">
      <c r="A165" s="349"/>
      <c r="B165" s="354"/>
      <c r="C165" s="350"/>
      <c r="D165" s="352"/>
      <c r="E165" s="350"/>
      <c r="F165" s="350"/>
      <c r="G165" s="350"/>
      <c r="H165" s="350"/>
      <c r="I165" s="154" t="s">
        <v>91</v>
      </c>
      <c r="J165" s="201">
        <v>0</v>
      </c>
      <c r="K165" s="201">
        <v>0</v>
      </c>
      <c r="L165" s="201">
        <v>0</v>
      </c>
      <c r="M165" s="201">
        <v>5994</v>
      </c>
      <c r="N165" s="201">
        <v>23103.523999999998</v>
      </c>
      <c r="O165" s="201">
        <v>49808.976999999984</v>
      </c>
      <c r="P165" s="201">
        <v>34416.330999999998</v>
      </c>
      <c r="Q165" s="208">
        <v>37213.908000000018</v>
      </c>
      <c r="R165" s="208">
        <v>38833.577999999994</v>
      </c>
      <c r="S165" s="201">
        <v>41959.759999999987</v>
      </c>
      <c r="T165" s="189">
        <v>39890.248</v>
      </c>
      <c r="U165" s="237">
        <v>41691.279999999999</v>
      </c>
      <c r="V165" s="238">
        <f t="shared" si="9"/>
        <v>312911.60600000003</v>
      </c>
    </row>
    <row r="166" spans="1:22" ht="15.75" x14ac:dyDescent="0.2">
      <c r="A166" s="349"/>
      <c r="B166" s="354"/>
      <c r="C166" s="350"/>
      <c r="D166" s="352"/>
      <c r="E166" s="350"/>
      <c r="F166" s="350"/>
      <c r="G166" s="350"/>
      <c r="H166" s="350"/>
      <c r="I166" s="154" t="s">
        <v>93</v>
      </c>
      <c r="J166" s="201">
        <v>0</v>
      </c>
      <c r="K166" s="201">
        <v>0</v>
      </c>
      <c r="L166" s="201">
        <v>0</v>
      </c>
      <c r="M166" s="201">
        <v>0</v>
      </c>
      <c r="N166" s="201">
        <v>0</v>
      </c>
      <c r="O166" s="201">
        <v>0</v>
      </c>
      <c r="P166" s="201">
        <v>0</v>
      </c>
      <c r="Q166" s="208">
        <v>0</v>
      </c>
      <c r="R166" s="208">
        <v>0</v>
      </c>
      <c r="S166" s="201">
        <v>0</v>
      </c>
      <c r="T166" s="201">
        <v>0</v>
      </c>
      <c r="U166" s="237">
        <v>0</v>
      </c>
      <c r="V166" s="238">
        <f t="shared" si="9"/>
        <v>0</v>
      </c>
    </row>
    <row r="167" spans="1:22" ht="16.5" thickBot="1" x14ac:dyDescent="0.25">
      <c r="A167" s="344"/>
      <c r="B167" s="354"/>
      <c r="C167" s="350"/>
      <c r="D167" s="352"/>
      <c r="E167" s="350"/>
      <c r="F167" s="350"/>
      <c r="G167" s="350"/>
      <c r="H167" s="350"/>
      <c r="I167" s="154" t="s">
        <v>95</v>
      </c>
      <c r="J167" s="201">
        <v>0</v>
      </c>
      <c r="K167" s="201">
        <v>0</v>
      </c>
      <c r="L167" s="201">
        <v>0</v>
      </c>
      <c r="M167" s="201">
        <v>0</v>
      </c>
      <c r="N167" s="201">
        <v>0</v>
      </c>
      <c r="O167" s="201">
        <v>0</v>
      </c>
      <c r="P167" s="201">
        <v>0</v>
      </c>
      <c r="Q167" s="208">
        <v>0</v>
      </c>
      <c r="R167" s="208">
        <v>0</v>
      </c>
      <c r="S167" s="201">
        <v>0</v>
      </c>
      <c r="T167" s="201">
        <v>0</v>
      </c>
      <c r="U167" s="237">
        <v>0</v>
      </c>
      <c r="V167" s="238">
        <f t="shared" si="9"/>
        <v>0</v>
      </c>
    </row>
    <row r="168" spans="1:22" ht="16.5" thickBot="1" x14ac:dyDescent="0.25">
      <c r="A168" s="102"/>
      <c r="B168" s="112"/>
      <c r="C168" s="112"/>
      <c r="D168" s="112"/>
      <c r="E168" s="112"/>
      <c r="F168" s="112"/>
      <c r="G168" s="112"/>
      <c r="H168" s="112"/>
      <c r="I168" s="112"/>
      <c r="J168" s="192" t="s">
        <v>221</v>
      </c>
      <c r="K168" s="193" t="s">
        <v>221</v>
      </c>
      <c r="L168" s="193"/>
      <c r="M168" s="193"/>
      <c r="N168" s="193" t="s">
        <v>221</v>
      </c>
      <c r="O168" s="193" t="s">
        <v>221</v>
      </c>
      <c r="P168" s="193" t="s">
        <v>221</v>
      </c>
      <c r="Q168" s="230" t="s">
        <v>221</v>
      </c>
      <c r="R168" s="231" t="s">
        <v>221</v>
      </c>
      <c r="S168" s="193" t="s">
        <v>221</v>
      </c>
      <c r="T168" s="193" t="s">
        <v>221</v>
      </c>
      <c r="U168" s="232" t="s">
        <v>221</v>
      </c>
      <c r="V168" s="233">
        <f>SUM(V162:V167)</f>
        <v>1045158.361</v>
      </c>
    </row>
    <row r="169" spans="1:22" ht="15.75" x14ac:dyDescent="0.2">
      <c r="A169" s="343">
        <v>668</v>
      </c>
      <c r="B169" s="345" t="s">
        <v>204</v>
      </c>
      <c r="C169" s="347" t="s">
        <v>80</v>
      </c>
      <c r="D169" s="351">
        <v>98.8</v>
      </c>
      <c r="E169" s="347" t="s">
        <v>100</v>
      </c>
      <c r="F169" s="347" t="s">
        <v>42</v>
      </c>
      <c r="G169" s="347" t="s">
        <v>156</v>
      </c>
      <c r="H169" s="347" t="s">
        <v>42</v>
      </c>
      <c r="I169" s="145" t="s">
        <v>94</v>
      </c>
      <c r="J169" s="189">
        <v>0</v>
      </c>
      <c r="K169" s="189">
        <v>0</v>
      </c>
      <c r="L169" s="189">
        <v>0</v>
      </c>
      <c r="M169" s="189">
        <v>0</v>
      </c>
      <c r="N169" s="189">
        <v>0</v>
      </c>
      <c r="O169" s="189">
        <v>0</v>
      </c>
      <c r="P169" s="189">
        <v>0</v>
      </c>
      <c r="Q169" s="200">
        <v>0</v>
      </c>
      <c r="R169" s="200">
        <v>0</v>
      </c>
      <c r="S169" s="189">
        <v>0</v>
      </c>
      <c r="T169" s="189">
        <v>0</v>
      </c>
      <c r="U169" s="226">
        <v>0</v>
      </c>
      <c r="V169" s="227">
        <f>SUM(J169:U169)</f>
        <v>0</v>
      </c>
    </row>
    <row r="170" spans="1:22" ht="15.75" x14ac:dyDescent="0.2">
      <c r="A170" s="349"/>
      <c r="B170" s="354"/>
      <c r="C170" s="350"/>
      <c r="D170" s="352"/>
      <c r="E170" s="350"/>
      <c r="F170" s="350"/>
      <c r="G170" s="350"/>
      <c r="H170" s="350"/>
      <c r="I170" s="129" t="s">
        <v>92</v>
      </c>
      <c r="J170" s="189">
        <v>104985.82999999997</v>
      </c>
      <c r="K170" s="189">
        <v>123261.26600000005</v>
      </c>
      <c r="L170" s="189">
        <v>90814</v>
      </c>
      <c r="M170" s="189">
        <v>99304</v>
      </c>
      <c r="N170" s="189">
        <v>124633.57000000005</v>
      </c>
      <c r="O170" s="189">
        <v>91491.448000000019</v>
      </c>
      <c r="P170" s="189">
        <v>104483.32399999996</v>
      </c>
      <c r="Q170" s="200">
        <v>141884.15700000004</v>
      </c>
      <c r="R170" s="200">
        <v>84074.40499999997</v>
      </c>
      <c r="S170" s="189">
        <v>123179.71800000004</v>
      </c>
      <c r="T170" s="189">
        <v>66720.528000000006</v>
      </c>
      <c r="U170" s="226">
        <v>107581.02399999999</v>
      </c>
      <c r="V170" s="227">
        <f>SUM(J170:U170)</f>
        <v>1262413.27</v>
      </c>
    </row>
    <row r="171" spans="1:22" ht="15.75" x14ac:dyDescent="0.2">
      <c r="A171" s="349"/>
      <c r="B171" s="354"/>
      <c r="C171" s="350"/>
      <c r="D171" s="352"/>
      <c r="E171" s="350"/>
      <c r="F171" s="350"/>
      <c r="G171" s="350"/>
      <c r="H171" s="350"/>
      <c r="I171" s="129" t="s">
        <v>91</v>
      </c>
      <c r="J171" s="189">
        <v>0</v>
      </c>
      <c r="K171" s="189">
        <v>0</v>
      </c>
      <c r="L171" s="189">
        <v>0</v>
      </c>
      <c r="M171" s="186">
        <v>0</v>
      </c>
      <c r="N171" s="189">
        <v>0</v>
      </c>
      <c r="O171" s="189">
        <v>0</v>
      </c>
      <c r="P171" s="189">
        <v>0</v>
      </c>
      <c r="Q171" s="200">
        <v>0</v>
      </c>
      <c r="R171" s="200">
        <v>0</v>
      </c>
      <c r="S171" s="189">
        <v>0</v>
      </c>
      <c r="T171" s="189">
        <v>0</v>
      </c>
      <c r="U171" s="226">
        <v>0</v>
      </c>
      <c r="V171" s="227">
        <f>SUM(J171:U171)</f>
        <v>0</v>
      </c>
    </row>
    <row r="172" spans="1:22" ht="15.75" x14ac:dyDescent="0.2">
      <c r="A172" s="349"/>
      <c r="B172" s="354"/>
      <c r="C172" s="350"/>
      <c r="D172" s="352"/>
      <c r="E172" s="350"/>
      <c r="F172" s="350"/>
      <c r="G172" s="350"/>
      <c r="H172" s="350"/>
      <c r="I172" s="129" t="s">
        <v>93</v>
      </c>
      <c r="J172" s="189">
        <v>0</v>
      </c>
      <c r="K172" s="189">
        <v>0</v>
      </c>
      <c r="L172" s="189">
        <v>0</v>
      </c>
      <c r="M172" s="189">
        <v>0</v>
      </c>
      <c r="N172" s="189">
        <v>0</v>
      </c>
      <c r="O172" s="189">
        <v>0</v>
      </c>
      <c r="P172" s="189">
        <v>0</v>
      </c>
      <c r="Q172" s="200">
        <v>0</v>
      </c>
      <c r="R172" s="200">
        <v>0</v>
      </c>
      <c r="S172" s="189">
        <v>0</v>
      </c>
      <c r="T172" s="189">
        <v>0</v>
      </c>
      <c r="U172" s="226">
        <v>0</v>
      </c>
      <c r="V172" s="227">
        <f>SUM(J172:U172)</f>
        <v>0</v>
      </c>
    </row>
    <row r="173" spans="1:22" ht="16.5" thickBot="1" x14ac:dyDescent="0.25">
      <c r="A173" s="344"/>
      <c r="B173" s="346"/>
      <c r="C173" s="348"/>
      <c r="D173" s="353"/>
      <c r="E173" s="348"/>
      <c r="F173" s="348"/>
      <c r="G173" s="348"/>
      <c r="H173" s="348"/>
      <c r="I173" s="113" t="s">
        <v>95</v>
      </c>
      <c r="J173" s="191">
        <v>0</v>
      </c>
      <c r="K173" s="191">
        <v>0</v>
      </c>
      <c r="L173" s="191">
        <v>0</v>
      </c>
      <c r="M173" s="191">
        <v>0</v>
      </c>
      <c r="N173" s="191">
        <v>0</v>
      </c>
      <c r="O173" s="191">
        <v>0</v>
      </c>
      <c r="P173" s="191">
        <v>0</v>
      </c>
      <c r="Q173" s="195">
        <v>0</v>
      </c>
      <c r="R173" s="195">
        <v>0</v>
      </c>
      <c r="S173" s="191">
        <v>0</v>
      </c>
      <c r="T173" s="191">
        <v>0</v>
      </c>
      <c r="U173" s="228">
        <v>0</v>
      </c>
      <c r="V173" s="229">
        <f>SUM(J173:U173)</f>
        <v>0</v>
      </c>
    </row>
    <row r="174" spans="1:22" ht="16.5" thickBot="1" x14ac:dyDescent="0.25">
      <c r="A174" s="102"/>
      <c r="B174" s="112"/>
      <c r="C174" s="112"/>
      <c r="D174" s="112"/>
      <c r="E174" s="112"/>
      <c r="F174" s="112"/>
      <c r="G174" s="112"/>
      <c r="H174" s="112"/>
      <c r="I174" s="112"/>
      <c r="J174" s="192" t="s">
        <v>221</v>
      </c>
      <c r="K174" s="193" t="s">
        <v>221</v>
      </c>
      <c r="L174" s="193"/>
      <c r="M174" s="193"/>
      <c r="N174" s="193" t="s">
        <v>221</v>
      </c>
      <c r="O174" s="193" t="s">
        <v>221</v>
      </c>
      <c r="P174" s="193" t="s">
        <v>221</v>
      </c>
      <c r="Q174" s="230" t="s">
        <v>221</v>
      </c>
      <c r="R174" s="231" t="s">
        <v>221</v>
      </c>
      <c r="S174" s="193" t="s">
        <v>221</v>
      </c>
      <c r="T174" s="193" t="s">
        <v>221</v>
      </c>
      <c r="U174" s="232" t="s">
        <v>221</v>
      </c>
      <c r="V174" s="233">
        <f>SUM(V169:V173)</f>
        <v>1262413.27</v>
      </c>
    </row>
    <row r="175" spans="1:22" ht="15.75" x14ac:dyDescent="0.2">
      <c r="A175" s="343">
        <v>669</v>
      </c>
      <c r="B175" s="345" t="s">
        <v>205</v>
      </c>
      <c r="C175" s="347" t="s">
        <v>85</v>
      </c>
      <c r="D175" s="351">
        <v>98.8</v>
      </c>
      <c r="E175" s="347" t="s">
        <v>100</v>
      </c>
      <c r="F175" s="347" t="s">
        <v>42</v>
      </c>
      <c r="G175" s="347" t="s">
        <v>156</v>
      </c>
      <c r="H175" s="347" t="s">
        <v>42</v>
      </c>
      <c r="I175" s="145" t="s">
        <v>92</v>
      </c>
      <c r="J175" s="194">
        <v>0</v>
      </c>
      <c r="K175" s="194">
        <v>0</v>
      </c>
      <c r="L175" s="194">
        <v>0</v>
      </c>
      <c r="M175" s="194">
        <v>0</v>
      </c>
      <c r="N175" s="194">
        <v>0</v>
      </c>
      <c r="O175" s="194">
        <v>0</v>
      </c>
      <c r="P175" s="194">
        <v>0</v>
      </c>
      <c r="Q175" s="211">
        <v>0</v>
      </c>
      <c r="R175" s="211">
        <v>0</v>
      </c>
      <c r="S175" s="194">
        <v>0</v>
      </c>
      <c r="T175" s="194">
        <v>0</v>
      </c>
      <c r="U175" s="234">
        <v>0</v>
      </c>
      <c r="V175" s="235">
        <f t="shared" ref="V175:V182" si="10">SUM(J175:U175)</f>
        <v>0</v>
      </c>
    </row>
    <row r="176" spans="1:22" ht="15.75" x14ac:dyDescent="0.2">
      <c r="A176" s="349"/>
      <c r="B176" s="354"/>
      <c r="C176" s="350"/>
      <c r="D176" s="352"/>
      <c r="E176" s="350"/>
      <c r="F176" s="350"/>
      <c r="G176" s="350"/>
      <c r="H176" s="350"/>
      <c r="I176" s="145" t="s">
        <v>98</v>
      </c>
      <c r="J176" s="194">
        <v>0</v>
      </c>
      <c r="K176" s="194">
        <v>0</v>
      </c>
      <c r="L176" s="194">
        <v>0</v>
      </c>
      <c r="M176" s="194">
        <v>0</v>
      </c>
      <c r="N176" s="194">
        <v>0</v>
      </c>
      <c r="O176" s="194">
        <v>0</v>
      </c>
      <c r="P176" s="194">
        <v>0</v>
      </c>
      <c r="Q176" s="211">
        <v>0</v>
      </c>
      <c r="R176" s="211">
        <v>0</v>
      </c>
      <c r="S176" s="194">
        <v>0</v>
      </c>
      <c r="T176" s="194">
        <v>0</v>
      </c>
      <c r="U176" s="234">
        <v>0</v>
      </c>
      <c r="V176" s="227">
        <f t="shared" si="10"/>
        <v>0</v>
      </c>
    </row>
    <row r="177" spans="1:22" ht="15.75" x14ac:dyDescent="0.2">
      <c r="A177" s="349"/>
      <c r="B177" s="354"/>
      <c r="C177" s="350"/>
      <c r="D177" s="352"/>
      <c r="E177" s="350"/>
      <c r="F177" s="350"/>
      <c r="G177" s="350"/>
      <c r="H177" s="350"/>
      <c r="I177" s="129" t="s">
        <v>175</v>
      </c>
      <c r="J177" s="189">
        <v>0</v>
      </c>
      <c r="K177" s="189">
        <v>0</v>
      </c>
      <c r="L177" s="189">
        <v>0</v>
      </c>
      <c r="M177" s="189">
        <v>0</v>
      </c>
      <c r="N177" s="189">
        <v>0</v>
      </c>
      <c r="O177" s="189">
        <v>0</v>
      </c>
      <c r="P177" s="189">
        <v>0</v>
      </c>
      <c r="Q177" s="200">
        <v>0</v>
      </c>
      <c r="R177" s="200">
        <v>0</v>
      </c>
      <c r="S177" s="189">
        <v>0</v>
      </c>
      <c r="T177" s="189">
        <v>0</v>
      </c>
      <c r="U177" s="226">
        <v>0</v>
      </c>
      <c r="V177" s="227">
        <f t="shared" si="10"/>
        <v>0</v>
      </c>
    </row>
    <row r="178" spans="1:22" ht="15.75" x14ac:dyDescent="0.2">
      <c r="A178" s="349"/>
      <c r="B178" s="354"/>
      <c r="C178" s="350"/>
      <c r="D178" s="352"/>
      <c r="E178" s="350"/>
      <c r="F178" s="350"/>
      <c r="G178" s="350"/>
      <c r="H178" s="350"/>
      <c r="I178" s="129" t="s">
        <v>101</v>
      </c>
      <c r="J178" s="189">
        <v>0</v>
      </c>
      <c r="K178" s="189">
        <v>0</v>
      </c>
      <c r="L178" s="189">
        <v>0</v>
      </c>
      <c r="M178" s="189">
        <v>0</v>
      </c>
      <c r="N178" s="189">
        <v>0</v>
      </c>
      <c r="O178" s="189">
        <v>0</v>
      </c>
      <c r="P178" s="189">
        <v>0</v>
      </c>
      <c r="Q178" s="200">
        <v>0</v>
      </c>
      <c r="R178" s="200">
        <v>0</v>
      </c>
      <c r="S178" s="189">
        <v>0</v>
      </c>
      <c r="T178" s="189">
        <v>0</v>
      </c>
      <c r="U178" s="226">
        <v>0</v>
      </c>
      <c r="V178" s="227">
        <f t="shared" si="10"/>
        <v>0</v>
      </c>
    </row>
    <row r="179" spans="1:22" ht="15.75" x14ac:dyDescent="0.2">
      <c r="A179" s="349"/>
      <c r="B179" s="354"/>
      <c r="C179" s="350"/>
      <c r="D179" s="352"/>
      <c r="E179" s="350"/>
      <c r="F179" s="350"/>
      <c r="G179" s="350"/>
      <c r="H179" s="350"/>
      <c r="I179" s="129" t="s">
        <v>71</v>
      </c>
      <c r="J179" s="189">
        <v>0</v>
      </c>
      <c r="K179" s="189">
        <v>0</v>
      </c>
      <c r="L179" s="189">
        <v>0</v>
      </c>
      <c r="M179" s="189">
        <v>0</v>
      </c>
      <c r="N179" s="189">
        <v>0</v>
      </c>
      <c r="O179" s="189">
        <v>0</v>
      </c>
      <c r="P179" s="189">
        <v>0</v>
      </c>
      <c r="Q179" s="200">
        <v>0</v>
      </c>
      <c r="R179" s="200">
        <v>0</v>
      </c>
      <c r="S179" s="189">
        <v>0</v>
      </c>
      <c r="T179" s="189">
        <v>0</v>
      </c>
      <c r="U179" s="226">
        <v>0</v>
      </c>
      <c r="V179" s="227">
        <f t="shared" si="10"/>
        <v>0</v>
      </c>
    </row>
    <row r="180" spans="1:22" ht="15.75" x14ac:dyDescent="0.2">
      <c r="A180" s="349"/>
      <c r="B180" s="354"/>
      <c r="C180" s="350"/>
      <c r="D180" s="352"/>
      <c r="E180" s="350"/>
      <c r="F180" s="350"/>
      <c r="G180" s="350"/>
      <c r="H180" s="350"/>
      <c r="I180" s="129" t="s">
        <v>97</v>
      </c>
      <c r="J180" s="189">
        <v>77434.900999999998</v>
      </c>
      <c r="K180" s="189">
        <v>124663.06899999999</v>
      </c>
      <c r="L180" s="189">
        <v>129305</v>
      </c>
      <c r="M180" s="186">
        <v>161124</v>
      </c>
      <c r="N180" s="189">
        <v>136887.29499999998</v>
      </c>
      <c r="O180" s="189">
        <v>133311.69699999999</v>
      </c>
      <c r="P180" s="189">
        <v>129575.44000000003</v>
      </c>
      <c r="Q180" s="200">
        <v>145775.83400000003</v>
      </c>
      <c r="R180" s="200">
        <v>163873.75299999997</v>
      </c>
      <c r="S180" s="189">
        <v>152618.33300000001</v>
      </c>
      <c r="T180" s="189">
        <v>178839.21100000001</v>
      </c>
      <c r="U180" s="226">
        <v>184404.00499999998</v>
      </c>
      <c r="V180" s="227">
        <f t="shared" si="10"/>
        <v>1717812.5379999997</v>
      </c>
    </row>
    <row r="181" spans="1:22" ht="15.75" x14ac:dyDescent="0.2">
      <c r="A181" s="349"/>
      <c r="B181" s="354"/>
      <c r="C181" s="350"/>
      <c r="D181" s="352"/>
      <c r="E181" s="350"/>
      <c r="F181" s="350"/>
      <c r="G181" s="350"/>
      <c r="H181" s="350"/>
      <c r="I181" s="129" t="s">
        <v>102</v>
      </c>
      <c r="J181" s="190">
        <v>0</v>
      </c>
      <c r="K181" s="189">
        <v>0</v>
      </c>
      <c r="L181" s="189">
        <v>0</v>
      </c>
      <c r="M181" s="189">
        <v>0</v>
      </c>
      <c r="N181" s="189">
        <v>0</v>
      </c>
      <c r="O181" s="189">
        <v>0</v>
      </c>
      <c r="P181" s="189">
        <v>0</v>
      </c>
      <c r="Q181" s="200">
        <v>0</v>
      </c>
      <c r="R181" s="200">
        <v>0</v>
      </c>
      <c r="S181" s="189">
        <v>0</v>
      </c>
      <c r="T181" s="189">
        <v>0</v>
      </c>
      <c r="U181" s="226">
        <v>0</v>
      </c>
      <c r="V181" s="227">
        <f t="shared" si="10"/>
        <v>0</v>
      </c>
    </row>
    <row r="182" spans="1:22" ht="16.5" thickBot="1" x14ac:dyDescent="0.25">
      <c r="A182" s="344"/>
      <c r="B182" s="346"/>
      <c r="C182" s="348"/>
      <c r="D182" s="353"/>
      <c r="E182" s="348"/>
      <c r="F182" s="348"/>
      <c r="G182" s="348"/>
      <c r="H182" s="348"/>
      <c r="I182" s="113" t="s">
        <v>95</v>
      </c>
      <c r="J182" s="195">
        <v>0</v>
      </c>
      <c r="K182" s="191">
        <v>0</v>
      </c>
      <c r="L182" s="191">
        <v>0</v>
      </c>
      <c r="M182" s="191">
        <v>0</v>
      </c>
      <c r="N182" s="191">
        <v>0</v>
      </c>
      <c r="O182" s="201">
        <v>0</v>
      </c>
      <c r="P182" s="201">
        <v>0</v>
      </c>
      <c r="Q182" s="195">
        <v>0</v>
      </c>
      <c r="R182" s="195">
        <v>0</v>
      </c>
      <c r="S182" s="191">
        <v>0</v>
      </c>
      <c r="T182" s="191">
        <v>0</v>
      </c>
      <c r="U182" s="228">
        <v>0</v>
      </c>
      <c r="V182" s="229">
        <f t="shared" si="10"/>
        <v>0</v>
      </c>
    </row>
    <row r="183" spans="1:22" ht="16.5" thickBot="1" x14ac:dyDescent="0.25">
      <c r="A183" s="106"/>
      <c r="B183" s="112"/>
      <c r="C183" s="112"/>
      <c r="D183" s="112"/>
      <c r="E183" s="112"/>
      <c r="F183" s="112"/>
      <c r="G183" s="112"/>
      <c r="H183" s="112"/>
      <c r="I183" s="112"/>
      <c r="J183" s="192" t="s">
        <v>221</v>
      </c>
      <c r="K183" s="193" t="s">
        <v>221</v>
      </c>
      <c r="L183" s="193"/>
      <c r="M183" s="193"/>
      <c r="N183" s="193" t="s">
        <v>221</v>
      </c>
      <c r="O183" s="193" t="s">
        <v>221</v>
      </c>
      <c r="P183" s="193" t="s">
        <v>221</v>
      </c>
      <c r="Q183" s="230" t="s">
        <v>221</v>
      </c>
      <c r="R183" s="231" t="s">
        <v>221</v>
      </c>
      <c r="S183" s="193" t="s">
        <v>221</v>
      </c>
      <c r="T183" s="193" t="s">
        <v>221</v>
      </c>
      <c r="U183" s="232" t="s">
        <v>221</v>
      </c>
      <c r="V183" s="233">
        <f>SUM(V175:V182)</f>
        <v>1717812.5379999997</v>
      </c>
    </row>
    <row r="184" spans="1:22" ht="15.75" customHeight="1" x14ac:dyDescent="0.2">
      <c r="A184" s="358" t="s">
        <v>125</v>
      </c>
      <c r="B184" s="345" t="s">
        <v>206</v>
      </c>
      <c r="C184" s="347" t="s">
        <v>86</v>
      </c>
      <c r="D184" s="351">
        <v>58.7</v>
      </c>
      <c r="E184" s="345" t="s">
        <v>158</v>
      </c>
      <c r="F184" s="347" t="s">
        <v>42</v>
      </c>
      <c r="G184" s="345" t="s">
        <v>159</v>
      </c>
      <c r="H184" s="347" t="s">
        <v>42</v>
      </c>
      <c r="I184" s="145" t="s">
        <v>94</v>
      </c>
      <c r="J184" s="194">
        <v>0</v>
      </c>
      <c r="K184" s="194">
        <v>0</v>
      </c>
      <c r="L184" s="186">
        <v>0</v>
      </c>
      <c r="M184" s="186">
        <v>0</v>
      </c>
      <c r="N184" s="194">
        <v>0</v>
      </c>
      <c r="O184" s="194">
        <v>0</v>
      </c>
      <c r="P184" s="194">
        <v>0</v>
      </c>
      <c r="Q184" s="211">
        <v>3534.9070000000002</v>
      </c>
      <c r="R184" s="211">
        <v>0</v>
      </c>
      <c r="S184" s="194">
        <v>0</v>
      </c>
      <c r="T184" s="194">
        <v>0</v>
      </c>
      <c r="U184" s="234">
        <v>0</v>
      </c>
      <c r="V184" s="235">
        <f t="shared" ref="V184:V189" si="11">SUM(J184:U184)</f>
        <v>3534.9070000000002</v>
      </c>
    </row>
    <row r="185" spans="1:22" ht="15.75" x14ac:dyDescent="0.2">
      <c r="A185" s="359"/>
      <c r="B185" s="354"/>
      <c r="C185" s="350"/>
      <c r="D185" s="352"/>
      <c r="E185" s="354"/>
      <c r="F185" s="350"/>
      <c r="G185" s="354"/>
      <c r="H185" s="350"/>
      <c r="I185" s="129" t="s">
        <v>92</v>
      </c>
      <c r="J185" s="189">
        <v>0</v>
      </c>
      <c r="K185" s="189">
        <v>0</v>
      </c>
      <c r="L185" s="216">
        <v>0</v>
      </c>
      <c r="M185" s="186">
        <v>0</v>
      </c>
      <c r="N185" s="189">
        <v>0</v>
      </c>
      <c r="O185" s="189">
        <v>184.85599999999999</v>
      </c>
      <c r="P185" s="189">
        <v>28639.245999999999</v>
      </c>
      <c r="Q185" s="200">
        <v>8364.3989999999994</v>
      </c>
      <c r="R185" s="200">
        <v>23074.423000000003</v>
      </c>
      <c r="S185" s="189">
        <v>23853.708000000002</v>
      </c>
      <c r="T185" s="189">
        <v>28588.787000000004</v>
      </c>
      <c r="U185" s="226">
        <v>29277.455999999998</v>
      </c>
      <c r="V185" s="227">
        <f t="shared" si="11"/>
        <v>141982.875</v>
      </c>
    </row>
    <row r="186" spans="1:22" ht="15.75" x14ac:dyDescent="0.2">
      <c r="A186" s="359"/>
      <c r="B186" s="354"/>
      <c r="C186" s="350"/>
      <c r="D186" s="352"/>
      <c r="E186" s="354"/>
      <c r="F186" s="350"/>
      <c r="G186" s="354"/>
      <c r="H186" s="350"/>
      <c r="I186" s="129" t="s">
        <v>91</v>
      </c>
      <c r="J186" s="189">
        <v>55028.899000000005</v>
      </c>
      <c r="K186" s="189">
        <v>103061.29999999999</v>
      </c>
      <c r="L186" s="186">
        <v>131625</v>
      </c>
      <c r="M186" s="186">
        <v>79690</v>
      </c>
      <c r="N186" s="189">
        <v>136119.78900000002</v>
      </c>
      <c r="O186" s="189">
        <v>48856.919000000002</v>
      </c>
      <c r="P186" s="189">
        <v>0</v>
      </c>
      <c r="Q186" s="200">
        <v>0</v>
      </c>
      <c r="R186" s="200">
        <v>2642.4389999999999</v>
      </c>
      <c r="S186" s="189">
        <v>0</v>
      </c>
      <c r="T186" s="189">
        <v>0</v>
      </c>
      <c r="U186" s="226">
        <v>0</v>
      </c>
      <c r="V186" s="227">
        <f t="shared" si="11"/>
        <v>557024.34600000002</v>
      </c>
    </row>
    <row r="187" spans="1:22" ht="15.75" x14ac:dyDescent="0.2">
      <c r="A187" s="359"/>
      <c r="B187" s="354"/>
      <c r="C187" s="350"/>
      <c r="D187" s="352"/>
      <c r="E187" s="354"/>
      <c r="F187" s="350"/>
      <c r="G187" s="354"/>
      <c r="H187" s="350"/>
      <c r="I187" s="129" t="s">
        <v>93</v>
      </c>
      <c r="J187" s="189">
        <v>30074.673000000006</v>
      </c>
      <c r="K187" s="189">
        <v>3764.9459999999995</v>
      </c>
      <c r="L187" s="186">
        <v>1900</v>
      </c>
      <c r="M187" s="186">
        <v>140</v>
      </c>
      <c r="N187" s="189">
        <v>170.946</v>
      </c>
      <c r="O187" s="189">
        <v>351.11200000000002</v>
      </c>
      <c r="P187" s="189">
        <v>0</v>
      </c>
      <c r="Q187" s="200">
        <v>0</v>
      </c>
      <c r="R187" s="200">
        <v>0</v>
      </c>
      <c r="S187" s="189">
        <v>0</v>
      </c>
      <c r="T187" s="189">
        <v>0</v>
      </c>
      <c r="U187" s="226">
        <v>0</v>
      </c>
      <c r="V187" s="227">
        <f t="shared" si="11"/>
        <v>36401.677000000011</v>
      </c>
    </row>
    <row r="188" spans="1:22" ht="15.75" x14ac:dyDescent="0.2">
      <c r="A188" s="359"/>
      <c r="B188" s="354"/>
      <c r="C188" s="350"/>
      <c r="D188" s="352"/>
      <c r="E188" s="354"/>
      <c r="F188" s="350"/>
      <c r="G188" s="354"/>
      <c r="H188" s="350"/>
      <c r="I188" s="129" t="s">
        <v>96</v>
      </c>
      <c r="J188" s="200">
        <v>0</v>
      </c>
      <c r="K188" s="189">
        <v>0</v>
      </c>
      <c r="L188" s="189">
        <v>0</v>
      </c>
      <c r="M188" s="189">
        <v>0</v>
      </c>
      <c r="N188" s="189">
        <v>0</v>
      </c>
      <c r="O188" s="189">
        <v>0</v>
      </c>
      <c r="P188" s="189">
        <v>0</v>
      </c>
      <c r="Q188" s="200">
        <v>0</v>
      </c>
      <c r="R188" s="200">
        <v>0</v>
      </c>
      <c r="S188" s="189">
        <v>0</v>
      </c>
      <c r="T188" s="189">
        <v>0</v>
      </c>
      <c r="U188" s="226">
        <v>0</v>
      </c>
      <c r="V188" s="227">
        <f t="shared" si="11"/>
        <v>0</v>
      </c>
    </row>
    <row r="189" spans="1:22" ht="16.5" thickBot="1" x14ac:dyDescent="0.25">
      <c r="A189" s="360"/>
      <c r="B189" s="346"/>
      <c r="C189" s="348"/>
      <c r="D189" s="353"/>
      <c r="E189" s="346"/>
      <c r="F189" s="348"/>
      <c r="G189" s="346"/>
      <c r="H189" s="348"/>
      <c r="I189" s="113" t="s">
        <v>90</v>
      </c>
      <c r="J189" s="195">
        <v>0</v>
      </c>
      <c r="K189" s="191">
        <v>0</v>
      </c>
      <c r="L189" s="191">
        <v>0</v>
      </c>
      <c r="M189" s="191">
        <v>0</v>
      </c>
      <c r="N189" s="191">
        <v>0</v>
      </c>
      <c r="O189" s="191">
        <v>0</v>
      </c>
      <c r="P189" s="191">
        <v>0</v>
      </c>
      <c r="Q189" s="195">
        <v>0</v>
      </c>
      <c r="R189" s="195">
        <v>0</v>
      </c>
      <c r="S189" s="191">
        <v>0</v>
      </c>
      <c r="T189" s="191">
        <v>0</v>
      </c>
      <c r="U189" s="228">
        <v>0</v>
      </c>
      <c r="V189" s="229">
        <f t="shared" si="11"/>
        <v>0</v>
      </c>
    </row>
    <row r="190" spans="1:22" ht="16.5" thickBot="1" x14ac:dyDescent="0.25">
      <c r="A190" s="102"/>
      <c r="B190" s="112"/>
      <c r="C190" s="115"/>
      <c r="D190" s="115"/>
      <c r="E190" s="112"/>
      <c r="F190" s="112"/>
      <c r="G190" s="112"/>
      <c r="H190" s="112"/>
      <c r="I190" s="112"/>
      <c r="J190" s="192" t="s">
        <v>221</v>
      </c>
      <c r="K190" s="193" t="s">
        <v>221</v>
      </c>
      <c r="L190" s="193"/>
      <c r="M190" s="193"/>
      <c r="N190" s="193" t="s">
        <v>221</v>
      </c>
      <c r="O190" s="193" t="s">
        <v>221</v>
      </c>
      <c r="P190" s="193" t="s">
        <v>221</v>
      </c>
      <c r="Q190" s="230" t="s">
        <v>221</v>
      </c>
      <c r="R190" s="231" t="s">
        <v>221</v>
      </c>
      <c r="S190" s="193" t="s">
        <v>221</v>
      </c>
      <c r="T190" s="193" t="s">
        <v>221</v>
      </c>
      <c r="U190" s="232" t="s">
        <v>221</v>
      </c>
      <c r="V190" s="233">
        <f>SUM(V184:V189)</f>
        <v>738943.80500000005</v>
      </c>
    </row>
    <row r="191" spans="1:22" ht="15.75" customHeight="1" x14ac:dyDescent="0.2">
      <c r="A191" s="358" t="s">
        <v>224</v>
      </c>
      <c r="B191" s="345" t="s">
        <v>222</v>
      </c>
      <c r="C191" s="347" t="s">
        <v>86</v>
      </c>
      <c r="D191" s="351">
        <v>58.7</v>
      </c>
      <c r="E191" s="345" t="s">
        <v>158</v>
      </c>
      <c r="F191" s="347" t="s">
        <v>42</v>
      </c>
      <c r="G191" s="345" t="s">
        <v>60</v>
      </c>
      <c r="H191" s="347" t="s">
        <v>42</v>
      </c>
      <c r="I191" s="145" t="s">
        <v>94</v>
      </c>
      <c r="J191" s="194">
        <v>12934.060000000001</v>
      </c>
      <c r="K191" s="194">
        <v>6788.9030000000002</v>
      </c>
      <c r="L191" s="186">
        <v>6793.5319999999992</v>
      </c>
      <c r="M191" s="186">
        <v>13515.673000000001</v>
      </c>
      <c r="N191" s="194">
        <v>6461.87</v>
      </c>
      <c r="O191" s="194">
        <v>6658.1479999999992</v>
      </c>
      <c r="P191" s="194">
        <v>6412.9110000000001</v>
      </c>
      <c r="Q191" s="211">
        <v>3217.2159999999999</v>
      </c>
      <c r="R191" s="211">
        <v>6881.7340000000004</v>
      </c>
      <c r="S191" s="194">
        <v>0</v>
      </c>
      <c r="T191" s="194">
        <v>0</v>
      </c>
      <c r="U191" s="234">
        <v>0</v>
      </c>
      <c r="V191" s="235">
        <f t="shared" ref="V191:V196" si="12">SUM(J191:U191)</f>
        <v>69664.047000000006</v>
      </c>
    </row>
    <row r="192" spans="1:22" ht="15.75" x14ac:dyDescent="0.2">
      <c r="A192" s="359"/>
      <c r="B192" s="354"/>
      <c r="C192" s="350"/>
      <c r="D192" s="352"/>
      <c r="E192" s="354"/>
      <c r="F192" s="350"/>
      <c r="G192" s="354"/>
      <c r="H192" s="350"/>
      <c r="I192" s="129" t="s">
        <v>92</v>
      </c>
      <c r="J192" s="189">
        <v>0</v>
      </c>
      <c r="K192" s="189">
        <v>0</v>
      </c>
      <c r="L192" s="189">
        <v>0</v>
      </c>
      <c r="M192" s="186">
        <v>0</v>
      </c>
      <c r="N192" s="189">
        <v>0</v>
      </c>
      <c r="O192" s="189">
        <v>184.85599999999999</v>
      </c>
      <c r="P192" s="189">
        <v>28639.245999999999</v>
      </c>
      <c r="Q192" s="200">
        <v>8364.3990000000013</v>
      </c>
      <c r="R192" s="200">
        <v>23074.423000000003</v>
      </c>
      <c r="S192" s="189">
        <v>23853.708000000002</v>
      </c>
      <c r="T192" s="189">
        <v>28588.787000000004</v>
      </c>
      <c r="U192" s="226">
        <v>29277.455999999998</v>
      </c>
      <c r="V192" s="227">
        <f t="shared" si="12"/>
        <v>141982.87500000003</v>
      </c>
    </row>
    <row r="193" spans="1:22" ht="15.75" x14ac:dyDescent="0.2">
      <c r="A193" s="359"/>
      <c r="B193" s="354"/>
      <c r="C193" s="350"/>
      <c r="D193" s="352"/>
      <c r="E193" s="354"/>
      <c r="F193" s="350"/>
      <c r="G193" s="354"/>
      <c r="H193" s="350"/>
      <c r="I193" s="129" t="s">
        <v>91</v>
      </c>
      <c r="J193" s="189">
        <v>114671.97200000002</v>
      </c>
      <c r="K193" s="189">
        <v>147784.42900000006</v>
      </c>
      <c r="L193" s="189">
        <v>165525.61999999997</v>
      </c>
      <c r="M193" s="186">
        <v>124058.55300000001</v>
      </c>
      <c r="N193" s="189">
        <v>186360.03200000006</v>
      </c>
      <c r="O193" s="189">
        <v>80912.865000000005</v>
      </c>
      <c r="P193" s="189">
        <v>50510.557999999997</v>
      </c>
      <c r="Q193" s="200">
        <v>47402.095999999998</v>
      </c>
      <c r="R193" s="200">
        <v>56141.962</v>
      </c>
      <c r="S193" s="189">
        <v>81612.511000000013</v>
      </c>
      <c r="T193" s="189">
        <v>49027.37</v>
      </c>
      <c r="U193" s="226">
        <v>75751.358000000007</v>
      </c>
      <c r="V193" s="227">
        <f t="shared" si="12"/>
        <v>1179759.3260000001</v>
      </c>
    </row>
    <row r="194" spans="1:22" ht="15.75" x14ac:dyDescent="0.2">
      <c r="A194" s="359"/>
      <c r="B194" s="354"/>
      <c r="C194" s="350"/>
      <c r="D194" s="352"/>
      <c r="E194" s="354"/>
      <c r="F194" s="350"/>
      <c r="G194" s="354"/>
      <c r="H194" s="350"/>
      <c r="I194" s="129" t="s">
        <v>93</v>
      </c>
      <c r="J194" s="189">
        <v>216261.03399999999</v>
      </c>
      <c r="K194" s="189">
        <v>201681.72199999998</v>
      </c>
      <c r="L194" s="189">
        <v>183116.12899999999</v>
      </c>
      <c r="M194" s="186">
        <v>56016.474999999991</v>
      </c>
      <c r="N194" s="189">
        <v>217.54300000000001</v>
      </c>
      <c r="O194" s="189">
        <v>128331.09599999998</v>
      </c>
      <c r="P194" s="189">
        <v>208939.60699999999</v>
      </c>
      <c r="Q194" s="200">
        <v>208297.97799999997</v>
      </c>
      <c r="R194" s="200">
        <v>200785.11699999997</v>
      </c>
      <c r="S194" s="189">
        <v>214399.15099999995</v>
      </c>
      <c r="T194" s="189">
        <v>199017.61199999996</v>
      </c>
      <c r="U194" s="226">
        <v>218851.69400000002</v>
      </c>
      <c r="V194" s="227">
        <f t="shared" si="12"/>
        <v>2035915.1579999998</v>
      </c>
    </row>
    <row r="195" spans="1:22" ht="15.75" x14ac:dyDescent="0.2">
      <c r="A195" s="359"/>
      <c r="B195" s="354"/>
      <c r="C195" s="350"/>
      <c r="D195" s="352"/>
      <c r="E195" s="354"/>
      <c r="F195" s="350"/>
      <c r="G195" s="354"/>
      <c r="H195" s="350"/>
      <c r="I195" s="129" t="s">
        <v>96</v>
      </c>
      <c r="J195" s="200">
        <v>0</v>
      </c>
      <c r="K195" s="189">
        <v>0</v>
      </c>
      <c r="L195" s="189">
        <v>0</v>
      </c>
      <c r="M195" s="189">
        <v>0</v>
      </c>
      <c r="N195" s="189">
        <v>0</v>
      </c>
      <c r="O195" s="189">
        <v>0</v>
      </c>
      <c r="P195" s="189">
        <v>0</v>
      </c>
      <c r="Q195" s="200">
        <v>0</v>
      </c>
      <c r="R195" s="200">
        <v>0</v>
      </c>
      <c r="S195" s="189">
        <v>0</v>
      </c>
      <c r="T195" s="189">
        <v>0</v>
      </c>
      <c r="U195" s="226">
        <v>0</v>
      </c>
      <c r="V195" s="227">
        <f t="shared" si="12"/>
        <v>0</v>
      </c>
    </row>
    <row r="196" spans="1:22" ht="16.5" thickBot="1" x14ac:dyDescent="0.25">
      <c r="A196" s="360"/>
      <c r="B196" s="346"/>
      <c r="C196" s="348"/>
      <c r="D196" s="353"/>
      <c r="E196" s="346"/>
      <c r="F196" s="348"/>
      <c r="G196" s="346"/>
      <c r="H196" s="348"/>
      <c r="I196" s="113" t="s">
        <v>90</v>
      </c>
      <c r="J196" s="195">
        <v>0</v>
      </c>
      <c r="K196" s="191">
        <v>0</v>
      </c>
      <c r="L196" s="191">
        <v>0</v>
      </c>
      <c r="M196" s="191">
        <v>0</v>
      </c>
      <c r="N196" s="191">
        <v>0</v>
      </c>
      <c r="O196" s="191">
        <v>0</v>
      </c>
      <c r="P196" s="191">
        <v>0</v>
      </c>
      <c r="Q196" s="195">
        <v>0</v>
      </c>
      <c r="R196" s="195">
        <v>0</v>
      </c>
      <c r="S196" s="191">
        <v>0</v>
      </c>
      <c r="T196" s="191">
        <v>0</v>
      </c>
      <c r="U196" s="228">
        <v>0</v>
      </c>
      <c r="V196" s="229">
        <f t="shared" si="12"/>
        <v>0</v>
      </c>
    </row>
    <row r="197" spans="1:22" ht="16.5" thickBot="1" x14ac:dyDescent="0.25">
      <c r="A197" s="102"/>
      <c r="B197" s="112"/>
      <c r="C197" s="115"/>
      <c r="D197" s="115"/>
      <c r="E197" s="112"/>
      <c r="F197" s="112"/>
      <c r="G197" s="112"/>
      <c r="H197" s="112"/>
      <c r="I197" s="112"/>
      <c r="J197" s="192" t="s">
        <v>221</v>
      </c>
      <c r="K197" s="193" t="s">
        <v>221</v>
      </c>
      <c r="L197" s="193" t="s">
        <v>221</v>
      </c>
      <c r="M197" s="193" t="s">
        <v>221</v>
      </c>
      <c r="N197" s="193" t="s">
        <v>221</v>
      </c>
      <c r="O197" s="193" t="s">
        <v>221</v>
      </c>
      <c r="P197" s="193" t="s">
        <v>221</v>
      </c>
      <c r="Q197" s="230" t="s">
        <v>221</v>
      </c>
      <c r="R197" s="231" t="s">
        <v>221</v>
      </c>
      <c r="S197" s="193" t="s">
        <v>221</v>
      </c>
      <c r="T197" s="193" t="s">
        <v>221</v>
      </c>
      <c r="U197" s="232" t="s">
        <v>221</v>
      </c>
      <c r="V197" s="233">
        <f>SUM(V191:V196)</f>
        <v>3427321.406</v>
      </c>
    </row>
    <row r="198" spans="1:22" ht="15.75" customHeight="1" x14ac:dyDescent="0.2">
      <c r="A198" s="358" t="s">
        <v>225</v>
      </c>
      <c r="B198" s="345" t="s">
        <v>223</v>
      </c>
      <c r="C198" s="347" t="s">
        <v>86</v>
      </c>
      <c r="D198" s="351">
        <v>58.7</v>
      </c>
      <c r="E198" s="345" t="s">
        <v>60</v>
      </c>
      <c r="F198" s="347" t="s">
        <v>42</v>
      </c>
      <c r="G198" s="345" t="s">
        <v>159</v>
      </c>
      <c r="H198" s="347" t="s">
        <v>42</v>
      </c>
      <c r="I198" s="145" t="s">
        <v>94</v>
      </c>
      <c r="J198" s="194">
        <v>12934.060000000001</v>
      </c>
      <c r="K198" s="194">
        <v>6788.9030000000002</v>
      </c>
      <c r="L198" s="186">
        <v>6793.5319999999992</v>
      </c>
      <c r="M198" s="186">
        <v>13515.673000000001</v>
      </c>
      <c r="N198" s="194">
        <v>6461.87</v>
      </c>
      <c r="O198" s="194">
        <v>6658.1479999999992</v>
      </c>
      <c r="P198" s="194">
        <v>6412.9110000000001</v>
      </c>
      <c r="Q198" s="211">
        <v>3217.2159999999999</v>
      </c>
      <c r="R198" s="211">
        <v>6881.7340000000004</v>
      </c>
      <c r="S198" s="194">
        <v>0</v>
      </c>
      <c r="T198" s="194">
        <v>0</v>
      </c>
      <c r="U198" s="234">
        <v>0</v>
      </c>
      <c r="V198" s="235">
        <f t="shared" ref="V198:V203" si="13">SUM(J198:U198)</f>
        <v>69664.047000000006</v>
      </c>
    </row>
    <row r="199" spans="1:22" ht="15.75" x14ac:dyDescent="0.2">
      <c r="A199" s="359"/>
      <c r="B199" s="354"/>
      <c r="C199" s="350"/>
      <c r="D199" s="352"/>
      <c r="E199" s="354"/>
      <c r="F199" s="350"/>
      <c r="G199" s="354"/>
      <c r="H199" s="350"/>
      <c r="I199" s="129" t="s">
        <v>92</v>
      </c>
      <c r="J199" s="189">
        <v>0</v>
      </c>
      <c r="K199" s="189">
        <v>0</v>
      </c>
      <c r="L199" s="216">
        <v>0</v>
      </c>
      <c r="M199" s="186">
        <v>0</v>
      </c>
      <c r="N199" s="189">
        <v>0</v>
      </c>
      <c r="O199" s="189">
        <v>184.85599999999999</v>
      </c>
      <c r="P199" s="189">
        <v>28639.245999999999</v>
      </c>
      <c r="Q199" s="200">
        <v>8364.3990000000013</v>
      </c>
      <c r="R199" s="200">
        <v>23074.423000000003</v>
      </c>
      <c r="S199" s="189">
        <v>23853.708000000002</v>
      </c>
      <c r="T199" s="189">
        <v>28588.787000000004</v>
      </c>
      <c r="U199" s="226">
        <v>29277.455999999998</v>
      </c>
      <c r="V199" s="227">
        <f t="shared" si="13"/>
        <v>141982.87500000003</v>
      </c>
    </row>
    <row r="200" spans="1:22" ht="15.75" x14ac:dyDescent="0.2">
      <c r="A200" s="359"/>
      <c r="B200" s="354"/>
      <c r="C200" s="350"/>
      <c r="D200" s="352"/>
      <c r="E200" s="354"/>
      <c r="F200" s="350"/>
      <c r="G200" s="354"/>
      <c r="H200" s="350"/>
      <c r="I200" s="129" t="s">
        <v>91</v>
      </c>
      <c r="J200" s="189">
        <v>114671.97200000002</v>
      </c>
      <c r="K200" s="189">
        <v>147784.42900000009</v>
      </c>
      <c r="L200" s="186">
        <v>165525.61999999997</v>
      </c>
      <c r="M200" s="186">
        <v>124058.55300000001</v>
      </c>
      <c r="N200" s="189">
        <v>186360.03200000001</v>
      </c>
      <c r="O200" s="189">
        <v>80597.864999999991</v>
      </c>
      <c r="P200" s="189">
        <v>43472.222999999998</v>
      </c>
      <c r="Q200" s="200">
        <v>40997.956000000006</v>
      </c>
      <c r="R200" s="200">
        <v>44239.152000000002</v>
      </c>
      <c r="S200" s="189">
        <v>61080.296000000002</v>
      </c>
      <c r="T200" s="189">
        <v>42937.179000000004</v>
      </c>
      <c r="U200" s="226">
        <v>60485.265000000007</v>
      </c>
      <c r="V200" s="227">
        <f t="shared" si="13"/>
        <v>1112210.5419999999</v>
      </c>
    </row>
    <row r="201" spans="1:22" ht="15.75" x14ac:dyDescent="0.2">
      <c r="A201" s="359"/>
      <c r="B201" s="354"/>
      <c r="C201" s="350"/>
      <c r="D201" s="352"/>
      <c r="E201" s="354"/>
      <c r="F201" s="350"/>
      <c r="G201" s="354"/>
      <c r="H201" s="350"/>
      <c r="I201" s="129" t="s">
        <v>93</v>
      </c>
      <c r="J201" s="189">
        <v>30111.345000000005</v>
      </c>
      <c r="K201" s="189">
        <v>3901.1119999999996</v>
      </c>
      <c r="L201" s="186">
        <v>1899.816</v>
      </c>
      <c r="M201" s="186">
        <v>139.86500000000001</v>
      </c>
      <c r="N201" s="189">
        <v>170.946</v>
      </c>
      <c r="O201" s="189">
        <v>444.14800000000002</v>
      </c>
      <c r="P201" s="189">
        <v>0</v>
      </c>
      <c r="Q201" s="200">
        <v>0</v>
      </c>
      <c r="R201" s="200">
        <v>0</v>
      </c>
      <c r="S201" s="189">
        <v>0</v>
      </c>
      <c r="T201" s="189">
        <v>0</v>
      </c>
      <c r="U201" s="226">
        <v>0</v>
      </c>
      <c r="V201" s="227">
        <f t="shared" si="13"/>
        <v>36667.232000000004</v>
      </c>
    </row>
    <row r="202" spans="1:22" ht="15.75" x14ac:dyDescent="0.2">
      <c r="A202" s="359"/>
      <c r="B202" s="354"/>
      <c r="C202" s="350"/>
      <c r="D202" s="352"/>
      <c r="E202" s="354"/>
      <c r="F202" s="350"/>
      <c r="G202" s="354"/>
      <c r="H202" s="350"/>
      <c r="I202" s="129" t="s">
        <v>96</v>
      </c>
      <c r="J202" s="200">
        <v>0</v>
      </c>
      <c r="K202" s="189">
        <v>0</v>
      </c>
      <c r="L202" s="189">
        <v>0</v>
      </c>
      <c r="M202" s="189">
        <v>0</v>
      </c>
      <c r="N202" s="189">
        <v>0</v>
      </c>
      <c r="O202" s="189">
        <v>0</v>
      </c>
      <c r="P202" s="189">
        <v>0</v>
      </c>
      <c r="Q202" s="200">
        <v>0</v>
      </c>
      <c r="R202" s="200">
        <v>0</v>
      </c>
      <c r="S202" s="189">
        <v>0</v>
      </c>
      <c r="T202" s="189">
        <v>0</v>
      </c>
      <c r="U202" s="226">
        <v>0</v>
      </c>
      <c r="V202" s="227">
        <f t="shared" si="13"/>
        <v>0</v>
      </c>
    </row>
    <row r="203" spans="1:22" ht="16.5" thickBot="1" x14ac:dyDescent="0.25">
      <c r="A203" s="360"/>
      <c r="B203" s="346"/>
      <c r="C203" s="348"/>
      <c r="D203" s="353"/>
      <c r="E203" s="346"/>
      <c r="F203" s="348"/>
      <c r="G203" s="346"/>
      <c r="H203" s="348"/>
      <c r="I203" s="113" t="s">
        <v>90</v>
      </c>
      <c r="J203" s="195">
        <v>0</v>
      </c>
      <c r="K203" s="191">
        <v>0</v>
      </c>
      <c r="L203" s="191">
        <v>0</v>
      </c>
      <c r="M203" s="191">
        <v>0</v>
      </c>
      <c r="N203" s="191">
        <v>0</v>
      </c>
      <c r="O203" s="191">
        <v>0</v>
      </c>
      <c r="P203" s="191">
        <v>0</v>
      </c>
      <c r="Q203" s="195">
        <v>0</v>
      </c>
      <c r="R203" s="195">
        <v>0</v>
      </c>
      <c r="S203" s="191">
        <v>0</v>
      </c>
      <c r="T203" s="191">
        <v>0</v>
      </c>
      <c r="U203" s="228">
        <v>0</v>
      </c>
      <c r="V203" s="229">
        <f t="shared" si="13"/>
        <v>0</v>
      </c>
    </row>
    <row r="204" spans="1:22" ht="16.5" thickBot="1" x14ac:dyDescent="0.25">
      <c r="A204" s="102"/>
      <c r="B204" s="112"/>
      <c r="C204" s="115"/>
      <c r="D204" s="115"/>
      <c r="E204" s="112"/>
      <c r="F204" s="112"/>
      <c r="G204" s="112"/>
      <c r="H204" s="112"/>
      <c r="I204" s="112"/>
      <c r="J204" s="192" t="s">
        <v>221</v>
      </c>
      <c r="K204" s="193" t="s">
        <v>221</v>
      </c>
      <c r="L204" s="193"/>
      <c r="M204" s="193"/>
      <c r="N204" s="193" t="s">
        <v>221</v>
      </c>
      <c r="O204" s="193" t="s">
        <v>221</v>
      </c>
      <c r="P204" s="193" t="s">
        <v>221</v>
      </c>
      <c r="Q204" s="230" t="s">
        <v>221</v>
      </c>
      <c r="R204" s="231" t="s">
        <v>221</v>
      </c>
      <c r="S204" s="193" t="s">
        <v>221</v>
      </c>
      <c r="T204" s="193" t="s">
        <v>221</v>
      </c>
      <c r="U204" s="232" t="s">
        <v>221</v>
      </c>
      <c r="V204" s="233">
        <f>SUM(V198:V203)</f>
        <v>1360524.696</v>
      </c>
    </row>
    <row r="205" spans="1:22" ht="15.75" customHeight="1" x14ac:dyDescent="0.2">
      <c r="A205" s="358" t="s">
        <v>126</v>
      </c>
      <c r="B205" s="345" t="s">
        <v>207</v>
      </c>
      <c r="C205" s="347" t="s">
        <v>86</v>
      </c>
      <c r="D205" s="351">
        <v>36.200000000000003</v>
      </c>
      <c r="E205" s="347" t="s">
        <v>10</v>
      </c>
      <c r="F205" s="347" t="s">
        <v>42</v>
      </c>
      <c r="G205" s="345" t="s">
        <v>158</v>
      </c>
      <c r="H205" s="347" t="s">
        <v>42</v>
      </c>
      <c r="I205" s="129" t="s">
        <v>92</v>
      </c>
      <c r="J205" s="189">
        <v>72836.709999999992</v>
      </c>
      <c r="K205" s="189">
        <v>137212.27200000003</v>
      </c>
      <c r="L205" s="186">
        <v>128529</v>
      </c>
      <c r="M205" s="186">
        <v>181728</v>
      </c>
      <c r="N205" s="189">
        <v>259545.24399999998</v>
      </c>
      <c r="O205" s="189">
        <v>109757.33000000002</v>
      </c>
      <c r="P205" s="189">
        <v>92252.886000000028</v>
      </c>
      <c r="Q205" s="200">
        <v>193726.62800000003</v>
      </c>
      <c r="R205" s="200">
        <v>135841.234</v>
      </c>
      <c r="S205" s="189">
        <v>132252.63100000005</v>
      </c>
      <c r="T205" s="189">
        <v>68596.466</v>
      </c>
      <c r="U205" s="226">
        <v>126052.01400000002</v>
      </c>
      <c r="V205" s="227">
        <f t="shared" ref="V205:V210" si="14">SUM(J205:U205)</f>
        <v>1638330.4150000003</v>
      </c>
    </row>
    <row r="206" spans="1:22" ht="15.75" x14ac:dyDescent="0.2">
      <c r="A206" s="359"/>
      <c r="B206" s="354"/>
      <c r="C206" s="350"/>
      <c r="D206" s="352"/>
      <c r="E206" s="350"/>
      <c r="F206" s="350"/>
      <c r="G206" s="354"/>
      <c r="H206" s="350"/>
      <c r="I206" s="129" t="s">
        <v>91</v>
      </c>
      <c r="J206" s="189">
        <v>122461.24200000003</v>
      </c>
      <c r="K206" s="189">
        <v>53379.610999999997</v>
      </c>
      <c r="L206" s="186">
        <v>155877</v>
      </c>
      <c r="M206" s="186">
        <v>144599</v>
      </c>
      <c r="N206" s="189">
        <v>185055.45800000004</v>
      </c>
      <c r="O206" s="189">
        <v>140664.054</v>
      </c>
      <c r="P206" s="189">
        <v>163257.52800000002</v>
      </c>
      <c r="Q206" s="200">
        <v>159752.71399999998</v>
      </c>
      <c r="R206" s="200">
        <v>195791.48799999998</v>
      </c>
      <c r="S206" s="189">
        <v>123657.30900000002</v>
      </c>
      <c r="T206" s="189">
        <v>127651.62800000003</v>
      </c>
      <c r="U206" s="226">
        <v>90694.167999999991</v>
      </c>
      <c r="V206" s="227">
        <f t="shared" si="14"/>
        <v>1662841.2000000002</v>
      </c>
    </row>
    <row r="207" spans="1:22" ht="15.75" customHeight="1" x14ac:dyDescent="0.2">
      <c r="A207" s="359"/>
      <c r="B207" s="354"/>
      <c r="C207" s="350"/>
      <c r="D207" s="352"/>
      <c r="E207" s="350"/>
      <c r="F207" s="350"/>
      <c r="G207" s="354"/>
      <c r="H207" s="350"/>
      <c r="I207" s="129" t="s">
        <v>93</v>
      </c>
      <c r="J207" s="189">
        <v>23619.244999999999</v>
      </c>
      <c r="K207" s="189">
        <v>1967.9040000000002</v>
      </c>
      <c r="L207" s="186">
        <v>50250</v>
      </c>
      <c r="M207" s="186">
        <v>41490</v>
      </c>
      <c r="N207" s="189">
        <v>24019.969999999998</v>
      </c>
      <c r="O207" s="189">
        <v>896.70699999999999</v>
      </c>
      <c r="P207" s="189">
        <v>2016.838</v>
      </c>
      <c r="Q207" s="200">
        <v>662.93999999999994</v>
      </c>
      <c r="R207" s="200">
        <v>621.1</v>
      </c>
      <c r="S207" s="189">
        <v>609.51100000000008</v>
      </c>
      <c r="T207" s="189">
        <v>1443.134</v>
      </c>
      <c r="U207" s="226">
        <v>677.19200000000001</v>
      </c>
      <c r="V207" s="227">
        <f t="shared" si="14"/>
        <v>148274.541</v>
      </c>
    </row>
    <row r="208" spans="1:22" ht="15.75" customHeight="1" x14ac:dyDescent="0.2">
      <c r="A208" s="359"/>
      <c r="B208" s="354"/>
      <c r="C208" s="350"/>
      <c r="D208" s="352"/>
      <c r="E208" s="350"/>
      <c r="F208" s="350"/>
      <c r="G208" s="354"/>
      <c r="H208" s="350"/>
      <c r="I208" s="154" t="s">
        <v>97</v>
      </c>
      <c r="J208" s="201">
        <v>0</v>
      </c>
      <c r="K208" s="201">
        <v>0</v>
      </c>
      <c r="L208" s="201">
        <v>0</v>
      </c>
      <c r="M208" s="201">
        <v>0</v>
      </c>
      <c r="N208" s="201">
        <v>0</v>
      </c>
      <c r="O208" s="201">
        <v>0</v>
      </c>
      <c r="P208" s="201">
        <v>0</v>
      </c>
      <c r="Q208" s="208">
        <v>0</v>
      </c>
      <c r="R208" s="208">
        <v>0</v>
      </c>
      <c r="S208" s="201">
        <v>0</v>
      </c>
      <c r="T208" s="201">
        <v>0</v>
      </c>
      <c r="U208" s="237">
        <v>0</v>
      </c>
      <c r="V208" s="227">
        <f t="shared" si="14"/>
        <v>0</v>
      </c>
    </row>
    <row r="209" spans="1:22" ht="15.75" customHeight="1" x14ac:dyDescent="0.2">
      <c r="A209" s="359"/>
      <c r="B209" s="354"/>
      <c r="C209" s="350"/>
      <c r="D209" s="352"/>
      <c r="E209" s="350"/>
      <c r="F209" s="350"/>
      <c r="G209" s="354"/>
      <c r="H209" s="350"/>
      <c r="I209" s="154" t="s">
        <v>111</v>
      </c>
      <c r="J209" s="201">
        <v>0</v>
      </c>
      <c r="K209" s="201">
        <v>0</v>
      </c>
      <c r="L209" s="201">
        <v>0</v>
      </c>
      <c r="M209" s="186">
        <v>0</v>
      </c>
      <c r="N209" s="201">
        <v>0</v>
      </c>
      <c r="O209" s="201">
        <v>0</v>
      </c>
      <c r="P209" s="208">
        <v>0</v>
      </c>
      <c r="Q209" s="208">
        <v>0</v>
      </c>
      <c r="R209" s="208">
        <v>0</v>
      </c>
      <c r="S209" s="201">
        <v>0</v>
      </c>
      <c r="T209" s="201">
        <v>0</v>
      </c>
      <c r="U209" s="237">
        <v>0</v>
      </c>
      <c r="V209" s="238">
        <f t="shared" si="14"/>
        <v>0</v>
      </c>
    </row>
    <row r="210" spans="1:22" ht="16.5" thickBot="1" x14ac:dyDescent="0.25">
      <c r="A210" s="360"/>
      <c r="B210" s="346"/>
      <c r="C210" s="348"/>
      <c r="D210" s="353"/>
      <c r="E210" s="348"/>
      <c r="F210" s="348"/>
      <c r="G210" s="346"/>
      <c r="H210" s="348"/>
      <c r="I210" s="154" t="s">
        <v>90</v>
      </c>
      <c r="J210" s="201">
        <v>0</v>
      </c>
      <c r="K210" s="201">
        <v>0</v>
      </c>
      <c r="L210" s="201">
        <v>0</v>
      </c>
      <c r="M210" s="186">
        <v>0</v>
      </c>
      <c r="N210" s="201">
        <v>0</v>
      </c>
      <c r="O210" s="201">
        <v>0</v>
      </c>
      <c r="P210" s="201">
        <v>0</v>
      </c>
      <c r="Q210" s="208">
        <v>0</v>
      </c>
      <c r="R210" s="208">
        <v>0</v>
      </c>
      <c r="S210" s="201">
        <v>0</v>
      </c>
      <c r="T210" s="201">
        <v>0</v>
      </c>
      <c r="U210" s="237">
        <v>0</v>
      </c>
      <c r="V210" s="238">
        <f t="shared" si="14"/>
        <v>0</v>
      </c>
    </row>
    <row r="211" spans="1:22" ht="16.5" thickBot="1" x14ac:dyDescent="0.25">
      <c r="A211" s="102"/>
      <c r="B211" s="112"/>
      <c r="C211" s="112"/>
      <c r="D211" s="112"/>
      <c r="E211" s="112"/>
      <c r="F211" s="112"/>
      <c r="G211" s="112"/>
      <c r="H211" s="112"/>
      <c r="I211" s="112"/>
      <c r="J211" s="192" t="s">
        <v>221</v>
      </c>
      <c r="K211" s="193" t="s">
        <v>221</v>
      </c>
      <c r="L211" s="193"/>
      <c r="M211" s="193"/>
      <c r="N211" s="193" t="s">
        <v>221</v>
      </c>
      <c r="O211" s="193" t="s">
        <v>221</v>
      </c>
      <c r="P211" s="193" t="s">
        <v>221</v>
      </c>
      <c r="Q211" s="230" t="s">
        <v>221</v>
      </c>
      <c r="R211" s="231" t="s">
        <v>221</v>
      </c>
      <c r="S211" s="193" t="s">
        <v>221</v>
      </c>
      <c r="T211" s="193" t="s">
        <v>221</v>
      </c>
      <c r="U211" s="232" t="s">
        <v>221</v>
      </c>
      <c r="V211" s="233">
        <f>SUM(V205:V210)</f>
        <v>3449446.1560000004</v>
      </c>
    </row>
    <row r="212" spans="1:22" ht="16.5" customHeight="1" x14ac:dyDescent="0.2">
      <c r="A212" s="358" t="s">
        <v>127</v>
      </c>
      <c r="B212" s="345" t="s">
        <v>170</v>
      </c>
      <c r="C212" s="347" t="s">
        <v>86</v>
      </c>
      <c r="D212" s="351">
        <v>24.7</v>
      </c>
      <c r="E212" s="345" t="s">
        <v>159</v>
      </c>
      <c r="F212" s="347" t="s">
        <v>42</v>
      </c>
      <c r="G212" s="345" t="s">
        <v>155</v>
      </c>
      <c r="H212" s="347" t="s">
        <v>42</v>
      </c>
      <c r="I212" s="145" t="s">
        <v>94</v>
      </c>
      <c r="J212" s="194">
        <v>0</v>
      </c>
      <c r="K212" s="194">
        <v>0</v>
      </c>
      <c r="L212" s="194">
        <v>0</v>
      </c>
      <c r="M212" s="194">
        <v>0</v>
      </c>
      <c r="N212" s="194">
        <v>0</v>
      </c>
      <c r="O212" s="194">
        <v>0</v>
      </c>
      <c r="P212" s="194">
        <v>0</v>
      </c>
      <c r="Q212" s="211">
        <v>0</v>
      </c>
      <c r="R212" s="211">
        <v>0</v>
      </c>
      <c r="S212" s="194">
        <v>0</v>
      </c>
      <c r="T212" s="194">
        <v>0</v>
      </c>
      <c r="U212" s="234">
        <v>0</v>
      </c>
      <c r="V212" s="235">
        <f t="shared" ref="V212:V217" si="15">SUM(J212:U212)</f>
        <v>0</v>
      </c>
    </row>
    <row r="213" spans="1:22" ht="15.75" x14ac:dyDescent="0.2">
      <c r="A213" s="359"/>
      <c r="B213" s="350"/>
      <c r="C213" s="350"/>
      <c r="D213" s="352"/>
      <c r="E213" s="354"/>
      <c r="F213" s="350"/>
      <c r="G213" s="350"/>
      <c r="H213" s="350"/>
      <c r="I213" s="129" t="s">
        <v>92</v>
      </c>
      <c r="J213" s="189">
        <v>0</v>
      </c>
      <c r="K213" s="189">
        <v>0</v>
      </c>
      <c r="L213" s="189">
        <v>0</v>
      </c>
      <c r="M213" s="189">
        <v>0</v>
      </c>
      <c r="N213" s="189">
        <v>0</v>
      </c>
      <c r="O213" s="189">
        <v>6079.3289999999997</v>
      </c>
      <c r="P213" s="189">
        <v>28085.228999999999</v>
      </c>
      <c r="Q213" s="200">
        <v>8505.0720000000001</v>
      </c>
      <c r="R213" s="200">
        <v>23336.336000000007</v>
      </c>
      <c r="S213" s="189">
        <v>23938.327999999998</v>
      </c>
      <c r="T213" s="189">
        <v>28719.589999999993</v>
      </c>
      <c r="U213" s="226">
        <v>29434.962</v>
      </c>
      <c r="V213" s="227">
        <f t="shared" si="15"/>
        <v>148098.84599999999</v>
      </c>
    </row>
    <row r="214" spans="1:22" ht="15.75" x14ac:dyDescent="0.2">
      <c r="A214" s="359"/>
      <c r="B214" s="350"/>
      <c r="C214" s="350"/>
      <c r="D214" s="352"/>
      <c r="E214" s="354"/>
      <c r="F214" s="350"/>
      <c r="G214" s="350"/>
      <c r="H214" s="350"/>
      <c r="I214" s="129" t="s">
        <v>91</v>
      </c>
      <c r="J214" s="189">
        <v>55028.899000000005</v>
      </c>
      <c r="K214" s="189">
        <v>103061.29999999997</v>
      </c>
      <c r="L214" s="186">
        <v>131625</v>
      </c>
      <c r="M214" s="186">
        <v>79690</v>
      </c>
      <c r="N214" s="189">
        <v>136119.78899999999</v>
      </c>
      <c r="O214" s="189">
        <v>42983.226999999992</v>
      </c>
      <c r="P214" s="189">
        <v>0</v>
      </c>
      <c r="Q214" s="200">
        <v>0</v>
      </c>
      <c r="R214" s="200">
        <v>0</v>
      </c>
      <c r="S214" s="189">
        <v>128.69</v>
      </c>
      <c r="T214" s="189">
        <v>0</v>
      </c>
      <c r="U214" s="226">
        <v>0</v>
      </c>
      <c r="V214" s="227">
        <f t="shared" si="15"/>
        <v>548636.90499999991</v>
      </c>
    </row>
    <row r="215" spans="1:22" ht="15.75" x14ac:dyDescent="0.2">
      <c r="A215" s="359"/>
      <c r="B215" s="350"/>
      <c r="C215" s="350"/>
      <c r="D215" s="352"/>
      <c r="E215" s="354"/>
      <c r="F215" s="350"/>
      <c r="G215" s="350"/>
      <c r="H215" s="350"/>
      <c r="I215" s="129" t="s">
        <v>93</v>
      </c>
      <c r="J215" s="189">
        <v>30074.673000000006</v>
      </c>
      <c r="K215" s="189">
        <v>3764.9459999999995</v>
      </c>
      <c r="L215" s="186">
        <v>1900</v>
      </c>
      <c r="M215" s="186">
        <v>140</v>
      </c>
      <c r="N215" s="189">
        <v>170.946</v>
      </c>
      <c r="O215" s="189">
        <v>351.11200000000002</v>
      </c>
      <c r="P215" s="189">
        <v>0</v>
      </c>
      <c r="Q215" s="200">
        <v>0</v>
      </c>
      <c r="R215" s="200">
        <v>0</v>
      </c>
      <c r="S215" s="189">
        <v>0</v>
      </c>
      <c r="T215" s="189">
        <v>0</v>
      </c>
      <c r="U215" s="226">
        <v>0</v>
      </c>
      <c r="V215" s="227">
        <f t="shared" si="15"/>
        <v>36401.677000000011</v>
      </c>
    </row>
    <row r="216" spans="1:22" ht="15.75" x14ac:dyDescent="0.2">
      <c r="A216" s="359"/>
      <c r="B216" s="350"/>
      <c r="C216" s="350"/>
      <c r="D216" s="352"/>
      <c r="E216" s="354"/>
      <c r="F216" s="350"/>
      <c r="G216" s="350"/>
      <c r="H216" s="350"/>
      <c r="I216" s="129" t="s">
        <v>90</v>
      </c>
      <c r="J216" s="189">
        <v>0</v>
      </c>
      <c r="K216" s="189">
        <v>0</v>
      </c>
      <c r="L216" s="189">
        <v>0</v>
      </c>
      <c r="M216" s="189">
        <v>0</v>
      </c>
      <c r="N216" s="189">
        <v>0</v>
      </c>
      <c r="O216" s="189">
        <v>0</v>
      </c>
      <c r="P216" s="189">
        <v>0</v>
      </c>
      <c r="Q216" s="200">
        <v>0</v>
      </c>
      <c r="R216" s="200">
        <v>0</v>
      </c>
      <c r="S216" s="189">
        <v>0</v>
      </c>
      <c r="T216" s="189">
        <v>0</v>
      </c>
      <c r="U216" s="226">
        <v>0</v>
      </c>
      <c r="V216" s="227">
        <f t="shared" si="15"/>
        <v>0</v>
      </c>
    </row>
    <row r="217" spans="1:22" ht="16.5" thickBot="1" x14ac:dyDescent="0.25">
      <c r="A217" s="360"/>
      <c r="B217" s="348"/>
      <c r="C217" s="348"/>
      <c r="D217" s="353"/>
      <c r="E217" s="346"/>
      <c r="F217" s="348"/>
      <c r="G217" s="348"/>
      <c r="H217" s="348"/>
      <c r="I217" s="129" t="s">
        <v>95</v>
      </c>
      <c r="J217" s="189">
        <v>0</v>
      </c>
      <c r="K217" s="189">
        <v>0</v>
      </c>
      <c r="L217" s="189">
        <v>0</v>
      </c>
      <c r="M217" s="189">
        <v>0</v>
      </c>
      <c r="N217" s="189">
        <v>0</v>
      </c>
      <c r="O217" s="189">
        <v>0</v>
      </c>
      <c r="P217" s="189">
        <v>0</v>
      </c>
      <c r="Q217" s="200">
        <v>0</v>
      </c>
      <c r="R217" s="200">
        <v>0</v>
      </c>
      <c r="S217" s="189">
        <v>0</v>
      </c>
      <c r="T217" s="189">
        <v>0</v>
      </c>
      <c r="U217" s="226">
        <v>0</v>
      </c>
      <c r="V217" s="227">
        <f t="shared" si="15"/>
        <v>0</v>
      </c>
    </row>
    <row r="218" spans="1:22" ht="16.5" thickBot="1" x14ac:dyDescent="0.25">
      <c r="A218" s="106"/>
      <c r="B218" s="112"/>
      <c r="C218" s="112"/>
      <c r="D218" s="112"/>
      <c r="E218" s="112"/>
      <c r="F218" s="112"/>
      <c r="G218" s="112"/>
      <c r="H218" s="112"/>
      <c r="I218" s="112"/>
      <c r="J218" s="192" t="s">
        <v>221</v>
      </c>
      <c r="K218" s="193" t="s">
        <v>221</v>
      </c>
      <c r="L218" s="193"/>
      <c r="M218" s="193"/>
      <c r="N218" s="193" t="s">
        <v>221</v>
      </c>
      <c r="O218" s="193" t="s">
        <v>221</v>
      </c>
      <c r="P218" s="193" t="s">
        <v>221</v>
      </c>
      <c r="Q218" s="230" t="s">
        <v>221</v>
      </c>
      <c r="R218" s="231" t="s">
        <v>221</v>
      </c>
      <c r="S218" s="193" t="s">
        <v>221</v>
      </c>
      <c r="T218" s="193" t="s">
        <v>221</v>
      </c>
      <c r="U218" s="232" t="s">
        <v>221</v>
      </c>
      <c r="V218" s="233">
        <f>SUM(V212:V217)</f>
        <v>733137.42799999996</v>
      </c>
    </row>
    <row r="219" spans="1:22" ht="15.75" x14ac:dyDescent="0.2">
      <c r="A219" s="343">
        <v>719</v>
      </c>
      <c r="B219" s="345" t="s">
        <v>214</v>
      </c>
      <c r="C219" s="347" t="s">
        <v>87</v>
      </c>
      <c r="D219" s="351">
        <v>120.3</v>
      </c>
      <c r="E219" s="347" t="s">
        <v>10</v>
      </c>
      <c r="F219" s="347" t="s">
        <v>42</v>
      </c>
      <c r="G219" s="345" t="s">
        <v>155</v>
      </c>
      <c r="H219" s="347" t="s">
        <v>42</v>
      </c>
      <c r="I219" s="145" t="s">
        <v>92</v>
      </c>
      <c r="J219" s="194">
        <v>0</v>
      </c>
      <c r="K219" s="194">
        <v>0</v>
      </c>
      <c r="L219" s="194">
        <v>0</v>
      </c>
      <c r="M219" s="194">
        <v>0</v>
      </c>
      <c r="N219" s="194">
        <v>0</v>
      </c>
      <c r="O219" s="194">
        <v>0</v>
      </c>
      <c r="P219" s="194">
        <v>0</v>
      </c>
      <c r="Q219" s="194">
        <v>0</v>
      </c>
      <c r="R219" s="211">
        <v>0</v>
      </c>
      <c r="S219" s="194">
        <v>0</v>
      </c>
      <c r="T219" s="194">
        <v>0</v>
      </c>
      <c r="U219" s="234">
        <v>0</v>
      </c>
      <c r="V219" s="235">
        <f t="shared" ref="V219:V226" si="16">SUM(J219:U219)</f>
        <v>0</v>
      </c>
    </row>
    <row r="220" spans="1:22" ht="15.75" x14ac:dyDescent="0.2">
      <c r="A220" s="349"/>
      <c r="B220" s="354"/>
      <c r="C220" s="350"/>
      <c r="D220" s="352"/>
      <c r="E220" s="350"/>
      <c r="F220" s="350"/>
      <c r="G220" s="354"/>
      <c r="H220" s="350"/>
      <c r="I220" s="145" t="s">
        <v>98</v>
      </c>
      <c r="J220" s="194">
        <v>0</v>
      </c>
      <c r="K220" s="194">
        <v>0</v>
      </c>
      <c r="L220" s="194">
        <v>0</v>
      </c>
      <c r="M220" s="194">
        <v>0</v>
      </c>
      <c r="N220" s="194">
        <v>0</v>
      </c>
      <c r="O220" s="194">
        <v>0</v>
      </c>
      <c r="P220" s="194">
        <v>0</v>
      </c>
      <c r="Q220" s="194">
        <v>0</v>
      </c>
      <c r="R220" s="211">
        <v>0</v>
      </c>
      <c r="S220" s="194">
        <v>0</v>
      </c>
      <c r="T220" s="194">
        <v>0</v>
      </c>
      <c r="U220" s="234">
        <v>0</v>
      </c>
      <c r="V220" s="235">
        <f t="shared" si="16"/>
        <v>0</v>
      </c>
    </row>
    <row r="221" spans="1:22" ht="15.75" x14ac:dyDescent="0.2">
      <c r="A221" s="349"/>
      <c r="B221" s="354"/>
      <c r="C221" s="350"/>
      <c r="D221" s="352"/>
      <c r="E221" s="350"/>
      <c r="F221" s="350"/>
      <c r="G221" s="350"/>
      <c r="H221" s="350"/>
      <c r="I221" s="129" t="s">
        <v>75</v>
      </c>
      <c r="J221" s="189">
        <v>0</v>
      </c>
      <c r="K221" s="189">
        <v>0</v>
      </c>
      <c r="L221" s="189">
        <v>0</v>
      </c>
      <c r="M221" s="189">
        <v>0</v>
      </c>
      <c r="N221" s="189">
        <v>0</v>
      </c>
      <c r="O221" s="189">
        <v>0</v>
      </c>
      <c r="P221" s="189">
        <v>0</v>
      </c>
      <c r="Q221" s="189">
        <v>0</v>
      </c>
      <c r="R221" s="200">
        <v>0</v>
      </c>
      <c r="S221" s="189">
        <v>0</v>
      </c>
      <c r="T221" s="189">
        <v>0</v>
      </c>
      <c r="U221" s="226">
        <v>0</v>
      </c>
      <c r="V221" s="227">
        <f t="shared" si="16"/>
        <v>0</v>
      </c>
    </row>
    <row r="222" spans="1:22" ht="15.75" x14ac:dyDescent="0.2">
      <c r="A222" s="349"/>
      <c r="B222" s="354"/>
      <c r="C222" s="350"/>
      <c r="D222" s="352"/>
      <c r="E222" s="350"/>
      <c r="F222" s="350"/>
      <c r="G222" s="350"/>
      <c r="H222" s="350"/>
      <c r="I222" s="129" t="s">
        <v>101</v>
      </c>
      <c r="J222" s="189">
        <v>0</v>
      </c>
      <c r="K222" s="189">
        <v>0</v>
      </c>
      <c r="L222" s="189">
        <v>0</v>
      </c>
      <c r="M222" s="189">
        <v>0</v>
      </c>
      <c r="N222" s="189">
        <v>0</v>
      </c>
      <c r="O222" s="189">
        <v>0</v>
      </c>
      <c r="P222" s="189">
        <v>0</v>
      </c>
      <c r="Q222" s="189">
        <v>0</v>
      </c>
      <c r="R222" s="200">
        <v>0</v>
      </c>
      <c r="S222" s="189">
        <v>0</v>
      </c>
      <c r="T222" s="189">
        <v>0</v>
      </c>
      <c r="U222" s="226">
        <v>0</v>
      </c>
      <c r="V222" s="227">
        <f t="shared" si="16"/>
        <v>0</v>
      </c>
    </row>
    <row r="223" spans="1:22" ht="15.75" x14ac:dyDescent="0.2">
      <c r="A223" s="349"/>
      <c r="B223" s="354"/>
      <c r="C223" s="350"/>
      <c r="D223" s="352"/>
      <c r="E223" s="350"/>
      <c r="F223" s="350"/>
      <c r="G223" s="350"/>
      <c r="H223" s="350"/>
      <c r="I223" s="129" t="s">
        <v>71</v>
      </c>
      <c r="J223" s="189">
        <v>0</v>
      </c>
      <c r="K223" s="189">
        <v>0</v>
      </c>
      <c r="L223" s="189">
        <v>0</v>
      </c>
      <c r="M223" s="189">
        <v>0</v>
      </c>
      <c r="N223" s="189">
        <v>0</v>
      </c>
      <c r="O223" s="189">
        <v>0</v>
      </c>
      <c r="P223" s="189">
        <v>0</v>
      </c>
      <c r="Q223" s="189">
        <v>0</v>
      </c>
      <c r="R223" s="200">
        <v>0</v>
      </c>
      <c r="S223" s="189">
        <v>0</v>
      </c>
      <c r="T223" s="189">
        <v>0</v>
      </c>
      <c r="U223" s="226">
        <v>0</v>
      </c>
      <c r="V223" s="227">
        <f t="shared" si="16"/>
        <v>0</v>
      </c>
    </row>
    <row r="224" spans="1:22" ht="15.75" x14ac:dyDescent="0.2">
      <c r="A224" s="349"/>
      <c r="B224" s="354"/>
      <c r="C224" s="350"/>
      <c r="D224" s="352"/>
      <c r="E224" s="350"/>
      <c r="F224" s="350"/>
      <c r="G224" s="350"/>
      <c r="H224" s="350"/>
      <c r="I224" s="129" t="s">
        <v>97</v>
      </c>
      <c r="J224" s="189">
        <v>171051.87599999999</v>
      </c>
      <c r="K224" s="189">
        <v>175712.432</v>
      </c>
      <c r="L224" s="189">
        <v>155781</v>
      </c>
      <c r="M224" s="186">
        <v>142872</v>
      </c>
      <c r="N224" s="189">
        <v>137955.88200000004</v>
      </c>
      <c r="O224" s="189">
        <v>146283.486</v>
      </c>
      <c r="P224" s="189">
        <v>202188.61000000004</v>
      </c>
      <c r="Q224" s="200">
        <v>183171.51400000002</v>
      </c>
      <c r="R224" s="200">
        <v>182863.35100000002</v>
      </c>
      <c r="S224" s="189">
        <v>225216.40200000003</v>
      </c>
      <c r="T224" s="189">
        <v>167148.85700000002</v>
      </c>
      <c r="U224" s="226">
        <v>167519.31299999999</v>
      </c>
      <c r="V224" s="227">
        <f t="shared" si="16"/>
        <v>2057764.7230000002</v>
      </c>
    </row>
    <row r="225" spans="1:22" ht="15.75" x14ac:dyDescent="0.2">
      <c r="A225" s="349"/>
      <c r="B225" s="354"/>
      <c r="C225" s="350"/>
      <c r="D225" s="352"/>
      <c r="E225" s="350"/>
      <c r="F225" s="350"/>
      <c r="G225" s="350"/>
      <c r="H225" s="350"/>
      <c r="I225" s="129" t="s">
        <v>96</v>
      </c>
      <c r="J225" s="189">
        <v>0</v>
      </c>
      <c r="K225" s="189">
        <v>0</v>
      </c>
      <c r="L225" s="189">
        <v>0</v>
      </c>
      <c r="M225" s="189">
        <v>0</v>
      </c>
      <c r="N225" s="189">
        <v>0</v>
      </c>
      <c r="O225" s="189">
        <v>0</v>
      </c>
      <c r="P225" s="189">
        <v>0</v>
      </c>
      <c r="Q225" s="200">
        <v>0</v>
      </c>
      <c r="R225" s="200">
        <v>0</v>
      </c>
      <c r="S225" s="189">
        <v>0</v>
      </c>
      <c r="T225" s="189">
        <v>0</v>
      </c>
      <c r="U225" s="226">
        <v>0</v>
      </c>
      <c r="V225" s="227">
        <f t="shared" si="16"/>
        <v>0</v>
      </c>
    </row>
    <row r="226" spans="1:22" ht="16.5" thickBot="1" x14ac:dyDescent="0.25">
      <c r="A226" s="344"/>
      <c r="B226" s="346"/>
      <c r="C226" s="348"/>
      <c r="D226" s="353"/>
      <c r="E226" s="348"/>
      <c r="F226" s="348"/>
      <c r="G226" s="348"/>
      <c r="H226" s="348"/>
      <c r="I226" s="113" t="s">
        <v>102</v>
      </c>
      <c r="J226" s="195">
        <v>0</v>
      </c>
      <c r="K226" s="191">
        <v>0</v>
      </c>
      <c r="L226" s="191">
        <v>0</v>
      </c>
      <c r="M226" s="191">
        <v>0</v>
      </c>
      <c r="N226" s="191">
        <v>0</v>
      </c>
      <c r="O226" s="191">
        <v>0</v>
      </c>
      <c r="P226" s="191">
        <v>0</v>
      </c>
      <c r="Q226" s="195">
        <v>0</v>
      </c>
      <c r="R226" s="195">
        <v>0</v>
      </c>
      <c r="S226" s="191">
        <v>0</v>
      </c>
      <c r="T226" s="191">
        <v>0</v>
      </c>
      <c r="U226" s="228">
        <v>0</v>
      </c>
      <c r="V226" s="229">
        <f t="shared" si="16"/>
        <v>0</v>
      </c>
    </row>
    <row r="227" spans="1:22" ht="16.5" thickBot="1" x14ac:dyDescent="0.25">
      <c r="A227" s="102"/>
      <c r="B227" s="112"/>
      <c r="C227" s="112"/>
      <c r="D227" s="112"/>
      <c r="E227" s="112"/>
      <c r="F227" s="112"/>
      <c r="G227" s="112"/>
      <c r="H227" s="112"/>
      <c r="I227" s="112"/>
      <c r="J227" s="192" t="s">
        <v>221</v>
      </c>
      <c r="K227" s="193" t="s">
        <v>221</v>
      </c>
      <c r="L227" s="193"/>
      <c r="M227" s="193"/>
      <c r="N227" s="193" t="s">
        <v>221</v>
      </c>
      <c r="O227" s="193" t="s">
        <v>221</v>
      </c>
      <c r="P227" s="193" t="s">
        <v>221</v>
      </c>
      <c r="Q227" s="230" t="s">
        <v>221</v>
      </c>
      <c r="R227" s="231" t="s">
        <v>221</v>
      </c>
      <c r="S227" s="193" t="s">
        <v>221</v>
      </c>
      <c r="T227" s="193" t="s">
        <v>221</v>
      </c>
      <c r="U227" s="232" t="s">
        <v>221</v>
      </c>
      <c r="V227" s="233">
        <f>SUM(V219:V226)</f>
        <v>2057764.7230000002</v>
      </c>
    </row>
    <row r="228" spans="1:22" ht="16.149999999999999" customHeight="1" x14ac:dyDescent="0.2">
      <c r="A228" s="358" t="s">
        <v>128</v>
      </c>
      <c r="B228" s="345" t="s">
        <v>54</v>
      </c>
      <c r="C228" s="347" t="s">
        <v>87</v>
      </c>
      <c r="D228" s="351">
        <v>82.2</v>
      </c>
      <c r="E228" s="345" t="s">
        <v>160</v>
      </c>
      <c r="F228" s="347" t="s">
        <v>42</v>
      </c>
      <c r="G228" s="345" t="s">
        <v>158</v>
      </c>
      <c r="H228" s="347" t="s">
        <v>42</v>
      </c>
      <c r="I228" s="129" t="s">
        <v>92</v>
      </c>
      <c r="J228" s="189">
        <v>337023.94200000004</v>
      </c>
      <c r="K228" s="189">
        <v>334668.69099999993</v>
      </c>
      <c r="L228" s="186">
        <v>281467</v>
      </c>
      <c r="M228" s="186">
        <v>154333</v>
      </c>
      <c r="N228" s="189">
        <v>325731.33900000004</v>
      </c>
      <c r="O228" s="189">
        <v>221397.25299999997</v>
      </c>
      <c r="P228" s="189">
        <v>216499.07100000003</v>
      </c>
      <c r="Q228" s="200">
        <v>100121.942</v>
      </c>
      <c r="R228" s="200">
        <v>197566.05800000002</v>
      </c>
      <c r="S228" s="189">
        <v>236144.14200000005</v>
      </c>
      <c r="T228" s="189">
        <v>192343.59199999998</v>
      </c>
      <c r="U228" s="226">
        <v>271307.42199999996</v>
      </c>
      <c r="V228" s="227">
        <f t="shared" ref="V228:V233" si="17">SUM(J228:U228)</f>
        <v>2868603.452</v>
      </c>
    </row>
    <row r="229" spans="1:22" ht="15.75" x14ac:dyDescent="0.2">
      <c r="A229" s="359"/>
      <c r="B229" s="350"/>
      <c r="C229" s="350"/>
      <c r="D229" s="352"/>
      <c r="E229" s="354"/>
      <c r="F229" s="350"/>
      <c r="G229" s="354"/>
      <c r="H229" s="350"/>
      <c r="I229" s="129" t="s">
        <v>98</v>
      </c>
      <c r="J229" s="189">
        <v>0</v>
      </c>
      <c r="K229" s="189">
        <v>0</v>
      </c>
      <c r="L229" s="215">
        <v>0</v>
      </c>
      <c r="M229" s="186">
        <v>0</v>
      </c>
      <c r="N229" s="189">
        <v>0</v>
      </c>
      <c r="O229" s="189">
        <v>0</v>
      </c>
      <c r="P229" s="200">
        <v>0</v>
      </c>
      <c r="Q229" s="200">
        <v>0</v>
      </c>
      <c r="R229" s="200">
        <v>0</v>
      </c>
      <c r="S229" s="189">
        <v>0</v>
      </c>
      <c r="T229" s="189">
        <v>0</v>
      </c>
      <c r="U229" s="226">
        <v>0</v>
      </c>
      <c r="V229" s="227">
        <f t="shared" si="17"/>
        <v>0</v>
      </c>
    </row>
    <row r="230" spans="1:22" ht="15.75" x14ac:dyDescent="0.2">
      <c r="A230" s="359"/>
      <c r="B230" s="350"/>
      <c r="C230" s="350"/>
      <c r="D230" s="352"/>
      <c r="E230" s="354"/>
      <c r="F230" s="350"/>
      <c r="G230" s="354"/>
      <c r="H230" s="350"/>
      <c r="I230" s="129" t="s">
        <v>91</v>
      </c>
      <c r="J230" s="189">
        <v>166944.08199999999</v>
      </c>
      <c r="K230" s="189">
        <v>77450.444999999978</v>
      </c>
      <c r="L230" s="186">
        <v>175933</v>
      </c>
      <c r="M230" s="186">
        <v>226392</v>
      </c>
      <c r="N230" s="189">
        <v>161191.44900000002</v>
      </c>
      <c r="O230" s="189">
        <v>168683.50000000003</v>
      </c>
      <c r="P230" s="189">
        <v>174901.92299999995</v>
      </c>
      <c r="Q230" s="200">
        <v>163262.978</v>
      </c>
      <c r="R230" s="200">
        <v>180276.26500000001</v>
      </c>
      <c r="S230" s="189">
        <v>168690.43100000001</v>
      </c>
      <c r="T230" s="189">
        <v>177578.90400000001</v>
      </c>
      <c r="U230" s="226">
        <v>172154.62800000006</v>
      </c>
      <c r="V230" s="227">
        <f t="shared" si="17"/>
        <v>2013459.6050000002</v>
      </c>
    </row>
    <row r="231" spans="1:22" ht="15.75" x14ac:dyDescent="0.2">
      <c r="A231" s="359"/>
      <c r="B231" s="350"/>
      <c r="C231" s="350"/>
      <c r="D231" s="352"/>
      <c r="E231" s="354"/>
      <c r="F231" s="350"/>
      <c r="G231" s="354"/>
      <c r="H231" s="350"/>
      <c r="I231" s="129" t="s">
        <v>93</v>
      </c>
      <c r="J231" s="189">
        <v>113659.88200000003</v>
      </c>
      <c r="K231" s="189">
        <v>73608.935000000012</v>
      </c>
      <c r="L231" s="186">
        <v>49678</v>
      </c>
      <c r="M231" s="186">
        <v>44115</v>
      </c>
      <c r="N231" s="189">
        <v>23779.882999999998</v>
      </c>
      <c r="O231" s="189">
        <v>66907.092999999993</v>
      </c>
      <c r="P231" s="189">
        <v>48311.101999999999</v>
      </c>
      <c r="Q231" s="200">
        <v>60442.164000000004</v>
      </c>
      <c r="R231" s="200">
        <v>83277.588999999993</v>
      </c>
      <c r="S231" s="189">
        <v>74714.254000000001</v>
      </c>
      <c r="T231" s="189">
        <v>93130.929000000018</v>
      </c>
      <c r="U231" s="226">
        <v>147382.98500000004</v>
      </c>
      <c r="V231" s="227">
        <f t="shared" si="17"/>
        <v>879007.81600000011</v>
      </c>
    </row>
    <row r="232" spans="1:22" ht="15.75" x14ac:dyDescent="0.2">
      <c r="A232" s="359"/>
      <c r="B232" s="350"/>
      <c r="C232" s="350"/>
      <c r="D232" s="352"/>
      <c r="E232" s="354"/>
      <c r="F232" s="350"/>
      <c r="G232" s="354"/>
      <c r="H232" s="350"/>
      <c r="I232" s="154" t="s">
        <v>111</v>
      </c>
      <c r="J232" s="190">
        <v>0</v>
      </c>
      <c r="K232" s="189">
        <v>0</v>
      </c>
      <c r="L232" s="189">
        <v>0</v>
      </c>
      <c r="M232" s="186">
        <v>0</v>
      </c>
      <c r="N232" s="189">
        <v>0</v>
      </c>
      <c r="O232" s="189">
        <v>0</v>
      </c>
      <c r="P232" s="189">
        <v>0</v>
      </c>
      <c r="Q232" s="200">
        <v>0</v>
      </c>
      <c r="R232" s="200">
        <v>0</v>
      </c>
      <c r="S232" s="189">
        <v>0</v>
      </c>
      <c r="T232" s="189">
        <v>0</v>
      </c>
      <c r="U232" s="226">
        <v>0</v>
      </c>
      <c r="V232" s="227">
        <f t="shared" si="17"/>
        <v>0</v>
      </c>
    </row>
    <row r="233" spans="1:22" ht="16.5" thickBot="1" x14ac:dyDescent="0.25">
      <c r="A233" s="360"/>
      <c r="B233" s="348"/>
      <c r="C233" s="348"/>
      <c r="D233" s="353"/>
      <c r="E233" s="346"/>
      <c r="F233" s="348"/>
      <c r="G233" s="346"/>
      <c r="H233" s="348"/>
      <c r="I233" s="169" t="s">
        <v>90</v>
      </c>
      <c r="J233" s="195">
        <v>0</v>
      </c>
      <c r="K233" s="191">
        <v>0</v>
      </c>
      <c r="L233" s="191">
        <v>0</v>
      </c>
      <c r="M233" s="186">
        <v>0</v>
      </c>
      <c r="N233" s="191">
        <v>0</v>
      </c>
      <c r="O233" s="189">
        <v>0</v>
      </c>
      <c r="P233" s="191">
        <v>0</v>
      </c>
      <c r="Q233" s="195">
        <v>0</v>
      </c>
      <c r="R233" s="195">
        <v>0</v>
      </c>
      <c r="S233" s="191">
        <v>0</v>
      </c>
      <c r="T233" s="191">
        <v>0</v>
      </c>
      <c r="U233" s="228">
        <v>0</v>
      </c>
      <c r="V233" s="229">
        <f t="shared" si="17"/>
        <v>0</v>
      </c>
    </row>
    <row r="234" spans="1:22" ht="16.5" thickBot="1" x14ac:dyDescent="0.25">
      <c r="A234" s="102"/>
      <c r="B234" s="112"/>
      <c r="C234" s="112"/>
      <c r="D234" s="112"/>
      <c r="E234" s="112"/>
      <c r="F234" s="112"/>
      <c r="G234" s="112"/>
      <c r="H234" s="112"/>
      <c r="I234" s="170"/>
      <c r="J234" s="192" t="s">
        <v>221</v>
      </c>
      <c r="K234" s="193" t="s">
        <v>221</v>
      </c>
      <c r="L234" s="193"/>
      <c r="M234" s="193"/>
      <c r="N234" s="193" t="s">
        <v>221</v>
      </c>
      <c r="O234" s="193" t="s">
        <v>221</v>
      </c>
      <c r="P234" s="193" t="s">
        <v>221</v>
      </c>
      <c r="Q234" s="230" t="s">
        <v>221</v>
      </c>
      <c r="R234" s="231" t="s">
        <v>221</v>
      </c>
      <c r="S234" s="193" t="s">
        <v>221</v>
      </c>
      <c r="T234" s="193" t="s">
        <v>221</v>
      </c>
      <c r="U234" s="232" t="s">
        <v>221</v>
      </c>
      <c r="V234" s="233">
        <f>SUM(V228:V233)</f>
        <v>5761070.8729999997</v>
      </c>
    </row>
    <row r="235" spans="1:22" ht="15.75" customHeight="1" x14ac:dyDescent="0.2">
      <c r="A235" s="358" t="s">
        <v>129</v>
      </c>
      <c r="B235" s="345" t="s">
        <v>208</v>
      </c>
      <c r="C235" s="347" t="s">
        <v>87</v>
      </c>
      <c r="D235" s="351">
        <v>152.69999999999999</v>
      </c>
      <c r="E235" s="345" t="s">
        <v>158</v>
      </c>
      <c r="F235" s="347" t="s">
        <v>42</v>
      </c>
      <c r="G235" s="345" t="s">
        <v>100</v>
      </c>
      <c r="H235" s="347" t="s">
        <v>42</v>
      </c>
      <c r="I235" s="145" t="s">
        <v>94</v>
      </c>
      <c r="J235" s="194">
        <v>0</v>
      </c>
      <c r="K235" s="194">
        <v>0</v>
      </c>
      <c r="L235" s="194">
        <v>0</v>
      </c>
      <c r="M235" s="194">
        <v>0</v>
      </c>
      <c r="N235" s="194">
        <v>0</v>
      </c>
      <c r="O235" s="194">
        <v>0</v>
      </c>
      <c r="P235" s="194">
        <v>0</v>
      </c>
      <c r="Q235" s="211">
        <v>0</v>
      </c>
      <c r="R235" s="211">
        <v>0</v>
      </c>
      <c r="S235" s="194">
        <v>0</v>
      </c>
      <c r="T235" s="194">
        <v>0</v>
      </c>
      <c r="U235" s="234">
        <v>0</v>
      </c>
      <c r="V235" s="235">
        <f t="shared" ref="V235:V242" si="18">SUM(J235:U235)</f>
        <v>0</v>
      </c>
    </row>
    <row r="236" spans="1:22" ht="15.75" x14ac:dyDescent="0.2">
      <c r="A236" s="359"/>
      <c r="B236" s="354"/>
      <c r="C236" s="350"/>
      <c r="D236" s="352"/>
      <c r="E236" s="354"/>
      <c r="F236" s="350"/>
      <c r="G236" s="350"/>
      <c r="H236" s="350"/>
      <c r="I236" s="129" t="s">
        <v>92</v>
      </c>
      <c r="J236" s="189">
        <v>0</v>
      </c>
      <c r="K236" s="189">
        <v>0</v>
      </c>
      <c r="L236" s="189">
        <v>0</v>
      </c>
      <c r="M236" s="186">
        <v>127214</v>
      </c>
      <c r="N236" s="189">
        <v>17053.082000000002</v>
      </c>
      <c r="O236" s="189">
        <v>16414.358</v>
      </c>
      <c r="P236" s="189">
        <v>75664.089000000007</v>
      </c>
      <c r="Q236" s="200">
        <v>294027.62099999998</v>
      </c>
      <c r="R236" s="200">
        <v>353658.74300000007</v>
      </c>
      <c r="S236" s="189">
        <v>271288.23</v>
      </c>
      <c r="T236" s="189">
        <v>273649.85899999994</v>
      </c>
      <c r="U236" s="226">
        <v>63892.360000000008</v>
      </c>
      <c r="V236" s="227">
        <f t="shared" si="18"/>
        <v>1492862.3420000002</v>
      </c>
    </row>
    <row r="237" spans="1:22" ht="15.75" x14ac:dyDescent="0.2">
      <c r="A237" s="359"/>
      <c r="B237" s="354"/>
      <c r="C237" s="350"/>
      <c r="D237" s="352"/>
      <c r="E237" s="354"/>
      <c r="F237" s="350"/>
      <c r="G237" s="350"/>
      <c r="H237" s="350"/>
      <c r="I237" s="129" t="s">
        <v>91</v>
      </c>
      <c r="J237" s="189">
        <v>0</v>
      </c>
      <c r="K237" s="189">
        <v>0</v>
      </c>
      <c r="L237" s="189">
        <v>0</v>
      </c>
      <c r="M237" s="186">
        <v>0</v>
      </c>
      <c r="N237" s="189">
        <v>0</v>
      </c>
      <c r="O237" s="189">
        <v>76.721000000000004</v>
      </c>
      <c r="P237" s="189">
        <v>0</v>
      </c>
      <c r="Q237" s="200">
        <v>0</v>
      </c>
      <c r="R237" s="200">
        <v>30169.663999999993</v>
      </c>
      <c r="S237" s="189">
        <v>0</v>
      </c>
      <c r="T237" s="189">
        <v>0</v>
      </c>
      <c r="U237" s="226">
        <v>1127.2539999999999</v>
      </c>
      <c r="V237" s="227">
        <f t="shared" si="18"/>
        <v>31373.638999999996</v>
      </c>
    </row>
    <row r="238" spans="1:22" ht="15.75" x14ac:dyDescent="0.2">
      <c r="A238" s="359"/>
      <c r="B238" s="354"/>
      <c r="C238" s="350"/>
      <c r="D238" s="352"/>
      <c r="E238" s="354"/>
      <c r="F238" s="350"/>
      <c r="G238" s="350"/>
      <c r="H238" s="350"/>
      <c r="I238" s="129" t="s">
        <v>70</v>
      </c>
      <c r="J238" s="189">
        <v>0</v>
      </c>
      <c r="K238" s="189">
        <v>0</v>
      </c>
      <c r="L238" s="189">
        <v>0</v>
      </c>
      <c r="M238" s="189">
        <v>0</v>
      </c>
      <c r="N238" s="189">
        <v>0</v>
      </c>
      <c r="O238" s="189">
        <v>0</v>
      </c>
      <c r="P238" s="189">
        <v>0</v>
      </c>
      <c r="Q238" s="200">
        <v>0</v>
      </c>
      <c r="R238" s="200">
        <v>0</v>
      </c>
      <c r="S238" s="189">
        <v>0</v>
      </c>
      <c r="T238" s="189">
        <v>0</v>
      </c>
      <c r="U238" s="226">
        <v>0</v>
      </c>
      <c r="V238" s="227">
        <f t="shared" si="18"/>
        <v>0</v>
      </c>
    </row>
    <row r="239" spans="1:22" ht="15.75" x14ac:dyDescent="0.2">
      <c r="A239" s="359"/>
      <c r="B239" s="354"/>
      <c r="C239" s="350"/>
      <c r="D239" s="352"/>
      <c r="E239" s="354"/>
      <c r="F239" s="350"/>
      <c r="G239" s="350"/>
      <c r="H239" s="350"/>
      <c r="I239" s="154" t="s">
        <v>93</v>
      </c>
      <c r="J239" s="190">
        <v>15768.257999999998</v>
      </c>
      <c r="K239" s="189">
        <v>0</v>
      </c>
      <c r="L239" s="189">
        <v>17944</v>
      </c>
      <c r="M239" s="189">
        <v>23579</v>
      </c>
      <c r="N239" s="189">
        <v>0</v>
      </c>
      <c r="O239" s="189">
        <v>0</v>
      </c>
      <c r="P239" s="189">
        <v>17302.915000000001</v>
      </c>
      <c r="Q239" s="200">
        <v>0</v>
      </c>
      <c r="R239" s="200">
        <v>12526.819</v>
      </c>
      <c r="S239" s="189">
        <v>0</v>
      </c>
      <c r="T239" s="189">
        <v>0</v>
      </c>
      <c r="U239" s="226">
        <v>0</v>
      </c>
      <c r="V239" s="227">
        <f t="shared" si="18"/>
        <v>87120.992000000013</v>
      </c>
    </row>
    <row r="240" spans="1:22" ht="15.75" x14ac:dyDescent="0.2">
      <c r="A240" s="359"/>
      <c r="B240" s="354"/>
      <c r="C240" s="350"/>
      <c r="D240" s="352"/>
      <c r="E240" s="354"/>
      <c r="F240" s="350"/>
      <c r="G240" s="350"/>
      <c r="H240" s="350"/>
      <c r="I240" s="154" t="s">
        <v>96</v>
      </c>
      <c r="J240" s="190">
        <v>0</v>
      </c>
      <c r="K240" s="189">
        <v>0</v>
      </c>
      <c r="L240" s="189">
        <v>0</v>
      </c>
      <c r="M240" s="189">
        <v>0</v>
      </c>
      <c r="N240" s="189">
        <v>0</v>
      </c>
      <c r="O240" s="189">
        <v>0</v>
      </c>
      <c r="P240" s="189">
        <v>0</v>
      </c>
      <c r="Q240" s="200">
        <v>0</v>
      </c>
      <c r="R240" s="200">
        <v>0</v>
      </c>
      <c r="S240" s="189">
        <v>0</v>
      </c>
      <c r="T240" s="189">
        <v>0</v>
      </c>
      <c r="U240" s="226">
        <v>0</v>
      </c>
      <c r="V240" s="227">
        <f t="shared" si="18"/>
        <v>0</v>
      </c>
    </row>
    <row r="241" spans="1:22" ht="15.75" x14ac:dyDescent="0.2">
      <c r="A241" s="359"/>
      <c r="B241" s="354"/>
      <c r="C241" s="350"/>
      <c r="D241" s="352"/>
      <c r="E241" s="354"/>
      <c r="F241" s="350"/>
      <c r="G241" s="350"/>
      <c r="H241" s="350"/>
      <c r="I241" s="129" t="s">
        <v>90</v>
      </c>
      <c r="J241" s="200">
        <v>0</v>
      </c>
      <c r="K241" s="189">
        <v>0</v>
      </c>
      <c r="L241" s="189">
        <v>0</v>
      </c>
      <c r="M241" s="186">
        <v>0</v>
      </c>
      <c r="N241" s="189">
        <v>0</v>
      </c>
      <c r="O241" s="189">
        <v>0</v>
      </c>
      <c r="P241" s="189">
        <v>0</v>
      </c>
      <c r="Q241" s="200">
        <v>0</v>
      </c>
      <c r="R241" s="200">
        <v>0</v>
      </c>
      <c r="S241" s="189">
        <v>3.488</v>
      </c>
      <c r="T241" s="189">
        <v>97.972999999999999</v>
      </c>
      <c r="U241" s="226">
        <v>104.182</v>
      </c>
      <c r="V241" s="227">
        <f t="shared" si="18"/>
        <v>205.643</v>
      </c>
    </row>
    <row r="242" spans="1:22" ht="16.5" thickBot="1" x14ac:dyDescent="0.25">
      <c r="A242" s="360"/>
      <c r="B242" s="346"/>
      <c r="C242" s="348"/>
      <c r="D242" s="353"/>
      <c r="E242" s="346"/>
      <c r="F242" s="348"/>
      <c r="G242" s="348"/>
      <c r="H242" s="348"/>
      <c r="I242" s="111" t="s">
        <v>95</v>
      </c>
      <c r="J242" s="195">
        <v>0</v>
      </c>
      <c r="K242" s="191">
        <v>0</v>
      </c>
      <c r="L242" s="191">
        <v>0</v>
      </c>
      <c r="M242" s="191">
        <v>0</v>
      </c>
      <c r="N242" s="191">
        <v>0</v>
      </c>
      <c r="O242" s="191">
        <v>0</v>
      </c>
      <c r="P242" s="191">
        <v>0</v>
      </c>
      <c r="Q242" s="195">
        <v>0</v>
      </c>
      <c r="R242" s="195">
        <v>0</v>
      </c>
      <c r="S242" s="191">
        <v>0</v>
      </c>
      <c r="T242" s="191">
        <v>0</v>
      </c>
      <c r="U242" s="228">
        <v>0</v>
      </c>
      <c r="V242" s="229">
        <f t="shared" si="18"/>
        <v>0</v>
      </c>
    </row>
    <row r="243" spans="1:22" ht="16.5" thickBot="1" x14ac:dyDescent="0.25">
      <c r="A243" s="102"/>
      <c r="B243" s="112"/>
      <c r="C243" s="112"/>
      <c r="D243" s="112"/>
      <c r="E243" s="112"/>
      <c r="F243" s="112"/>
      <c r="G243" s="112"/>
      <c r="H243" s="112"/>
      <c r="I243" s="112"/>
      <c r="J243" s="192" t="s">
        <v>221</v>
      </c>
      <c r="K243" s="193" t="s">
        <v>221</v>
      </c>
      <c r="L243" s="193"/>
      <c r="M243" s="193"/>
      <c r="N243" s="193" t="s">
        <v>221</v>
      </c>
      <c r="O243" s="193" t="s">
        <v>221</v>
      </c>
      <c r="P243" s="193" t="s">
        <v>221</v>
      </c>
      <c r="Q243" s="230" t="s">
        <v>221</v>
      </c>
      <c r="R243" s="231" t="s">
        <v>221</v>
      </c>
      <c r="S243" s="193" t="s">
        <v>221</v>
      </c>
      <c r="T243" s="193" t="s">
        <v>221</v>
      </c>
      <c r="U243" s="232" t="s">
        <v>221</v>
      </c>
      <c r="V243" s="233">
        <f>SUM(V235:V242)</f>
        <v>1611562.6160000002</v>
      </c>
    </row>
    <row r="244" spans="1:22" ht="15.75" x14ac:dyDescent="0.2">
      <c r="A244" s="349">
        <v>1366</v>
      </c>
      <c r="B244" s="354" t="s">
        <v>209</v>
      </c>
      <c r="C244" s="350" t="s">
        <v>85</v>
      </c>
      <c r="D244" s="350">
        <v>67</v>
      </c>
      <c r="E244" s="350" t="s">
        <v>10</v>
      </c>
      <c r="F244" s="350" t="s">
        <v>42</v>
      </c>
      <c r="G244" s="363" t="s">
        <v>60</v>
      </c>
      <c r="H244" s="350" t="s">
        <v>42</v>
      </c>
      <c r="I244" s="145" t="s">
        <v>92</v>
      </c>
      <c r="J244" s="194">
        <v>162902.31700000004</v>
      </c>
      <c r="K244" s="194">
        <v>120360.20200000002</v>
      </c>
      <c r="L244" s="186">
        <v>202419</v>
      </c>
      <c r="M244" s="186">
        <v>99509</v>
      </c>
      <c r="N244" s="194">
        <v>162695.55599999992</v>
      </c>
      <c r="O244" s="194">
        <v>135589.826</v>
      </c>
      <c r="P244" s="194">
        <v>126374.44499999998</v>
      </c>
      <c r="Q244" s="211">
        <v>160604.17800000001</v>
      </c>
      <c r="R244" s="211">
        <v>189057.80900000001</v>
      </c>
      <c r="S244" s="194">
        <v>174682.745</v>
      </c>
      <c r="T244" s="194">
        <v>162736.79699999999</v>
      </c>
      <c r="U244" s="234">
        <v>190978.70499999999</v>
      </c>
      <c r="V244" s="235">
        <f>SUM(J244:U244)</f>
        <v>1887910.5800000003</v>
      </c>
    </row>
    <row r="245" spans="1:22" ht="15.75" x14ac:dyDescent="0.2">
      <c r="A245" s="349"/>
      <c r="B245" s="354"/>
      <c r="C245" s="350"/>
      <c r="D245" s="350"/>
      <c r="E245" s="350"/>
      <c r="F245" s="350"/>
      <c r="G245" s="363"/>
      <c r="H245" s="350"/>
      <c r="I245" s="129" t="s">
        <v>91</v>
      </c>
      <c r="J245" s="189">
        <v>0</v>
      </c>
      <c r="K245" s="189">
        <v>0</v>
      </c>
      <c r="L245" s="216">
        <v>0</v>
      </c>
      <c r="M245" s="186">
        <v>0</v>
      </c>
      <c r="N245" s="189">
        <v>0</v>
      </c>
      <c r="O245" s="189">
        <v>0</v>
      </c>
      <c r="P245" s="189">
        <v>0</v>
      </c>
      <c r="Q245" s="200">
        <v>0</v>
      </c>
      <c r="R245" s="200">
        <v>0</v>
      </c>
      <c r="S245" s="189">
        <v>0</v>
      </c>
      <c r="T245" s="189">
        <v>448.54599999999999</v>
      </c>
      <c r="U245" s="226">
        <v>0</v>
      </c>
      <c r="V245" s="227">
        <f>SUM(J245:U245)</f>
        <v>448.54599999999999</v>
      </c>
    </row>
    <row r="246" spans="1:22" ht="15.75" x14ac:dyDescent="0.2">
      <c r="A246" s="349"/>
      <c r="B246" s="354"/>
      <c r="C246" s="350"/>
      <c r="D246" s="350"/>
      <c r="E246" s="350"/>
      <c r="F246" s="350"/>
      <c r="G246" s="363"/>
      <c r="H246" s="350"/>
      <c r="I246" s="129" t="s">
        <v>93</v>
      </c>
      <c r="J246" s="189">
        <v>0</v>
      </c>
      <c r="K246" s="189">
        <v>0</v>
      </c>
      <c r="L246" s="215">
        <v>0</v>
      </c>
      <c r="M246" s="189">
        <v>0</v>
      </c>
      <c r="N246" s="189">
        <v>0</v>
      </c>
      <c r="O246" s="189">
        <v>0</v>
      </c>
      <c r="P246" s="189">
        <v>0</v>
      </c>
      <c r="Q246" s="200">
        <v>0</v>
      </c>
      <c r="R246" s="200">
        <v>0</v>
      </c>
      <c r="S246" s="189">
        <v>0</v>
      </c>
      <c r="T246" s="189">
        <v>0</v>
      </c>
      <c r="U246" s="226">
        <v>0</v>
      </c>
      <c r="V246" s="227">
        <f>SUM(J246:U246)</f>
        <v>0</v>
      </c>
    </row>
    <row r="247" spans="1:22" ht="16.5" thickBot="1" x14ac:dyDescent="0.25">
      <c r="A247" s="349"/>
      <c r="B247" s="354"/>
      <c r="C247" s="350"/>
      <c r="D247" s="350"/>
      <c r="E247" s="350"/>
      <c r="F247" s="350"/>
      <c r="G247" s="363"/>
      <c r="H247" s="350"/>
      <c r="I247" s="154" t="s">
        <v>90</v>
      </c>
      <c r="J247" s="201">
        <v>153956.23999999993</v>
      </c>
      <c r="K247" s="201">
        <v>131454.06599999996</v>
      </c>
      <c r="L247" s="186">
        <v>120006</v>
      </c>
      <c r="M247" s="186">
        <v>98893</v>
      </c>
      <c r="N247" s="201">
        <v>118905.72199999997</v>
      </c>
      <c r="O247" s="201">
        <v>147476.68599999999</v>
      </c>
      <c r="P247" s="201">
        <v>181031.80799999999</v>
      </c>
      <c r="Q247" s="208">
        <v>165768.96700000003</v>
      </c>
      <c r="R247" s="208">
        <v>150104.72500000001</v>
      </c>
      <c r="S247" s="201">
        <v>188595.18099999987</v>
      </c>
      <c r="T247" s="189">
        <v>208652.34199999992</v>
      </c>
      <c r="U247" s="237">
        <v>206658.64700000008</v>
      </c>
      <c r="V247" s="238">
        <f>SUM(J247:U247)</f>
        <v>1871503.3839999998</v>
      </c>
    </row>
    <row r="248" spans="1:22" ht="16.5" thickBot="1" x14ac:dyDescent="0.25">
      <c r="A248" s="102"/>
      <c r="B248" s="112"/>
      <c r="C248" s="112"/>
      <c r="D248" s="112"/>
      <c r="E248" s="112"/>
      <c r="F248" s="112"/>
      <c r="G248" s="112"/>
      <c r="H248" s="112"/>
      <c r="I248" s="112"/>
      <c r="J248" s="192" t="s">
        <v>221</v>
      </c>
      <c r="K248" s="193" t="s">
        <v>221</v>
      </c>
      <c r="L248" s="193"/>
      <c r="M248" s="193"/>
      <c r="N248" s="193" t="s">
        <v>221</v>
      </c>
      <c r="O248" s="193" t="s">
        <v>221</v>
      </c>
      <c r="P248" s="193" t="s">
        <v>221</v>
      </c>
      <c r="Q248" s="230" t="s">
        <v>221</v>
      </c>
      <c r="R248" s="231" t="s">
        <v>221</v>
      </c>
      <c r="S248" s="193" t="s">
        <v>221</v>
      </c>
      <c r="T248" s="193" t="s">
        <v>221</v>
      </c>
      <c r="U248" s="232" t="s">
        <v>221</v>
      </c>
      <c r="V248" s="233">
        <f>SUM(V244:V247)</f>
        <v>3759862.5100000002</v>
      </c>
    </row>
    <row r="249" spans="1:22" ht="15.75" x14ac:dyDescent="0.2">
      <c r="A249" s="343">
        <v>1367</v>
      </c>
      <c r="B249" s="345" t="s">
        <v>210</v>
      </c>
      <c r="C249" s="347" t="s">
        <v>85</v>
      </c>
      <c r="D249" s="351">
        <v>28.6</v>
      </c>
      <c r="E249" s="361" t="s">
        <v>11</v>
      </c>
      <c r="F249" s="347" t="s">
        <v>42</v>
      </c>
      <c r="G249" s="347" t="s">
        <v>60</v>
      </c>
      <c r="H249" s="347" t="s">
        <v>42</v>
      </c>
      <c r="I249" s="151" t="s">
        <v>92</v>
      </c>
      <c r="J249" s="198">
        <v>0</v>
      </c>
      <c r="K249" s="198">
        <v>0</v>
      </c>
      <c r="L249" s="198">
        <v>0</v>
      </c>
      <c r="M249" s="198">
        <v>0</v>
      </c>
      <c r="N249" s="198">
        <v>0</v>
      </c>
      <c r="O249" s="198">
        <v>0</v>
      </c>
      <c r="P249" s="198">
        <v>0</v>
      </c>
      <c r="Q249" s="223">
        <v>0</v>
      </c>
      <c r="R249" s="223">
        <v>0</v>
      </c>
      <c r="S249" s="198">
        <v>0</v>
      </c>
      <c r="T249" s="198">
        <v>0</v>
      </c>
      <c r="U249" s="224">
        <v>0</v>
      </c>
      <c r="V249" s="225">
        <f>SUM(J249:U249)</f>
        <v>0</v>
      </c>
    </row>
    <row r="250" spans="1:22" ht="15.75" x14ac:dyDescent="0.2">
      <c r="A250" s="349"/>
      <c r="B250" s="354"/>
      <c r="C250" s="350"/>
      <c r="D250" s="352"/>
      <c r="E250" s="363"/>
      <c r="F250" s="350"/>
      <c r="G250" s="350"/>
      <c r="H250" s="350"/>
      <c r="I250" s="129" t="s">
        <v>93</v>
      </c>
      <c r="J250" s="200">
        <v>0</v>
      </c>
      <c r="K250" s="189">
        <v>0</v>
      </c>
      <c r="L250" s="189">
        <v>0</v>
      </c>
      <c r="M250" s="189">
        <v>0</v>
      </c>
      <c r="N250" s="189">
        <v>0</v>
      </c>
      <c r="O250" s="189">
        <v>0</v>
      </c>
      <c r="P250" s="189">
        <v>0</v>
      </c>
      <c r="Q250" s="200">
        <v>0</v>
      </c>
      <c r="R250" s="200">
        <v>0</v>
      </c>
      <c r="S250" s="189">
        <v>0</v>
      </c>
      <c r="T250" s="189">
        <v>0</v>
      </c>
      <c r="U250" s="226">
        <v>0</v>
      </c>
      <c r="V250" s="227">
        <f>SUM(J250:U250)</f>
        <v>0</v>
      </c>
    </row>
    <row r="251" spans="1:22" ht="16.5" thickBot="1" x14ac:dyDescent="0.25">
      <c r="A251" s="344"/>
      <c r="B251" s="350"/>
      <c r="C251" s="350"/>
      <c r="D251" s="352"/>
      <c r="E251" s="363"/>
      <c r="F251" s="350"/>
      <c r="G251" s="350"/>
      <c r="H251" s="350"/>
      <c r="I251" s="113" t="s">
        <v>90</v>
      </c>
      <c r="J251" s="195">
        <v>0</v>
      </c>
      <c r="K251" s="191">
        <v>0</v>
      </c>
      <c r="L251" s="191">
        <v>0</v>
      </c>
      <c r="M251" s="191">
        <v>0</v>
      </c>
      <c r="N251" s="191">
        <v>0</v>
      </c>
      <c r="O251" s="191">
        <v>0</v>
      </c>
      <c r="P251" s="191">
        <v>0</v>
      </c>
      <c r="Q251" s="195">
        <v>0</v>
      </c>
      <c r="R251" s="195">
        <v>0</v>
      </c>
      <c r="S251" s="191">
        <v>0</v>
      </c>
      <c r="T251" s="191">
        <v>0</v>
      </c>
      <c r="U251" s="228">
        <v>0</v>
      </c>
      <c r="V251" s="229">
        <f>SUM(J251:U251)</f>
        <v>0</v>
      </c>
    </row>
    <row r="252" spans="1:22" ht="16.5" thickBot="1" x14ac:dyDescent="0.25">
      <c r="A252" s="106"/>
      <c r="B252" s="112"/>
      <c r="C252" s="112"/>
      <c r="D252" s="112"/>
      <c r="E252" s="112"/>
      <c r="F252" s="112"/>
      <c r="G252" s="112"/>
      <c r="H252" s="112"/>
      <c r="I252" s="112"/>
      <c r="J252" s="192" t="s">
        <v>221</v>
      </c>
      <c r="K252" s="193" t="s">
        <v>221</v>
      </c>
      <c r="L252" s="193"/>
      <c r="M252" s="193"/>
      <c r="N252" s="193" t="s">
        <v>221</v>
      </c>
      <c r="O252" s="193" t="s">
        <v>221</v>
      </c>
      <c r="P252" s="193" t="s">
        <v>221</v>
      </c>
      <c r="Q252" s="230" t="s">
        <v>221</v>
      </c>
      <c r="R252" s="231" t="s">
        <v>221</v>
      </c>
      <c r="S252" s="193" t="s">
        <v>221</v>
      </c>
      <c r="T252" s="193" t="s">
        <v>221</v>
      </c>
      <c r="U252" s="232" t="s">
        <v>221</v>
      </c>
      <c r="V252" s="233">
        <f>SUM(V249:V251)</f>
        <v>0</v>
      </c>
    </row>
    <row r="253" spans="1:22" ht="15.75" x14ac:dyDescent="0.2">
      <c r="A253" s="343">
        <v>1367</v>
      </c>
      <c r="B253" s="345" t="s">
        <v>226</v>
      </c>
      <c r="C253" s="347" t="s">
        <v>85</v>
      </c>
      <c r="D253" s="351">
        <v>28.6</v>
      </c>
      <c r="E253" s="361" t="s">
        <v>11</v>
      </c>
      <c r="F253" s="347" t="s">
        <v>42</v>
      </c>
      <c r="G253" s="347" t="s">
        <v>60</v>
      </c>
      <c r="H253" s="347" t="s">
        <v>42</v>
      </c>
      <c r="I253" s="151" t="s">
        <v>91</v>
      </c>
      <c r="J253" s="198">
        <v>0</v>
      </c>
      <c r="K253" s="198">
        <v>0</v>
      </c>
      <c r="L253" s="198">
        <v>0</v>
      </c>
      <c r="M253" s="198">
        <v>0</v>
      </c>
      <c r="N253" s="198">
        <v>0</v>
      </c>
      <c r="O253" s="198">
        <v>315</v>
      </c>
      <c r="P253" s="198">
        <v>6948.3890000000001</v>
      </c>
      <c r="Q253" s="223">
        <v>6039.0389999999998</v>
      </c>
      <c r="R253" s="223">
        <v>11902.81</v>
      </c>
      <c r="S253" s="198">
        <v>20532.215</v>
      </c>
      <c r="T253" s="198">
        <v>6090.1909999999998</v>
      </c>
      <c r="U253" s="224">
        <v>15266.092999999999</v>
      </c>
      <c r="V253" s="225">
        <f>SUM(J253:U253)</f>
        <v>67093.736999999994</v>
      </c>
    </row>
    <row r="254" spans="1:22" ht="15.75" x14ac:dyDescent="0.2">
      <c r="A254" s="349"/>
      <c r="B254" s="354"/>
      <c r="C254" s="350"/>
      <c r="D254" s="352"/>
      <c r="E254" s="363"/>
      <c r="F254" s="350"/>
      <c r="G254" s="350"/>
      <c r="H254" s="350"/>
      <c r="I254" s="129" t="s">
        <v>93</v>
      </c>
      <c r="J254" s="200">
        <v>185845.82200000001</v>
      </c>
      <c r="K254" s="189">
        <v>197780.61000000002</v>
      </c>
      <c r="L254" s="189">
        <v>181216.31299999999</v>
      </c>
      <c r="M254" s="189">
        <v>55876.609999999993</v>
      </c>
      <c r="N254" s="189">
        <v>46.597000000000001</v>
      </c>
      <c r="O254" s="189">
        <v>127856.79399999998</v>
      </c>
      <c r="P254" s="189">
        <v>208721.49899999998</v>
      </c>
      <c r="Q254" s="200">
        <v>208297.97799999997</v>
      </c>
      <c r="R254" s="200">
        <v>200785.117</v>
      </c>
      <c r="S254" s="189">
        <v>214367.82499999995</v>
      </c>
      <c r="T254" s="189">
        <v>199017.61199999999</v>
      </c>
      <c r="U254" s="226">
        <v>218851.69400000005</v>
      </c>
      <c r="V254" s="227">
        <f>SUM(J254:U254)</f>
        <v>1998664.4709999999</v>
      </c>
    </row>
    <row r="255" spans="1:22" ht="16.5" thickBot="1" x14ac:dyDescent="0.25">
      <c r="A255" s="344"/>
      <c r="B255" s="350"/>
      <c r="C255" s="350"/>
      <c r="D255" s="352"/>
      <c r="E255" s="363"/>
      <c r="F255" s="350"/>
      <c r="G255" s="350"/>
      <c r="H255" s="350"/>
      <c r="I255" s="113" t="s">
        <v>90</v>
      </c>
      <c r="J255" s="195">
        <v>0</v>
      </c>
      <c r="K255" s="191">
        <v>0</v>
      </c>
      <c r="L255" s="191">
        <v>0</v>
      </c>
      <c r="M255" s="191">
        <v>0</v>
      </c>
      <c r="N255" s="191">
        <v>0</v>
      </c>
      <c r="O255" s="191">
        <v>0</v>
      </c>
      <c r="P255" s="191">
        <v>0</v>
      </c>
      <c r="Q255" s="195">
        <v>0</v>
      </c>
      <c r="R255" s="195">
        <v>0</v>
      </c>
      <c r="S255" s="191">
        <v>0</v>
      </c>
      <c r="T255" s="191">
        <v>0</v>
      </c>
      <c r="U255" s="228">
        <v>0</v>
      </c>
      <c r="V255" s="229">
        <f>SUM(J255:U255)</f>
        <v>0</v>
      </c>
    </row>
    <row r="256" spans="1:22" ht="16.5" thickBot="1" x14ac:dyDescent="0.25">
      <c r="A256" s="106"/>
      <c r="B256" s="112"/>
      <c r="C256" s="112"/>
      <c r="D256" s="112"/>
      <c r="E256" s="112"/>
      <c r="F256" s="112"/>
      <c r="G256" s="112"/>
      <c r="H256" s="112"/>
      <c r="I256" s="112"/>
      <c r="J256" s="192" t="s">
        <v>221</v>
      </c>
      <c r="K256" s="193" t="s">
        <v>221</v>
      </c>
      <c r="L256" s="193"/>
      <c r="M256" s="193"/>
      <c r="N256" s="193" t="s">
        <v>221</v>
      </c>
      <c r="O256" s="193" t="s">
        <v>221</v>
      </c>
      <c r="P256" s="193" t="s">
        <v>221</v>
      </c>
      <c r="Q256" s="230" t="s">
        <v>221</v>
      </c>
      <c r="R256" s="231" t="s">
        <v>221</v>
      </c>
      <c r="S256" s="193" t="s">
        <v>221</v>
      </c>
      <c r="T256" s="193" t="s">
        <v>221</v>
      </c>
      <c r="U256" s="232" t="s">
        <v>221</v>
      </c>
      <c r="V256" s="233">
        <f>SUM(V253:V255)</f>
        <v>2065758.2079999999</v>
      </c>
    </row>
    <row r="257" spans="1:22" ht="15.75" x14ac:dyDescent="0.2">
      <c r="A257" s="349">
        <v>1368</v>
      </c>
      <c r="B257" s="354" t="s">
        <v>211</v>
      </c>
      <c r="C257" s="350" t="s">
        <v>85</v>
      </c>
      <c r="D257" s="350">
        <v>29</v>
      </c>
      <c r="E257" s="363" t="s">
        <v>60</v>
      </c>
      <c r="F257" s="350" t="s">
        <v>42</v>
      </c>
      <c r="G257" s="354" t="s">
        <v>161</v>
      </c>
      <c r="H257" s="350" t="s">
        <v>42</v>
      </c>
      <c r="I257" s="145" t="s">
        <v>92</v>
      </c>
      <c r="J257" s="194">
        <v>59062.483000000007</v>
      </c>
      <c r="K257" s="194">
        <v>51473.469000000012</v>
      </c>
      <c r="L257" s="186">
        <v>78695</v>
      </c>
      <c r="M257" s="186">
        <v>44200</v>
      </c>
      <c r="N257" s="194">
        <v>68502.228000000003</v>
      </c>
      <c r="O257" s="194">
        <v>39338.799999999996</v>
      </c>
      <c r="P257" s="194">
        <v>11879.918000000001</v>
      </c>
      <c r="Q257" s="194">
        <v>35125.822</v>
      </c>
      <c r="R257" s="211">
        <v>41652.955000000002</v>
      </c>
      <c r="S257" s="194">
        <v>24765.788</v>
      </c>
      <c r="T257" s="194">
        <v>26734.016000000003</v>
      </c>
      <c r="U257" s="234">
        <v>18190.109</v>
      </c>
      <c r="V257" s="235">
        <f>SUM(J257:U257)</f>
        <v>499620.58800000005</v>
      </c>
    </row>
    <row r="258" spans="1:22" ht="15.75" x14ac:dyDescent="0.2">
      <c r="A258" s="349"/>
      <c r="B258" s="350"/>
      <c r="C258" s="350"/>
      <c r="D258" s="350"/>
      <c r="E258" s="363"/>
      <c r="F258" s="350"/>
      <c r="G258" s="350"/>
      <c r="H258" s="350"/>
      <c r="I258" s="129" t="s">
        <v>91</v>
      </c>
      <c r="J258" s="189">
        <v>0</v>
      </c>
      <c r="K258" s="189">
        <v>0</v>
      </c>
      <c r="L258" s="218">
        <v>0</v>
      </c>
      <c r="M258" s="186">
        <v>0</v>
      </c>
      <c r="N258" s="189">
        <v>0</v>
      </c>
      <c r="O258" s="189">
        <v>0</v>
      </c>
      <c r="P258" s="189">
        <v>0</v>
      </c>
      <c r="Q258" s="189">
        <v>0</v>
      </c>
      <c r="R258" s="200">
        <v>0</v>
      </c>
      <c r="S258" s="189">
        <v>0</v>
      </c>
      <c r="T258" s="189">
        <v>448.54599999999999</v>
      </c>
      <c r="U258" s="226">
        <v>0</v>
      </c>
      <c r="V258" s="227">
        <f>SUM(J258:U258)</f>
        <v>448.54599999999999</v>
      </c>
    </row>
    <row r="259" spans="1:22" ht="15.75" x14ac:dyDescent="0.2">
      <c r="A259" s="349"/>
      <c r="B259" s="350"/>
      <c r="C259" s="350"/>
      <c r="D259" s="350"/>
      <c r="E259" s="116"/>
      <c r="F259" s="350"/>
      <c r="G259" s="350"/>
      <c r="H259" s="350"/>
      <c r="I259" s="154" t="s">
        <v>93</v>
      </c>
      <c r="J259" s="201">
        <v>0</v>
      </c>
      <c r="K259" s="201">
        <v>0</v>
      </c>
      <c r="L259" s="216">
        <v>0</v>
      </c>
      <c r="M259" s="201">
        <v>0</v>
      </c>
      <c r="N259" s="201">
        <v>0</v>
      </c>
      <c r="O259" s="201">
        <v>0</v>
      </c>
      <c r="P259" s="201">
        <v>0</v>
      </c>
      <c r="Q259" s="201">
        <v>0</v>
      </c>
      <c r="R259" s="208">
        <v>0</v>
      </c>
      <c r="S259" s="201">
        <v>0</v>
      </c>
      <c r="T259" s="201">
        <v>0</v>
      </c>
      <c r="U259" s="237">
        <v>0</v>
      </c>
      <c r="V259" s="238">
        <f>SUM(J259:U259)</f>
        <v>0</v>
      </c>
    </row>
    <row r="260" spans="1:22" ht="16.5" thickBot="1" x14ac:dyDescent="0.25">
      <c r="A260" s="344"/>
      <c r="B260" s="348"/>
      <c r="C260" s="348"/>
      <c r="D260" s="348"/>
      <c r="E260" s="117"/>
      <c r="F260" s="348"/>
      <c r="G260" s="348"/>
      <c r="H260" s="348"/>
      <c r="I260" s="154" t="s">
        <v>90</v>
      </c>
      <c r="J260" s="209">
        <v>153615.79599999991</v>
      </c>
      <c r="K260" s="209">
        <v>128371.32299999996</v>
      </c>
      <c r="L260" s="186">
        <v>117413</v>
      </c>
      <c r="M260" s="248">
        <v>98822</v>
      </c>
      <c r="N260" s="209">
        <v>118688.66499999996</v>
      </c>
      <c r="O260" s="209">
        <v>140592.15099999998</v>
      </c>
      <c r="P260" s="209">
        <v>169594.43999999997</v>
      </c>
      <c r="Q260" s="209">
        <v>160986.70300000001</v>
      </c>
      <c r="R260" s="236">
        <v>149358.63300000003</v>
      </c>
      <c r="S260" s="209">
        <v>177500.69999999992</v>
      </c>
      <c r="T260" s="209">
        <v>182790.47900000002</v>
      </c>
      <c r="U260" s="244">
        <v>205748.79799999998</v>
      </c>
      <c r="V260" s="245">
        <f>SUM(J260:U260)</f>
        <v>1803482.6879999996</v>
      </c>
    </row>
    <row r="261" spans="1:22" ht="16.5" thickBot="1" x14ac:dyDescent="0.25">
      <c r="A261" s="106"/>
      <c r="B261" s="112"/>
      <c r="C261" s="112"/>
      <c r="D261" s="112"/>
      <c r="E261" s="112"/>
      <c r="F261" s="112"/>
      <c r="G261" s="112"/>
      <c r="H261" s="112"/>
      <c r="I261" s="112"/>
      <c r="J261" s="192" t="s">
        <v>221</v>
      </c>
      <c r="K261" s="193" t="s">
        <v>221</v>
      </c>
      <c r="L261" s="193"/>
      <c r="M261" s="247"/>
      <c r="N261" s="193" t="s">
        <v>221</v>
      </c>
      <c r="O261" s="193" t="s">
        <v>221</v>
      </c>
      <c r="P261" s="193" t="s">
        <v>221</v>
      </c>
      <c r="Q261" s="230" t="s">
        <v>221</v>
      </c>
      <c r="R261" s="231" t="s">
        <v>221</v>
      </c>
      <c r="S261" s="193" t="s">
        <v>221</v>
      </c>
      <c r="T261" s="193" t="s">
        <v>221</v>
      </c>
      <c r="U261" s="232" t="s">
        <v>221</v>
      </c>
      <c r="V261" s="233">
        <f>SUM(V257:V260)</f>
        <v>2303551.8219999997</v>
      </c>
    </row>
    <row r="262" spans="1:22" ht="15.75" x14ac:dyDescent="0.2">
      <c r="A262" s="343">
        <v>2069</v>
      </c>
      <c r="B262" s="347" t="s">
        <v>131</v>
      </c>
      <c r="C262" s="347" t="s">
        <v>83</v>
      </c>
      <c r="D262" s="351">
        <v>278.75</v>
      </c>
      <c r="E262" s="361" t="s">
        <v>132</v>
      </c>
      <c r="F262" s="347" t="s">
        <v>133</v>
      </c>
      <c r="G262" s="345" t="s">
        <v>162</v>
      </c>
      <c r="H262" s="347" t="s">
        <v>133</v>
      </c>
      <c r="I262" s="129" t="s">
        <v>103</v>
      </c>
      <c r="J262" s="197">
        <v>64865.818999999974</v>
      </c>
      <c r="K262" s="198">
        <v>56156.46899999999</v>
      </c>
      <c r="L262" s="198">
        <v>58634</v>
      </c>
      <c r="M262" s="198">
        <v>59075</v>
      </c>
      <c r="N262" s="198">
        <v>59846.976000000017</v>
      </c>
      <c r="O262" s="198">
        <v>53336.813999999984</v>
      </c>
      <c r="P262" s="198">
        <v>59767.783000000003</v>
      </c>
      <c r="Q262" s="223">
        <v>60170.723000000005</v>
      </c>
      <c r="R262" s="223">
        <v>54803.023000000001</v>
      </c>
      <c r="S262" s="198">
        <v>62499.331999999988</v>
      </c>
      <c r="T262" s="198">
        <v>61252.039000000004</v>
      </c>
      <c r="U262" s="224">
        <v>59915.953999999976</v>
      </c>
      <c r="V262" s="225">
        <f>SUM(J262:U262)</f>
        <v>710323.93199999991</v>
      </c>
    </row>
    <row r="263" spans="1:22" ht="16.5" thickBot="1" x14ac:dyDescent="0.25">
      <c r="A263" s="344"/>
      <c r="B263" s="348"/>
      <c r="C263" s="348"/>
      <c r="D263" s="353"/>
      <c r="E263" s="362"/>
      <c r="F263" s="348"/>
      <c r="G263" s="346"/>
      <c r="H263" s="348"/>
      <c r="I263" s="154"/>
      <c r="J263" s="195" t="s">
        <v>221</v>
      </c>
      <c r="K263" s="191" t="s">
        <v>221</v>
      </c>
      <c r="L263" s="191"/>
      <c r="M263" s="191"/>
      <c r="N263" s="191" t="s">
        <v>221</v>
      </c>
      <c r="O263" s="191" t="s">
        <v>221</v>
      </c>
      <c r="P263" s="191" t="s">
        <v>221</v>
      </c>
      <c r="Q263" s="195" t="s">
        <v>221</v>
      </c>
      <c r="R263" s="195" t="s">
        <v>221</v>
      </c>
      <c r="S263" s="191" t="s">
        <v>221</v>
      </c>
      <c r="T263" s="191" t="s">
        <v>221</v>
      </c>
      <c r="U263" s="228" t="s">
        <v>221</v>
      </c>
      <c r="V263" s="229"/>
    </row>
    <row r="264" spans="1:22" ht="16.5" thickBot="1" x14ac:dyDescent="0.25">
      <c r="A264" s="106"/>
      <c r="B264" s="112"/>
      <c r="C264" s="112"/>
      <c r="D264" s="112"/>
      <c r="E264" s="112"/>
      <c r="F264" s="112"/>
      <c r="G264" s="112"/>
      <c r="H264" s="112"/>
      <c r="I264" s="112"/>
      <c r="J264" s="192" t="s">
        <v>221</v>
      </c>
      <c r="K264" s="210" t="s">
        <v>221</v>
      </c>
      <c r="L264" s="193"/>
      <c r="M264" s="193"/>
      <c r="N264" s="193" t="s">
        <v>221</v>
      </c>
      <c r="O264" s="193" t="s">
        <v>221</v>
      </c>
      <c r="P264" s="193" t="s">
        <v>221</v>
      </c>
      <c r="Q264" s="230" t="s">
        <v>221</v>
      </c>
      <c r="R264" s="231" t="s">
        <v>221</v>
      </c>
      <c r="S264" s="193" t="s">
        <v>221</v>
      </c>
      <c r="T264" s="193" t="s">
        <v>221</v>
      </c>
      <c r="U264" s="232" t="s">
        <v>221</v>
      </c>
      <c r="V264" s="233">
        <f>SUM(V262:V263)</f>
        <v>710323.93199999991</v>
      </c>
    </row>
    <row r="265" spans="1:22" ht="15.75" x14ac:dyDescent="0.2">
      <c r="A265" s="343"/>
      <c r="B265" s="347" t="s">
        <v>212</v>
      </c>
      <c r="C265" s="347" t="s">
        <v>77</v>
      </c>
      <c r="D265" s="351">
        <v>24</v>
      </c>
      <c r="E265" s="347" t="s">
        <v>149</v>
      </c>
      <c r="F265" s="347" t="s">
        <v>37</v>
      </c>
      <c r="G265" s="347" t="s">
        <v>9</v>
      </c>
      <c r="H265" s="347" t="s">
        <v>37</v>
      </c>
      <c r="I265" s="145" t="s">
        <v>163</v>
      </c>
      <c r="J265" s="194">
        <v>0</v>
      </c>
      <c r="K265" s="194">
        <v>0</v>
      </c>
      <c r="L265" s="194">
        <v>0</v>
      </c>
      <c r="M265" s="194">
        <v>0</v>
      </c>
      <c r="N265" s="194">
        <v>0</v>
      </c>
      <c r="O265" s="194">
        <v>0</v>
      </c>
      <c r="P265" s="194">
        <v>0</v>
      </c>
      <c r="Q265" s="200">
        <v>0</v>
      </c>
      <c r="R265" s="211">
        <v>0</v>
      </c>
      <c r="S265" s="194">
        <v>0</v>
      </c>
      <c r="T265" s="194">
        <v>0</v>
      </c>
      <c r="U265" s="234">
        <v>0</v>
      </c>
      <c r="V265" s="235">
        <f>SUM(J265:U265)</f>
        <v>0</v>
      </c>
    </row>
    <row r="266" spans="1:22" ht="15.75" x14ac:dyDescent="0.2">
      <c r="A266" s="349"/>
      <c r="B266" s="350"/>
      <c r="C266" s="350"/>
      <c r="D266" s="352"/>
      <c r="E266" s="350"/>
      <c r="F266" s="350"/>
      <c r="G266" s="350"/>
      <c r="H266" s="350"/>
      <c r="I266" s="129" t="s">
        <v>103</v>
      </c>
      <c r="J266" s="200">
        <v>0</v>
      </c>
      <c r="K266" s="189">
        <v>0</v>
      </c>
      <c r="L266" s="189">
        <v>0</v>
      </c>
      <c r="M266" s="189">
        <v>0</v>
      </c>
      <c r="N266" s="189">
        <v>0</v>
      </c>
      <c r="O266" s="189">
        <v>0</v>
      </c>
      <c r="P266" s="189">
        <v>0</v>
      </c>
      <c r="Q266" s="200">
        <v>0</v>
      </c>
      <c r="R266" s="200">
        <v>0</v>
      </c>
      <c r="S266" s="189">
        <v>0</v>
      </c>
      <c r="T266" s="189">
        <v>0</v>
      </c>
      <c r="U266" s="226">
        <v>0</v>
      </c>
      <c r="V266" s="227">
        <f>SUM(J266:U266)</f>
        <v>0</v>
      </c>
    </row>
    <row r="267" spans="1:22" ht="15.75" x14ac:dyDescent="0.2">
      <c r="A267" s="349"/>
      <c r="B267" s="350"/>
      <c r="C267" s="350"/>
      <c r="D267" s="352"/>
      <c r="E267" s="350"/>
      <c r="F267" s="350"/>
      <c r="G267" s="350"/>
      <c r="H267" s="350"/>
      <c r="I267" s="129" t="s">
        <v>172</v>
      </c>
      <c r="J267" s="200">
        <v>15600.357</v>
      </c>
      <c r="K267" s="189">
        <v>0</v>
      </c>
      <c r="L267" s="189">
        <v>12117</v>
      </c>
      <c r="M267" s="189">
        <v>46007</v>
      </c>
      <c r="N267" s="189">
        <v>17383</v>
      </c>
      <c r="O267" s="189">
        <v>5729</v>
      </c>
      <c r="P267" s="189">
        <v>0</v>
      </c>
      <c r="Q267" s="200">
        <v>0</v>
      </c>
      <c r="R267" s="200">
        <v>0</v>
      </c>
      <c r="S267" s="189">
        <v>0</v>
      </c>
      <c r="T267" s="189">
        <v>0</v>
      </c>
      <c r="U267" s="226">
        <v>628</v>
      </c>
      <c r="V267" s="227">
        <f>SUM(J267:U267)</f>
        <v>97464.357000000004</v>
      </c>
    </row>
    <row r="268" spans="1:22" ht="15.75" x14ac:dyDescent="0.2">
      <c r="A268" s="349"/>
      <c r="B268" s="350"/>
      <c r="C268" s="350"/>
      <c r="D268" s="352"/>
      <c r="E268" s="350"/>
      <c r="F268" s="350"/>
      <c r="G268" s="350"/>
      <c r="H268" s="350"/>
      <c r="I268" s="145" t="s">
        <v>179</v>
      </c>
      <c r="J268" s="211">
        <v>0</v>
      </c>
      <c r="K268" s="194">
        <v>0</v>
      </c>
      <c r="L268" s="194">
        <v>0</v>
      </c>
      <c r="M268" s="194">
        <v>0</v>
      </c>
      <c r="N268" s="194">
        <v>0</v>
      </c>
      <c r="O268" s="194">
        <v>0</v>
      </c>
      <c r="P268" s="194">
        <v>0</v>
      </c>
      <c r="Q268" s="211">
        <v>0</v>
      </c>
      <c r="R268" s="211">
        <v>0</v>
      </c>
      <c r="S268" s="194">
        <v>0</v>
      </c>
      <c r="T268" s="194">
        <v>0</v>
      </c>
      <c r="U268" s="234">
        <v>0</v>
      </c>
      <c r="V268" s="227">
        <f>SUM(J268:U268)</f>
        <v>0</v>
      </c>
    </row>
    <row r="269" spans="1:22" ht="16.5" thickBot="1" x14ac:dyDescent="0.25">
      <c r="A269" s="344"/>
      <c r="B269" s="348"/>
      <c r="C269" s="348"/>
      <c r="D269" s="353"/>
      <c r="E269" s="348"/>
      <c r="F269" s="348"/>
      <c r="G269" s="348"/>
      <c r="H269" s="348"/>
      <c r="I269" s="113" t="s">
        <v>178</v>
      </c>
      <c r="J269" s="195">
        <v>0</v>
      </c>
      <c r="K269" s="191">
        <v>0</v>
      </c>
      <c r="L269" s="191">
        <v>0</v>
      </c>
      <c r="M269" s="191">
        <v>0</v>
      </c>
      <c r="N269" s="191">
        <v>0</v>
      </c>
      <c r="O269" s="191">
        <v>0</v>
      </c>
      <c r="P269" s="191">
        <v>0</v>
      </c>
      <c r="Q269" s="195">
        <v>0</v>
      </c>
      <c r="R269" s="195">
        <v>0</v>
      </c>
      <c r="S269" s="191">
        <v>0</v>
      </c>
      <c r="T269" s="191">
        <v>0</v>
      </c>
      <c r="U269" s="228">
        <v>0</v>
      </c>
      <c r="V269" s="229">
        <f>SUM(J269:U269)</f>
        <v>0</v>
      </c>
    </row>
    <row r="270" spans="1:22" ht="16.5" thickBot="1" x14ac:dyDescent="0.25">
      <c r="A270" s="102"/>
      <c r="B270" s="112"/>
      <c r="C270" s="112"/>
      <c r="D270" s="112"/>
      <c r="E270" s="112"/>
      <c r="F270" s="112"/>
      <c r="G270" s="112"/>
      <c r="H270" s="112"/>
      <c r="I270" s="112"/>
      <c r="J270" s="192" t="s">
        <v>221</v>
      </c>
      <c r="K270" s="193" t="s">
        <v>221</v>
      </c>
      <c r="L270" s="193"/>
      <c r="M270" s="193"/>
      <c r="N270" s="193" t="s">
        <v>221</v>
      </c>
      <c r="O270" s="193" t="s">
        <v>221</v>
      </c>
      <c r="P270" s="193" t="s">
        <v>221</v>
      </c>
      <c r="Q270" s="230" t="s">
        <v>221</v>
      </c>
      <c r="R270" s="231" t="s">
        <v>221</v>
      </c>
      <c r="S270" s="193" t="s">
        <v>221</v>
      </c>
      <c r="T270" s="193" t="s">
        <v>221</v>
      </c>
      <c r="U270" s="232" t="s">
        <v>221</v>
      </c>
      <c r="V270" s="233">
        <f>SUM(V265:V269)</f>
        <v>97464.357000000004</v>
      </c>
    </row>
    <row r="271" spans="1:22" ht="15.75" x14ac:dyDescent="0.2">
      <c r="A271" s="343"/>
      <c r="B271" s="347" t="s">
        <v>213</v>
      </c>
      <c r="C271" s="347" t="s">
        <v>81</v>
      </c>
      <c r="D271" s="351">
        <v>24</v>
      </c>
      <c r="E271" s="347" t="s">
        <v>149</v>
      </c>
      <c r="F271" s="347" t="s">
        <v>37</v>
      </c>
      <c r="G271" s="347" t="s">
        <v>9</v>
      </c>
      <c r="H271" s="347" t="s">
        <v>37</v>
      </c>
      <c r="I271" s="145" t="s">
        <v>163</v>
      </c>
      <c r="J271" s="194">
        <v>0</v>
      </c>
      <c r="K271" s="194">
        <v>0</v>
      </c>
      <c r="L271" s="194">
        <v>0</v>
      </c>
      <c r="M271" s="194">
        <v>0</v>
      </c>
      <c r="N271" s="194">
        <v>0</v>
      </c>
      <c r="O271" s="194">
        <v>0</v>
      </c>
      <c r="P271" s="194">
        <v>0</v>
      </c>
      <c r="Q271" s="200">
        <v>0</v>
      </c>
      <c r="R271" s="211">
        <v>0</v>
      </c>
      <c r="S271" s="194">
        <v>0</v>
      </c>
      <c r="T271" s="194">
        <v>0</v>
      </c>
      <c r="U271" s="234">
        <v>0</v>
      </c>
      <c r="V271" s="235">
        <f>SUM(J271:U271)</f>
        <v>0</v>
      </c>
    </row>
    <row r="272" spans="1:22" ht="15.75" x14ac:dyDescent="0.2">
      <c r="A272" s="349"/>
      <c r="B272" s="350"/>
      <c r="C272" s="350"/>
      <c r="D272" s="352"/>
      <c r="E272" s="350"/>
      <c r="F272" s="350"/>
      <c r="G272" s="350"/>
      <c r="H272" s="350"/>
      <c r="I272" s="129" t="s">
        <v>103</v>
      </c>
      <c r="J272" s="200">
        <v>14050.518999999998</v>
      </c>
      <c r="K272" s="189">
        <v>14507.227999999999</v>
      </c>
      <c r="L272" s="189">
        <v>27421</v>
      </c>
      <c r="M272" s="189">
        <v>31477</v>
      </c>
      <c r="N272" s="189">
        <v>37043.106999999989</v>
      </c>
      <c r="O272" s="189">
        <v>37514.914999999994</v>
      </c>
      <c r="P272" s="189">
        <v>36596.14699999999</v>
      </c>
      <c r="Q272" s="200">
        <v>40432.980999999985</v>
      </c>
      <c r="R272" s="200">
        <v>30923.605999999996</v>
      </c>
      <c r="S272" s="189">
        <v>16807.952999999998</v>
      </c>
      <c r="T272" s="189">
        <v>30979.231</v>
      </c>
      <c r="U272" s="226">
        <v>37366.851999999992</v>
      </c>
      <c r="V272" s="227">
        <f>SUM(J272:U272)</f>
        <v>355120.53899999993</v>
      </c>
    </row>
    <row r="273" spans="1:22" ht="15.75" x14ac:dyDescent="0.2">
      <c r="A273" s="349"/>
      <c r="B273" s="350"/>
      <c r="C273" s="350"/>
      <c r="D273" s="352"/>
      <c r="E273" s="350"/>
      <c r="F273" s="350"/>
      <c r="G273" s="350"/>
      <c r="H273" s="350"/>
      <c r="I273" s="129" t="s">
        <v>172</v>
      </c>
      <c r="J273" s="200">
        <v>0</v>
      </c>
      <c r="K273" s="189">
        <v>0</v>
      </c>
      <c r="L273" s="189">
        <v>0</v>
      </c>
      <c r="M273" s="189">
        <v>0</v>
      </c>
      <c r="N273" s="189">
        <v>0</v>
      </c>
      <c r="O273" s="189">
        <v>0</v>
      </c>
      <c r="P273" s="189">
        <v>0</v>
      </c>
      <c r="Q273" s="200">
        <v>0</v>
      </c>
      <c r="R273" s="200">
        <v>0</v>
      </c>
      <c r="S273" s="189">
        <v>0</v>
      </c>
      <c r="T273" s="189">
        <v>0</v>
      </c>
      <c r="U273" s="226">
        <v>0</v>
      </c>
      <c r="V273" s="227">
        <f>SUM(J273:U273)</f>
        <v>0</v>
      </c>
    </row>
    <row r="274" spans="1:22" ht="15.75" x14ac:dyDescent="0.2">
      <c r="A274" s="349"/>
      <c r="B274" s="350"/>
      <c r="C274" s="350"/>
      <c r="D274" s="352"/>
      <c r="E274" s="350"/>
      <c r="F274" s="350"/>
      <c r="G274" s="350"/>
      <c r="H274" s="350"/>
      <c r="I274" s="129" t="s">
        <v>179</v>
      </c>
      <c r="J274" s="200">
        <v>0</v>
      </c>
      <c r="K274" s="189">
        <v>0</v>
      </c>
      <c r="L274" s="189">
        <v>0</v>
      </c>
      <c r="M274" s="189">
        <v>0</v>
      </c>
      <c r="N274" s="189">
        <v>0</v>
      </c>
      <c r="O274" s="189">
        <v>0</v>
      </c>
      <c r="P274" s="189">
        <v>0</v>
      </c>
      <c r="Q274" s="200">
        <v>0</v>
      </c>
      <c r="R274" s="200">
        <v>0</v>
      </c>
      <c r="S274" s="189">
        <v>0</v>
      </c>
      <c r="T274" s="189">
        <v>0</v>
      </c>
      <c r="U274" s="226">
        <v>0</v>
      </c>
      <c r="V274" s="227">
        <f>SUM(J274:U274)</f>
        <v>0</v>
      </c>
    </row>
    <row r="275" spans="1:22" ht="16.5" thickBot="1" x14ac:dyDescent="0.25">
      <c r="A275" s="344"/>
      <c r="B275" s="348"/>
      <c r="C275" s="348"/>
      <c r="D275" s="353"/>
      <c r="E275" s="348"/>
      <c r="F275" s="348"/>
      <c r="G275" s="348"/>
      <c r="H275" s="348"/>
      <c r="I275" s="113" t="s">
        <v>178</v>
      </c>
      <c r="J275" s="195">
        <v>0</v>
      </c>
      <c r="K275" s="191">
        <v>0</v>
      </c>
      <c r="L275" s="191">
        <v>0</v>
      </c>
      <c r="M275" s="191">
        <v>0</v>
      </c>
      <c r="N275" s="191">
        <v>0</v>
      </c>
      <c r="O275" s="191">
        <v>0</v>
      </c>
      <c r="P275" s="191">
        <v>0</v>
      </c>
      <c r="Q275" s="195">
        <v>0</v>
      </c>
      <c r="R275" s="195">
        <v>0</v>
      </c>
      <c r="S275" s="191">
        <v>0</v>
      </c>
      <c r="T275" s="191">
        <v>0</v>
      </c>
      <c r="U275" s="228">
        <v>0</v>
      </c>
      <c r="V275" s="229">
        <f>SUM(J275:U275)</f>
        <v>0</v>
      </c>
    </row>
    <row r="276" spans="1:22" ht="16.5" thickBot="1" x14ac:dyDescent="0.25">
      <c r="A276" s="102"/>
      <c r="B276" s="112"/>
      <c r="C276" s="112"/>
      <c r="D276" s="112"/>
      <c r="E276" s="112"/>
      <c r="F276" s="112"/>
      <c r="G276" s="112"/>
      <c r="H276" s="112"/>
      <c r="I276" s="112"/>
      <c r="J276" s="192"/>
      <c r="K276" s="193"/>
      <c r="L276" s="193"/>
      <c r="M276" s="193"/>
      <c r="N276" s="193"/>
      <c r="O276" s="193"/>
      <c r="P276" s="193"/>
      <c r="Q276" s="230"/>
      <c r="R276" s="231"/>
      <c r="S276" s="193"/>
      <c r="T276" s="193"/>
      <c r="U276" s="232"/>
      <c r="V276" s="233">
        <f>SUM(V271:V275)</f>
        <v>355120.53899999993</v>
      </c>
    </row>
    <row r="277" spans="1:22" ht="32.25" thickBot="1" x14ac:dyDescent="0.25">
      <c r="A277" s="254">
        <v>241322</v>
      </c>
      <c r="B277" s="114" t="s">
        <v>228</v>
      </c>
      <c r="C277" s="114" t="s">
        <v>77</v>
      </c>
      <c r="D277" s="255">
        <v>78</v>
      </c>
      <c r="E277" s="256" t="s">
        <v>237</v>
      </c>
      <c r="F277" s="114" t="s">
        <v>229</v>
      </c>
      <c r="G277" s="256" t="s">
        <v>236</v>
      </c>
      <c r="H277" s="114" t="s">
        <v>229</v>
      </c>
      <c r="I277" s="154" t="s">
        <v>103</v>
      </c>
      <c r="J277" s="194">
        <v>34123.451999999997</v>
      </c>
      <c r="K277" s="194">
        <v>33090.883999999998</v>
      </c>
      <c r="L277" s="194">
        <v>32453.893999999989</v>
      </c>
      <c r="M277" s="194">
        <v>33187.553</v>
      </c>
      <c r="N277" s="194">
        <v>33416.310999999994</v>
      </c>
      <c r="O277" s="194">
        <v>19011.673000000006</v>
      </c>
      <c r="P277" s="194">
        <v>28518.625999999997</v>
      </c>
      <c r="Q277" s="200">
        <v>24605.547999999995</v>
      </c>
      <c r="R277" s="211">
        <v>23343.052000000003</v>
      </c>
      <c r="S277" s="194">
        <v>20874.460000000003</v>
      </c>
      <c r="T277" s="194">
        <v>20529.523000000001</v>
      </c>
      <c r="U277" s="194">
        <v>19787.706999999999</v>
      </c>
      <c r="V277" s="235">
        <f>SUM(J277:U277)</f>
        <v>322942.68299999996</v>
      </c>
    </row>
    <row r="278" spans="1:22" ht="16.5" thickBot="1" x14ac:dyDescent="0.25">
      <c r="A278" s="104"/>
      <c r="B278" s="112"/>
      <c r="C278" s="112"/>
      <c r="D278" s="112"/>
      <c r="E278" s="112"/>
      <c r="F278" s="112"/>
      <c r="G278" s="112"/>
      <c r="H278" s="112"/>
      <c r="I278" s="112"/>
      <c r="J278" s="192"/>
      <c r="K278" s="193"/>
      <c r="L278" s="193"/>
      <c r="M278" s="193"/>
      <c r="N278" s="193"/>
      <c r="O278" s="193"/>
      <c r="P278" s="193"/>
      <c r="Q278" s="230"/>
      <c r="R278" s="231"/>
      <c r="S278" s="193"/>
      <c r="T278" s="193"/>
      <c r="U278" s="232"/>
      <c r="V278" s="233">
        <f>SUM(V277:V277)</f>
        <v>322942.68299999996</v>
      </c>
    </row>
    <row r="279" spans="1:22" ht="32.25" thickBot="1" x14ac:dyDescent="0.25">
      <c r="A279" s="254">
        <v>241323</v>
      </c>
      <c r="B279" s="114" t="s">
        <v>230</v>
      </c>
      <c r="C279" s="114" t="s">
        <v>77</v>
      </c>
      <c r="D279" s="255">
        <v>78</v>
      </c>
      <c r="E279" s="256" t="s">
        <v>237</v>
      </c>
      <c r="F279" s="114" t="s">
        <v>229</v>
      </c>
      <c r="G279" s="256" t="s">
        <v>236</v>
      </c>
      <c r="H279" s="114" t="s">
        <v>229</v>
      </c>
      <c r="I279" s="154" t="s">
        <v>235</v>
      </c>
      <c r="J279" s="194">
        <v>1964.172</v>
      </c>
      <c r="K279" s="194">
        <v>7349.780999999999</v>
      </c>
      <c r="L279" s="194">
        <v>2680.288</v>
      </c>
      <c r="M279" s="194">
        <v>2751.1689999999999</v>
      </c>
      <c r="N279" s="194">
        <v>2175.1869999999999</v>
      </c>
      <c r="O279" s="194">
        <v>557.90100000000007</v>
      </c>
      <c r="P279" s="194">
        <v>0</v>
      </c>
      <c r="Q279" s="200">
        <v>2754.3540000000003</v>
      </c>
      <c r="R279" s="211">
        <v>0</v>
      </c>
      <c r="S279" s="194">
        <v>0</v>
      </c>
      <c r="T279" s="194">
        <v>0</v>
      </c>
      <c r="U279" s="194">
        <v>0</v>
      </c>
      <c r="V279" s="235">
        <f>SUM(J279:U279)</f>
        <v>20232.852000000003</v>
      </c>
    </row>
    <row r="280" spans="1:22" ht="16.5" thickBot="1" x14ac:dyDescent="0.25">
      <c r="A280" s="104"/>
      <c r="B280" s="112"/>
      <c r="C280" s="112"/>
      <c r="D280" s="112"/>
      <c r="E280" s="112"/>
      <c r="F280" s="112"/>
      <c r="G280" s="112"/>
      <c r="H280" s="112"/>
      <c r="I280" s="112"/>
      <c r="J280" s="192"/>
      <c r="K280" s="193"/>
      <c r="L280" s="193"/>
      <c r="M280" s="193"/>
      <c r="N280" s="193"/>
      <c r="O280" s="193"/>
      <c r="P280" s="193"/>
      <c r="Q280" s="230"/>
      <c r="R280" s="231"/>
      <c r="S280" s="193"/>
      <c r="T280" s="193"/>
      <c r="U280" s="232"/>
      <c r="V280" s="233">
        <f>SUM(V279:V279)</f>
        <v>20232.852000000003</v>
      </c>
    </row>
    <row r="281" spans="1:22" ht="15.75" x14ac:dyDescent="0.2">
      <c r="A281" s="343">
        <v>241315</v>
      </c>
      <c r="B281" s="347" t="s">
        <v>231</v>
      </c>
      <c r="C281" s="347" t="s">
        <v>77</v>
      </c>
      <c r="D281" s="351">
        <v>28</v>
      </c>
      <c r="E281" s="347" t="s">
        <v>232</v>
      </c>
      <c r="F281" s="347" t="s">
        <v>233</v>
      </c>
      <c r="G281" s="347" t="s">
        <v>234</v>
      </c>
      <c r="H281" s="347" t="s">
        <v>233</v>
      </c>
      <c r="I281" s="154" t="s">
        <v>235</v>
      </c>
      <c r="J281" s="194">
        <v>1117.5369999999998</v>
      </c>
      <c r="K281" s="194">
        <v>932.94600000000014</v>
      </c>
      <c r="L281" s="194">
        <v>1040.115</v>
      </c>
      <c r="M281" s="194">
        <v>963.77100000000019</v>
      </c>
      <c r="N281" s="194">
        <v>926.20799999999974</v>
      </c>
      <c r="O281" s="194">
        <v>653.49299999999994</v>
      </c>
      <c r="P281" s="194">
        <v>801.22899999999993</v>
      </c>
      <c r="Q281" s="200">
        <v>800.02800000000002</v>
      </c>
      <c r="R281" s="211">
        <v>862.38499999999988</v>
      </c>
      <c r="S281" s="194">
        <v>860.33800000000008</v>
      </c>
      <c r="T281" s="194">
        <v>601.43700000000001</v>
      </c>
      <c r="U281" s="194">
        <v>825.23299999999995</v>
      </c>
      <c r="V281" s="235">
        <f>SUM(J281:U281)</f>
        <v>10384.720000000001</v>
      </c>
    </row>
    <row r="282" spans="1:22" ht="16.5" thickBot="1" x14ac:dyDescent="0.25">
      <c r="A282" s="344"/>
      <c r="B282" s="348"/>
      <c r="C282" s="350"/>
      <c r="D282" s="352"/>
      <c r="E282" s="348"/>
      <c r="F282" s="348"/>
      <c r="G282" s="348"/>
      <c r="H282" s="348"/>
      <c r="I282" s="154" t="s">
        <v>96</v>
      </c>
      <c r="J282" s="200">
        <v>10613.793</v>
      </c>
      <c r="K282" s="189">
        <v>8786.6739999999991</v>
      </c>
      <c r="L282" s="189">
        <v>10199.465000000002</v>
      </c>
      <c r="M282" s="189">
        <v>10107.316000000001</v>
      </c>
      <c r="N282" s="189">
        <v>8200.9920000000002</v>
      </c>
      <c r="O282" s="189">
        <v>7477.9009999999998</v>
      </c>
      <c r="P282" s="189">
        <v>8433.0450000000001</v>
      </c>
      <c r="Q282" s="200">
        <v>5500.9529999999995</v>
      </c>
      <c r="R282" s="200">
        <v>7708.3909999999987</v>
      </c>
      <c r="S282" s="189">
        <v>8116.1690000000017</v>
      </c>
      <c r="T282" s="189">
        <v>5770.8649999999989</v>
      </c>
      <c r="U282" s="189">
        <v>7412.1040000000003</v>
      </c>
      <c r="V282" s="227">
        <f>SUM(J282:U282)</f>
        <v>98327.668000000005</v>
      </c>
    </row>
    <row r="283" spans="1:22" ht="16.5" thickBot="1" x14ac:dyDescent="0.25">
      <c r="A283" s="102"/>
      <c r="B283" s="112"/>
      <c r="C283" s="112"/>
      <c r="D283" s="112"/>
      <c r="E283" s="112"/>
      <c r="F283" s="112"/>
      <c r="G283" s="112"/>
      <c r="H283" s="112"/>
      <c r="I283" s="112"/>
      <c r="J283" s="192"/>
      <c r="K283" s="193"/>
      <c r="L283" s="193"/>
      <c r="M283" s="193"/>
      <c r="N283" s="193"/>
      <c r="O283" s="193"/>
      <c r="P283" s="193"/>
      <c r="Q283" s="230"/>
      <c r="R283" s="231"/>
      <c r="S283" s="193"/>
      <c r="T283" s="193"/>
      <c r="U283" s="232"/>
      <c r="V283" s="233">
        <f>SUM(V281:V282)</f>
        <v>108712.38800000001</v>
      </c>
    </row>
    <row r="284" spans="1:22" ht="16.5" thickBot="1" x14ac:dyDescent="0.25">
      <c r="A284" s="254">
        <v>241315</v>
      </c>
      <c r="B284" s="114" t="s">
        <v>238</v>
      </c>
      <c r="C284" s="114" t="s">
        <v>240</v>
      </c>
      <c r="D284" s="255">
        <v>182</v>
      </c>
      <c r="E284" s="114" t="s">
        <v>241</v>
      </c>
      <c r="F284" s="114" t="s">
        <v>37</v>
      </c>
      <c r="G284" s="114" t="s">
        <v>242</v>
      </c>
      <c r="H284" s="114" t="s">
        <v>37</v>
      </c>
      <c r="I284" s="154" t="s">
        <v>96</v>
      </c>
      <c r="J284" s="194">
        <v>0</v>
      </c>
      <c r="K284" s="194">
        <v>0</v>
      </c>
      <c r="L284" s="194">
        <v>0</v>
      </c>
      <c r="M284" s="194">
        <v>0</v>
      </c>
      <c r="N284" s="194">
        <v>0</v>
      </c>
      <c r="O284" s="194">
        <v>0</v>
      </c>
      <c r="P284" s="194">
        <v>0</v>
      </c>
      <c r="Q284" s="200">
        <v>0</v>
      </c>
      <c r="R284" s="211">
        <v>0</v>
      </c>
      <c r="S284" s="194"/>
      <c r="T284" s="194"/>
      <c r="U284" s="194"/>
      <c r="V284" s="235">
        <f>SUM(J284:U284)</f>
        <v>0</v>
      </c>
    </row>
    <row r="285" spans="1:22" ht="16.5" thickBot="1" x14ac:dyDescent="0.25">
      <c r="A285" s="102"/>
      <c r="B285" s="112"/>
      <c r="C285" s="112"/>
      <c r="D285" s="112"/>
      <c r="E285" s="112"/>
      <c r="F285" s="112"/>
      <c r="G285" s="112"/>
      <c r="H285" s="112"/>
      <c r="I285" s="112"/>
      <c r="J285" s="192"/>
      <c r="K285" s="193"/>
      <c r="L285" s="193"/>
      <c r="M285" s="193"/>
      <c r="N285" s="193"/>
      <c r="O285" s="193"/>
      <c r="P285" s="193"/>
      <c r="Q285" s="230"/>
      <c r="R285" s="231"/>
      <c r="S285" s="193"/>
      <c r="T285" s="193"/>
      <c r="U285" s="232"/>
      <c r="V285" s="233">
        <f>SUM(V284:V284)</f>
        <v>0</v>
      </c>
    </row>
    <row r="286" spans="1:22" ht="16.5" thickBot="1" x14ac:dyDescent="0.25">
      <c r="A286" s="254">
        <v>241315</v>
      </c>
      <c r="B286" s="114" t="s">
        <v>239</v>
      </c>
      <c r="C286" s="114" t="s">
        <v>79</v>
      </c>
      <c r="D286" s="255">
        <v>182</v>
      </c>
      <c r="E286" s="114" t="s">
        <v>232</v>
      </c>
      <c r="F286" s="114" t="s">
        <v>37</v>
      </c>
      <c r="G286" s="114" t="s">
        <v>242</v>
      </c>
      <c r="H286" s="114" t="s">
        <v>37</v>
      </c>
      <c r="I286" s="154" t="s">
        <v>103</v>
      </c>
      <c r="J286" s="194">
        <v>36859.899999999994</v>
      </c>
      <c r="K286" s="194">
        <v>36859.9</v>
      </c>
      <c r="L286" s="194">
        <v>27156.944</v>
      </c>
      <c r="M286" s="194">
        <v>23863.660999999993</v>
      </c>
      <c r="N286" s="194">
        <v>25680.393999999997</v>
      </c>
      <c r="O286" s="194">
        <v>24792.137000000002</v>
      </c>
      <c r="P286" s="194">
        <v>24932.163999999993</v>
      </c>
      <c r="Q286" s="200">
        <v>16743.400999999998</v>
      </c>
      <c r="R286" s="211">
        <v>17139.409999999996</v>
      </c>
      <c r="S286" s="194">
        <v>32705.443999999996</v>
      </c>
      <c r="T286" s="194">
        <v>23158.265999999996</v>
      </c>
      <c r="U286" s="194">
        <v>27561.446</v>
      </c>
      <c r="V286" s="235">
        <f>SUM(J286:U286)</f>
        <v>317453.06699999998</v>
      </c>
    </row>
    <row r="287" spans="1:22" ht="16.5" thickBot="1" x14ac:dyDescent="0.25">
      <c r="A287" s="102"/>
      <c r="B287" s="112"/>
      <c r="C287" s="112"/>
      <c r="D287" s="112"/>
      <c r="E287" s="112"/>
      <c r="F287" s="112"/>
      <c r="G287" s="112"/>
      <c r="H287" s="112"/>
      <c r="I287" s="112"/>
      <c r="J287" s="192"/>
      <c r="K287" s="193"/>
      <c r="L287" s="193"/>
      <c r="M287" s="193"/>
      <c r="N287" s="193"/>
      <c r="O287" s="193"/>
      <c r="P287" s="193"/>
      <c r="Q287" s="230"/>
      <c r="R287" s="231"/>
      <c r="S287" s="193"/>
      <c r="T287" s="193"/>
      <c r="U287" s="232"/>
      <c r="V287" s="233">
        <f>SUM(V286:V286)</f>
        <v>317453.06699999998</v>
      </c>
    </row>
    <row r="288" spans="1:22" ht="13.5" thickBot="1" x14ac:dyDescent="0.25">
      <c r="R288" s="251"/>
    </row>
    <row r="289" spans="1:22" ht="15.75" thickBot="1" x14ac:dyDescent="0.25">
      <c r="A289" s="107"/>
      <c r="B289" s="118"/>
      <c r="C289" s="118"/>
      <c r="D289" s="118"/>
      <c r="E289" s="118"/>
      <c r="F289" s="118"/>
      <c r="G289" s="118"/>
      <c r="H289" s="119"/>
      <c r="I289" s="119"/>
      <c r="J289" s="212"/>
      <c r="K289" s="212"/>
      <c r="L289" s="212"/>
      <c r="M289" s="212"/>
      <c r="N289" s="212"/>
      <c r="O289" s="212"/>
      <c r="P289" s="212"/>
      <c r="Q289" s="212"/>
      <c r="R289" s="212"/>
      <c r="S289" s="212"/>
      <c r="T289" s="212"/>
      <c r="U289" s="212"/>
      <c r="V289" s="233">
        <f>V276+V270+V264+V261+V252+V248+V243+V234+V227+V218+V211+V190+V183+V174+V168+V161+V153+V148+V139+V132+V125+V117+V109+V97+V92+V87+V80+V77+V73+V71+V66+V62+V57+V46+V40+V38+V35+V29+V26+V24+V18+V12+V278+V280+V283+V285+V287</f>
        <v>58031680.296999991</v>
      </c>
    </row>
    <row r="291" spans="1:22" x14ac:dyDescent="0.2">
      <c r="A291" s="108" t="s">
        <v>135</v>
      </c>
    </row>
    <row r="292" spans="1:22" x14ac:dyDescent="0.2">
      <c r="A292" s="108" t="s">
        <v>121</v>
      </c>
    </row>
    <row r="293" spans="1:22" x14ac:dyDescent="0.2">
      <c r="A293" s="108" t="s">
        <v>122</v>
      </c>
    </row>
    <row r="294" spans="1:22" x14ac:dyDescent="0.2">
      <c r="A294" s="109" t="s">
        <v>109</v>
      </c>
    </row>
    <row r="295" spans="1:22" x14ac:dyDescent="0.2">
      <c r="A295" s="109" t="s">
        <v>120</v>
      </c>
    </row>
    <row r="296" spans="1:22" x14ac:dyDescent="0.2">
      <c r="A296" s="109" t="s">
        <v>118</v>
      </c>
    </row>
    <row r="297" spans="1:22" x14ac:dyDescent="0.2">
      <c r="A297" s="109" t="s">
        <v>130</v>
      </c>
    </row>
    <row r="298" spans="1:22" x14ac:dyDescent="0.2">
      <c r="A298" s="109" t="s">
        <v>108</v>
      </c>
    </row>
    <row r="299" spans="1:22" x14ac:dyDescent="0.2">
      <c r="A299" s="109" t="s">
        <v>117</v>
      </c>
    </row>
    <row r="300" spans="1:22" x14ac:dyDescent="0.2">
      <c r="A300" s="109" t="s">
        <v>124</v>
      </c>
    </row>
    <row r="301" spans="1:22" x14ac:dyDescent="0.2">
      <c r="A301" s="109" t="s">
        <v>116</v>
      </c>
    </row>
    <row r="302" spans="1:22" x14ac:dyDescent="0.2">
      <c r="A302" s="109" t="s">
        <v>107</v>
      </c>
    </row>
    <row r="303" spans="1:22" x14ac:dyDescent="0.2">
      <c r="A303" s="109" t="s">
        <v>119</v>
      </c>
    </row>
    <row r="304" spans="1:22" x14ac:dyDescent="0.2">
      <c r="A304" s="109" t="s">
        <v>110</v>
      </c>
    </row>
  </sheetData>
  <sheetProtection selectLockedCells="1" selectUnlockedCells="1"/>
  <autoFilter ref="A6:V276" xr:uid="{00000000-0009-0000-0000-000015000000}"/>
  <mergeCells count="351">
    <mergeCell ref="A191:A196"/>
    <mergeCell ref="B191:B196"/>
    <mergeCell ref="C191:C196"/>
    <mergeCell ref="D191:D196"/>
    <mergeCell ref="E191:E196"/>
    <mergeCell ref="F191:F196"/>
    <mergeCell ref="G191:G196"/>
    <mergeCell ref="H191:H196"/>
    <mergeCell ref="A198:A203"/>
    <mergeCell ref="B198:B203"/>
    <mergeCell ref="C198:C203"/>
    <mergeCell ref="D198:D203"/>
    <mergeCell ref="E198:E203"/>
    <mergeCell ref="F198:F203"/>
    <mergeCell ref="G198:G203"/>
    <mergeCell ref="H198:H203"/>
    <mergeCell ref="G271:G275"/>
    <mergeCell ref="H271:H275"/>
    <mergeCell ref="A271:A275"/>
    <mergeCell ref="B271:B275"/>
    <mergeCell ref="C271:C275"/>
    <mergeCell ref="D271:D275"/>
    <mergeCell ref="E271:E275"/>
    <mergeCell ref="F271:F275"/>
    <mergeCell ref="G262:G263"/>
    <mergeCell ref="H262:H263"/>
    <mergeCell ref="A265:A269"/>
    <mergeCell ref="B265:B269"/>
    <mergeCell ref="C265:C269"/>
    <mergeCell ref="D265:D269"/>
    <mergeCell ref="E265:E269"/>
    <mergeCell ref="F265:F269"/>
    <mergeCell ref="G265:G269"/>
    <mergeCell ref="H265:H269"/>
    <mergeCell ref="A262:A263"/>
    <mergeCell ref="B262:B263"/>
    <mergeCell ref="C262:C263"/>
    <mergeCell ref="D262:D263"/>
    <mergeCell ref="E262:E263"/>
    <mergeCell ref="F262:F263"/>
    <mergeCell ref="G249:G251"/>
    <mergeCell ref="H249:H251"/>
    <mergeCell ref="A257:A260"/>
    <mergeCell ref="B257:B260"/>
    <mergeCell ref="C257:C260"/>
    <mergeCell ref="D257:D260"/>
    <mergeCell ref="E257:E258"/>
    <mergeCell ref="F257:F260"/>
    <mergeCell ref="G257:G260"/>
    <mergeCell ref="H257:H260"/>
    <mergeCell ref="A249:A251"/>
    <mergeCell ref="B249:B251"/>
    <mergeCell ref="C249:C251"/>
    <mergeCell ref="D249:D251"/>
    <mergeCell ref="E249:E251"/>
    <mergeCell ref="F249:F251"/>
    <mergeCell ref="A253:A255"/>
    <mergeCell ref="B253:B255"/>
    <mergeCell ref="C253:C255"/>
    <mergeCell ref="D253:D255"/>
    <mergeCell ref="E253:E255"/>
    <mergeCell ref="F253:F255"/>
    <mergeCell ref="G253:G255"/>
    <mergeCell ref="H253:H255"/>
    <mergeCell ref="G235:G242"/>
    <mergeCell ref="H235:H242"/>
    <mergeCell ref="A244:A247"/>
    <mergeCell ref="B244:B247"/>
    <mergeCell ref="C244:C247"/>
    <mergeCell ref="D244:D247"/>
    <mergeCell ref="E244:E247"/>
    <mergeCell ref="F244:F247"/>
    <mergeCell ref="G244:G247"/>
    <mergeCell ref="H244:H247"/>
    <mergeCell ref="A235:A242"/>
    <mergeCell ref="B235:B242"/>
    <mergeCell ref="C235:C242"/>
    <mergeCell ref="D235:D242"/>
    <mergeCell ref="E235:E242"/>
    <mergeCell ref="F235:F242"/>
    <mergeCell ref="G219:G226"/>
    <mergeCell ref="H219:H226"/>
    <mergeCell ref="A228:A233"/>
    <mergeCell ref="B228:B233"/>
    <mergeCell ref="C228:C233"/>
    <mergeCell ref="D228:D233"/>
    <mergeCell ref="E228:E233"/>
    <mergeCell ref="F228:F233"/>
    <mergeCell ref="G228:G233"/>
    <mergeCell ref="H228:H233"/>
    <mergeCell ref="A219:A226"/>
    <mergeCell ref="B219:B226"/>
    <mergeCell ref="C219:C226"/>
    <mergeCell ref="D219:D226"/>
    <mergeCell ref="E219:E226"/>
    <mergeCell ref="F219:F226"/>
    <mergeCell ref="G205:G210"/>
    <mergeCell ref="H205:H210"/>
    <mergeCell ref="A212:A217"/>
    <mergeCell ref="B212:B217"/>
    <mergeCell ref="C212:C217"/>
    <mergeCell ref="D212:D217"/>
    <mergeCell ref="E212:E217"/>
    <mergeCell ref="F212:F217"/>
    <mergeCell ref="G212:G217"/>
    <mergeCell ref="H212:H217"/>
    <mergeCell ref="A205:A210"/>
    <mergeCell ref="B205:B210"/>
    <mergeCell ref="C205:C210"/>
    <mergeCell ref="D205:D210"/>
    <mergeCell ref="E205:E210"/>
    <mergeCell ref="F205:F210"/>
    <mergeCell ref="G175:G182"/>
    <mergeCell ref="H175:H182"/>
    <mergeCell ref="A184:A189"/>
    <mergeCell ref="B184:B189"/>
    <mergeCell ref="C184:C189"/>
    <mergeCell ref="D184:D189"/>
    <mergeCell ref="E184:E189"/>
    <mergeCell ref="F184:F189"/>
    <mergeCell ref="G184:G189"/>
    <mergeCell ref="H184:H189"/>
    <mergeCell ref="A175:A182"/>
    <mergeCell ref="B175:B182"/>
    <mergeCell ref="C175:C182"/>
    <mergeCell ref="D175:D182"/>
    <mergeCell ref="E175:E182"/>
    <mergeCell ref="F175:F182"/>
    <mergeCell ref="G162:G167"/>
    <mergeCell ref="H162:H167"/>
    <mergeCell ref="A169:A173"/>
    <mergeCell ref="B169:B173"/>
    <mergeCell ref="C169:C173"/>
    <mergeCell ref="D169:D173"/>
    <mergeCell ref="E169:E173"/>
    <mergeCell ref="F169:F173"/>
    <mergeCell ref="G169:G173"/>
    <mergeCell ref="H169:H173"/>
    <mergeCell ref="A162:A167"/>
    <mergeCell ref="B162:B167"/>
    <mergeCell ref="C162:C167"/>
    <mergeCell ref="D162:D167"/>
    <mergeCell ref="E162:E167"/>
    <mergeCell ref="F162:F167"/>
    <mergeCell ref="G149:G152"/>
    <mergeCell ref="H149:H152"/>
    <mergeCell ref="A154:A160"/>
    <mergeCell ref="B154:B160"/>
    <mergeCell ref="C154:C160"/>
    <mergeCell ref="D154:D160"/>
    <mergeCell ref="E154:E160"/>
    <mergeCell ref="F154:F160"/>
    <mergeCell ref="G154:G160"/>
    <mergeCell ref="H154:H160"/>
    <mergeCell ref="A149:A152"/>
    <mergeCell ref="B149:B152"/>
    <mergeCell ref="C149:C152"/>
    <mergeCell ref="D149:D152"/>
    <mergeCell ref="E149:E152"/>
    <mergeCell ref="F149:F152"/>
    <mergeCell ref="G133:G138"/>
    <mergeCell ref="H133:H138"/>
    <mergeCell ref="A140:A147"/>
    <mergeCell ref="B140:B147"/>
    <mergeCell ref="C140:C147"/>
    <mergeCell ref="D140:D147"/>
    <mergeCell ref="E140:E147"/>
    <mergeCell ref="F140:F147"/>
    <mergeCell ref="G140:G147"/>
    <mergeCell ref="H140:H147"/>
    <mergeCell ref="A133:A138"/>
    <mergeCell ref="B133:B138"/>
    <mergeCell ref="C133:C138"/>
    <mergeCell ref="D133:D138"/>
    <mergeCell ref="E133:E138"/>
    <mergeCell ref="F133:F138"/>
    <mergeCell ref="G118:G124"/>
    <mergeCell ref="H118:H124"/>
    <mergeCell ref="A126:A131"/>
    <mergeCell ref="B126:B131"/>
    <mergeCell ref="C126:C131"/>
    <mergeCell ref="D126:D131"/>
    <mergeCell ref="E126:E131"/>
    <mergeCell ref="F126:F131"/>
    <mergeCell ref="G126:G131"/>
    <mergeCell ref="H126:H131"/>
    <mergeCell ref="A118:A124"/>
    <mergeCell ref="B118:B124"/>
    <mergeCell ref="C118:C124"/>
    <mergeCell ref="D118:D124"/>
    <mergeCell ref="E118:E124"/>
    <mergeCell ref="F118:F124"/>
    <mergeCell ref="G98:G108"/>
    <mergeCell ref="H98:H108"/>
    <mergeCell ref="A110:A116"/>
    <mergeCell ref="B110:B116"/>
    <mergeCell ref="C110:C116"/>
    <mergeCell ref="D110:D116"/>
    <mergeCell ref="E110:E116"/>
    <mergeCell ref="F110:F116"/>
    <mergeCell ref="G110:G116"/>
    <mergeCell ref="H110:H116"/>
    <mergeCell ref="A98:A108"/>
    <mergeCell ref="B98:B108"/>
    <mergeCell ref="C98:C108"/>
    <mergeCell ref="D98:D108"/>
    <mergeCell ref="E98:E108"/>
    <mergeCell ref="F98:F108"/>
    <mergeCell ref="G88:G91"/>
    <mergeCell ref="H88:H91"/>
    <mergeCell ref="A93:A96"/>
    <mergeCell ref="B93:B96"/>
    <mergeCell ref="C93:C96"/>
    <mergeCell ref="D93:D96"/>
    <mergeCell ref="E93:E96"/>
    <mergeCell ref="F93:F96"/>
    <mergeCell ref="G93:G96"/>
    <mergeCell ref="H93:H96"/>
    <mergeCell ref="A88:A91"/>
    <mergeCell ref="B88:B91"/>
    <mergeCell ref="C88:C91"/>
    <mergeCell ref="D88:D91"/>
    <mergeCell ref="E88:E91"/>
    <mergeCell ref="F88:F91"/>
    <mergeCell ref="G78:G79"/>
    <mergeCell ref="H78:H79"/>
    <mergeCell ref="A81:A86"/>
    <mergeCell ref="B81:B86"/>
    <mergeCell ref="C81:C86"/>
    <mergeCell ref="D81:D86"/>
    <mergeCell ref="E81:E86"/>
    <mergeCell ref="F81:F86"/>
    <mergeCell ref="G81:G86"/>
    <mergeCell ref="H81:H86"/>
    <mergeCell ref="A78:A79"/>
    <mergeCell ref="B78:B79"/>
    <mergeCell ref="C78:C79"/>
    <mergeCell ref="D78:D79"/>
    <mergeCell ref="E78:E79"/>
    <mergeCell ref="F78:F79"/>
    <mergeCell ref="G67:G70"/>
    <mergeCell ref="H67:H70"/>
    <mergeCell ref="A74:A76"/>
    <mergeCell ref="B74:B76"/>
    <mergeCell ref="C74:C76"/>
    <mergeCell ref="D74:D76"/>
    <mergeCell ref="E74:E76"/>
    <mergeCell ref="F74:F76"/>
    <mergeCell ref="G74:G76"/>
    <mergeCell ref="H74:H76"/>
    <mergeCell ref="A67:A70"/>
    <mergeCell ref="B67:B70"/>
    <mergeCell ref="C67:C70"/>
    <mergeCell ref="D67:D70"/>
    <mergeCell ref="E67:E70"/>
    <mergeCell ref="F67:F70"/>
    <mergeCell ref="G58:G61"/>
    <mergeCell ref="H58:H61"/>
    <mergeCell ref="A63:A65"/>
    <mergeCell ref="B63:B65"/>
    <mergeCell ref="C63:C65"/>
    <mergeCell ref="D63:D65"/>
    <mergeCell ref="E63:E65"/>
    <mergeCell ref="F63:F65"/>
    <mergeCell ref="G63:G65"/>
    <mergeCell ref="H63:H65"/>
    <mergeCell ref="A58:A61"/>
    <mergeCell ref="B58:B61"/>
    <mergeCell ref="C58:C61"/>
    <mergeCell ref="D58:D61"/>
    <mergeCell ref="E58:E61"/>
    <mergeCell ref="F58:F61"/>
    <mergeCell ref="G41:G45"/>
    <mergeCell ref="H41:H45"/>
    <mergeCell ref="A47:A56"/>
    <mergeCell ref="B47:B56"/>
    <mergeCell ref="C47:C56"/>
    <mergeCell ref="D47:D56"/>
    <mergeCell ref="E47:E56"/>
    <mergeCell ref="F47:F56"/>
    <mergeCell ref="G47:G56"/>
    <mergeCell ref="H47:H56"/>
    <mergeCell ref="A41:A45"/>
    <mergeCell ref="B41:B45"/>
    <mergeCell ref="C41:C45"/>
    <mergeCell ref="D41:D45"/>
    <mergeCell ref="E41:E45"/>
    <mergeCell ref="F41:F45"/>
    <mergeCell ref="H30:H34"/>
    <mergeCell ref="A36:A37"/>
    <mergeCell ref="B36:B37"/>
    <mergeCell ref="C36:C37"/>
    <mergeCell ref="D36:D37"/>
    <mergeCell ref="E36:E37"/>
    <mergeCell ref="F36:F37"/>
    <mergeCell ref="G36:G37"/>
    <mergeCell ref="H36:H37"/>
    <mergeCell ref="F13:F17"/>
    <mergeCell ref="G27:G28"/>
    <mergeCell ref="A30:A34"/>
    <mergeCell ref="B30:B34"/>
    <mergeCell ref="C30:C34"/>
    <mergeCell ref="D30:D34"/>
    <mergeCell ref="E30:E34"/>
    <mergeCell ref="F30:F34"/>
    <mergeCell ref="G30:G34"/>
    <mergeCell ref="A27:A28"/>
    <mergeCell ref="B27:B28"/>
    <mergeCell ref="C27:C28"/>
    <mergeCell ref="D27:D28"/>
    <mergeCell ref="E27:E28"/>
    <mergeCell ref="F27:F28"/>
    <mergeCell ref="J5:U5"/>
    <mergeCell ref="A7:A11"/>
    <mergeCell ref="B7:B11"/>
    <mergeCell ref="C7:C11"/>
    <mergeCell ref="D7:D11"/>
    <mergeCell ref="E7:E11"/>
    <mergeCell ref="F7:F11"/>
    <mergeCell ref="G7:G11"/>
    <mergeCell ref="H7:H11"/>
    <mergeCell ref="A5:A6"/>
    <mergeCell ref="B5:D5"/>
    <mergeCell ref="E5:E6"/>
    <mergeCell ref="F5:F6"/>
    <mergeCell ref="G5:G6"/>
    <mergeCell ref="H5:H6"/>
    <mergeCell ref="C281:C282"/>
    <mergeCell ref="D281:D282"/>
    <mergeCell ref="E281:E282"/>
    <mergeCell ref="F281:F282"/>
    <mergeCell ref="G281:G282"/>
    <mergeCell ref="H281:H282"/>
    <mergeCell ref="B281:B282"/>
    <mergeCell ref="A281:A282"/>
    <mergeCell ref="I5:I6"/>
    <mergeCell ref="G13:G17"/>
    <mergeCell ref="H13:H17"/>
    <mergeCell ref="A19:A23"/>
    <mergeCell ref="B19:B23"/>
    <mergeCell ref="C19:C23"/>
    <mergeCell ref="D19:D23"/>
    <mergeCell ref="E19:E23"/>
    <mergeCell ref="F19:F23"/>
    <mergeCell ref="G19:G23"/>
    <mergeCell ref="H19:H23"/>
    <mergeCell ref="A13:A17"/>
    <mergeCell ref="B13:B17"/>
    <mergeCell ref="C13:C17"/>
    <mergeCell ref="D13:D17"/>
    <mergeCell ref="E13:E17"/>
  </mergeCells>
  <printOptions horizontalCentered="1"/>
  <pageMargins left="0.19685039370078741" right="0.19685039370078741" top="0.39370078740157483" bottom="0.39370078740157483" header="0.51181102362204722" footer="0.51181102362204722"/>
  <pageSetup paperSize="9" scale="63" orientation="landscape" r:id="rId1"/>
  <headerFooter alignWithMargins="0">
    <oddFooter>&amp;C&amp;P/&amp;N_x000D_&amp;1#&amp;"Arial Black"&amp;11&amp;K737373 PÚBLICA</oddFooter>
  </headerFooter>
  <rowBreaks count="3" manualBreakCount="3">
    <brk id="87" max="16383" man="1"/>
    <brk id="161" max="16383" man="1"/>
    <brk id="243" max="16383" man="1"/>
  </row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Planilha24"/>
  <dimension ref="A1:AF594"/>
  <sheetViews>
    <sheetView zoomScale="70" zoomScaleNormal="70" workbookViewId="0">
      <pane xSplit="10" topLeftCell="Q1" activePane="topRight" state="frozen"/>
      <selection pane="topRight" activeCell="AD16" sqref="AD16"/>
    </sheetView>
  </sheetViews>
  <sheetFormatPr defaultRowHeight="12.75" x14ac:dyDescent="0.2"/>
  <cols>
    <col min="1" max="1" width="10.5703125" style="101" customWidth="1"/>
    <col min="2" max="2" width="12.85546875" style="101" customWidth="1"/>
    <col min="3" max="3" width="15.7109375" style="101" customWidth="1"/>
    <col min="4" max="4" width="12.140625" style="101" customWidth="1"/>
    <col min="5" max="5" width="5.42578125" style="101" customWidth="1"/>
    <col min="6" max="6" width="20.85546875" style="101" customWidth="1"/>
    <col min="7" max="7" width="4.7109375" style="101" customWidth="1"/>
    <col min="8" max="8" width="21.85546875" style="101" customWidth="1"/>
    <col min="9" max="9" width="4.7109375" style="110" bestFit="1" customWidth="1"/>
    <col min="10" max="10" width="29.85546875" style="110" customWidth="1"/>
    <col min="11" max="22" width="13.28515625" style="187" customWidth="1"/>
    <col min="23" max="23" width="15.28515625" style="187" customWidth="1"/>
    <col min="24" max="27" width="9.140625" style="127"/>
    <col min="28" max="28" width="12.7109375" style="127" bestFit="1" customWidth="1"/>
    <col min="29" max="30" width="9.140625" style="127"/>
    <col min="31" max="31" width="16.7109375" style="127" customWidth="1"/>
    <col min="32" max="32" width="7.42578125" style="127" bestFit="1" customWidth="1"/>
    <col min="33" max="34" width="9.140625" style="127"/>
    <col min="35" max="35" width="14.28515625" style="127" bestFit="1" customWidth="1"/>
    <col min="36" max="16384" width="9.140625" style="127"/>
  </cols>
  <sheetData>
    <row r="1" spans="1:23" ht="21" customHeight="1" x14ac:dyDescent="0.2">
      <c r="A1" s="100" t="s">
        <v>136</v>
      </c>
      <c r="B1" s="100"/>
    </row>
    <row r="2" spans="1:23" ht="15.75" customHeight="1" x14ac:dyDescent="0.2"/>
    <row r="3" spans="1:23" ht="15.75" customHeight="1" x14ac:dyDescent="0.2">
      <c r="A3" s="100" t="str">
        <f>'Mov por Produto 2013'!A3</f>
        <v>Em atendimento à Portaria ANP nº 035/2012 de 13/11/2012</v>
      </c>
      <c r="B3" s="100"/>
    </row>
    <row r="4" spans="1:23" ht="15.75" customHeight="1" thickBot="1" x14ac:dyDescent="0.25"/>
    <row r="5" spans="1:23" ht="21" customHeight="1" thickBot="1" x14ac:dyDescent="0.25">
      <c r="A5" s="329" t="s">
        <v>61</v>
      </c>
      <c r="B5" s="335" t="s">
        <v>284</v>
      </c>
      <c r="C5" s="336" t="s">
        <v>0</v>
      </c>
      <c r="D5" s="337"/>
      <c r="E5" s="338"/>
      <c r="F5" s="333" t="s">
        <v>72</v>
      </c>
      <c r="G5" s="335" t="s">
        <v>29</v>
      </c>
      <c r="H5" s="333" t="s">
        <v>72</v>
      </c>
      <c r="I5" s="335" t="s">
        <v>29</v>
      </c>
      <c r="J5" s="331" t="s">
        <v>1</v>
      </c>
      <c r="K5" s="364">
        <v>2022</v>
      </c>
      <c r="L5" s="365"/>
      <c r="M5" s="365"/>
      <c r="N5" s="365"/>
      <c r="O5" s="365"/>
      <c r="P5" s="365"/>
      <c r="Q5" s="365"/>
      <c r="R5" s="365"/>
      <c r="S5" s="365"/>
      <c r="T5" s="365"/>
      <c r="U5" s="365"/>
      <c r="V5" s="366"/>
      <c r="W5" s="219" t="s">
        <v>62</v>
      </c>
    </row>
    <row r="6" spans="1:23" ht="21.75" customHeight="1" thickBot="1" x14ac:dyDescent="0.25">
      <c r="A6" s="330"/>
      <c r="B6" s="334"/>
      <c r="C6" s="1" t="s">
        <v>28</v>
      </c>
      <c r="D6" s="18" t="s">
        <v>78</v>
      </c>
      <c r="E6" s="18" t="s">
        <v>76</v>
      </c>
      <c r="F6" s="334"/>
      <c r="G6" s="334"/>
      <c r="H6" s="334"/>
      <c r="I6" s="334"/>
      <c r="J6" s="332"/>
      <c r="K6" s="188">
        <v>1</v>
      </c>
      <c r="L6" s="188">
        <v>2</v>
      </c>
      <c r="M6" s="188">
        <v>3</v>
      </c>
      <c r="N6" s="188">
        <v>4</v>
      </c>
      <c r="O6" s="188">
        <v>5</v>
      </c>
      <c r="P6" s="220">
        <v>6</v>
      </c>
      <c r="Q6" s="188">
        <v>7</v>
      </c>
      <c r="R6" s="188">
        <v>8</v>
      </c>
      <c r="S6" s="188">
        <v>9</v>
      </c>
      <c r="T6" s="220">
        <v>10</v>
      </c>
      <c r="U6" s="188">
        <v>11</v>
      </c>
      <c r="V6" s="221">
        <v>12</v>
      </c>
      <c r="W6" s="222">
        <v>2022</v>
      </c>
    </row>
    <row r="7" spans="1:23" ht="15.75" x14ac:dyDescent="0.2">
      <c r="A7" s="343">
        <v>480</v>
      </c>
      <c r="B7" s="254">
        <v>243860</v>
      </c>
      <c r="C7" s="345" t="s">
        <v>182</v>
      </c>
      <c r="D7" s="347" t="s">
        <v>77</v>
      </c>
      <c r="E7" s="347">
        <v>75</v>
      </c>
      <c r="F7" s="347" t="s">
        <v>64</v>
      </c>
      <c r="G7" s="347" t="s">
        <v>31</v>
      </c>
      <c r="H7" s="347" t="s">
        <v>140</v>
      </c>
      <c r="I7" s="347" t="s">
        <v>31</v>
      </c>
      <c r="J7" s="129" t="s">
        <v>92</v>
      </c>
      <c r="K7" s="189">
        <v>17804.288000000008</v>
      </c>
      <c r="L7" s="189">
        <v>14155.584000000004</v>
      </c>
      <c r="M7" s="186">
        <v>15130.726999999997</v>
      </c>
      <c r="N7" s="246">
        <v>16586.172999999999</v>
      </c>
      <c r="O7" s="189">
        <v>19972.624000000003</v>
      </c>
      <c r="P7" s="189">
        <v>20296.186000000002</v>
      </c>
      <c r="Q7" s="189">
        <v>25727.25</v>
      </c>
      <c r="R7" s="198">
        <v>25232.131000000001</v>
      </c>
      <c r="S7" s="223">
        <v>24690.075000000001</v>
      </c>
      <c r="T7" s="198">
        <v>20525.017999999993</v>
      </c>
      <c r="U7" s="198">
        <v>15397.204999999998</v>
      </c>
      <c r="V7" s="224">
        <v>30743.337999999992</v>
      </c>
      <c r="W7" s="225">
        <f>SUM(K7:V7)</f>
        <v>246260.59899999999</v>
      </c>
    </row>
    <row r="8" spans="1:23" ht="15.75" customHeight="1" x14ac:dyDescent="0.2">
      <c r="A8" s="349"/>
      <c r="B8" s="105">
        <v>243860</v>
      </c>
      <c r="C8" s="354"/>
      <c r="D8" s="350"/>
      <c r="E8" s="350"/>
      <c r="F8" s="350"/>
      <c r="G8" s="350"/>
      <c r="H8" s="350"/>
      <c r="I8" s="350"/>
      <c r="J8" s="129" t="s">
        <v>103</v>
      </c>
      <c r="K8" s="189">
        <v>9877.4820000000036</v>
      </c>
      <c r="L8" s="189">
        <v>10289.452999999998</v>
      </c>
      <c r="M8" s="186">
        <v>7673.2150000000001</v>
      </c>
      <c r="N8" s="186">
        <v>4319.362000000001</v>
      </c>
      <c r="O8" s="189">
        <v>7687.0649999999996</v>
      </c>
      <c r="P8" s="189">
        <v>8521.5380000000005</v>
      </c>
      <c r="Q8" s="189">
        <v>11354.685000000001</v>
      </c>
      <c r="R8" s="189">
        <v>13461.012999999997</v>
      </c>
      <c r="S8" s="200">
        <v>14185.598000000002</v>
      </c>
      <c r="T8" s="189">
        <v>9653.58</v>
      </c>
      <c r="U8" s="189">
        <v>978.46799999999996</v>
      </c>
      <c r="V8" s="226">
        <v>9727.7409999999982</v>
      </c>
      <c r="W8" s="227">
        <f>SUM(K8:V8)</f>
        <v>107729.19999999998</v>
      </c>
    </row>
    <row r="9" spans="1:23" ht="15.75" x14ac:dyDescent="0.2">
      <c r="A9" s="349"/>
      <c r="B9" s="105">
        <v>243860</v>
      </c>
      <c r="C9" s="354"/>
      <c r="D9" s="350"/>
      <c r="E9" s="350"/>
      <c r="F9" s="350"/>
      <c r="G9" s="350"/>
      <c r="H9" s="350"/>
      <c r="I9" s="350"/>
      <c r="J9" s="129" t="s">
        <v>91</v>
      </c>
      <c r="K9" s="189">
        <v>17271.769</v>
      </c>
      <c r="L9" s="189">
        <v>8996.6890000000021</v>
      </c>
      <c r="M9" s="186">
        <v>11669.618000000004</v>
      </c>
      <c r="N9" s="186">
        <v>15577.441000000001</v>
      </c>
      <c r="O9" s="189">
        <v>13942.431000000002</v>
      </c>
      <c r="P9" s="189">
        <v>10708.598000000004</v>
      </c>
      <c r="Q9" s="189">
        <v>15664.900000000001</v>
      </c>
      <c r="R9" s="189">
        <v>17906.083000000002</v>
      </c>
      <c r="S9" s="200">
        <v>15198.241</v>
      </c>
      <c r="T9" s="189">
        <v>14290.047000000002</v>
      </c>
      <c r="U9" s="189">
        <v>14026.230999999996</v>
      </c>
      <c r="V9" s="226">
        <v>16825.664000000001</v>
      </c>
      <c r="W9" s="227">
        <f>SUM(K9:V9)</f>
        <v>172077.71199999997</v>
      </c>
    </row>
    <row r="10" spans="1:23" ht="15.75" x14ac:dyDescent="0.2">
      <c r="A10" s="349"/>
      <c r="B10" s="105">
        <v>243860</v>
      </c>
      <c r="C10" s="354"/>
      <c r="D10" s="350"/>
      <c r="E10" s="350"/>
      <c r="F10" s="350"/>
      <c r="G10" s="350"/>
      <c r="H10" s="350"/>
      <c r="I10" s="350"/>
      <c r="J10" s="129" t="s">
        <v>90</v>
      </c>
      <c r="K10" s="190">
        <v>444.26100000000002</v>
      </c>
      <c r="L10" s="189">
        <v>241.39</v>
      </c>
      <c r="M10" s="186">
        <v>427.41899999999998</v>
      </c>
      <c r="N10" s="186">
        <v>435.00100000000003</v>
      </c>
      <c r="O10" s="189">
        <v>443.197</v>
      </c>
      <c r="P10" s="189">
        <v>467.45899999999995</v>
      </c>
      <c r="Q10" s="189">
        <v>610.0859999999999</v>
      </c>
      <c r="R10" s="189">
        <v>528.25800000000004</v>
      </c>
      <c r="S10" s="200">
        <v>489.24600000000004</v>
      </c>
      <c r="T10" s="189">
        <v>343.06399999999996</v>
      </c>
      <c r="U10" s="189">
        <v>275.67099999999999</v>
      </c>
      <c r="V10" s="226">
        <v>491.72699999999992</v>
      </c>
      <c r="W10" s="227">
        <f>SUM(K10:V10)</f>
        <v>5196.7790000000005</v>
      </c>
    </row>
    <row r="11" spans="1:23" ht="16.5" thickBot="1" x14ac:dyDescent="0.25">
      <c r="A11" s="344"/>
      <c r="B11" s="290">
        <v>243860</v>
      </c>
      <c r="C11" s="346"/>
      <c r="D11" s="348"/>
      <c r="E11" s="348"/>
      <c r="F11" s="348"/>
      <c r="G11" s="348"/>
      <c r="H11" s="348"/>
      <c r="I11" s="348"/>
      <c r="J11" s="113" t="s">
        <v>95</v>
      </c>
      <c r="K11" s="191">
        <v>0</v>
      </c>
      <c r="L11" s="191">
        <v>0</v>
      </c>
      <c r="M11" s="191">
        <v>0</v>
      </c>
      <c r="N11" s="191">
        <v>0</v>
      </c>
      <c r="O11" s="191">
        <v>0</v>
      </c>
      <c r="P11" s="191">
        <v>0</v>
      </c>
      <c r="Q11" s="191">
        <v>0</v>
      </c>
      <c r="R11" s="191">
        <v>0</v>
      </c>
      <c r="S11" s="195">
        <v>0</v>
      </c>
      <c r="T11" s="191">
        <v>0</v>
      </c>
      <c r="U11" s="191">
        <v>0</v>
      </c>
      <c r="V11" s="228">
        <v>0</v>
      </c>
      <c r="W11" s="229">
        <f>SUM(K11:V11)</f>
        <v>0</v>
      </c>
    </row>
    <row r="12" spans="1:23" ht="16.5" thickBot="1" x14ac:dyDescent="0.25">
      <c r="A12" s="102"/>
      <c r="B12" s="104">
        <v>243860</v>
      </c>
      <c r="C12" s="112"/>
      <c r="D12" s="112"/>
      <c r="E12" s="112"/>
      <c r="F12" s="112"/>
      <c r="G12" s="112"/>
      <c r="H12" s="112"/>
      <c r="I12" s="112"/>
      <c r="J12" s="112"/>
      <c r="K12" s="192" t="s">
        <v>221</v>
      </c>
      <c r="L12" s="193" t="s">
        <v>221</v>
      </c>
      <c r="M12" s="193" t="s">
        <v>221</v>
      </c>
      <c r="N12" s="193" t="s">
        <v>221</v>
      </c>
      <c r="O12" s="193" t="s">
        <v>221</v>
      </c>
      <c r="P12" s="193" t="s">
        <v>221</v>
      </c>
      <c r="Q12" s="193" t="s">
        <v>221</v>
      </c>
      <c r="R12" s="230" t="s">
        <v>221</v>
      </c>
      <c r="S12" s="231" t="s">
        <v>221</v>
      </c>
      <c r="T12" s="193" t="s">
        <v>221</v>
      </c>
      <c r="U12" s="193" t="s">
        <v>221</v>
      </c>
      <c r="V12" s="232" t="s">
        <v>221</v>
      </c>
      <c r="W12" s="233">
        <f>SUM(W7:W11)</f>
        <v>531264.28999999992</v>
      </c>
    </row>
    <row r="13" spans="1:23" ht="15.75" x14ac:dyDescent="0.2">
      <c r="A13" s="343">
        <v>481</v>
      </c>
      <c r="B13" s="254">
        <v>243865</v>
      </c>
      <c r="C13" s="345" t="s">
        <v>183</v>
      </c>
      <c r="D13" s="347" t="s">
        <v>77</v>
      </c>
      <c r="E13" s="347">
        <v>94</v>
      </c>
      <c r="F13" s="347" t="s">
        <v>64</v>
      </c>
      <c r="G13" s="347" t="s">
        <v>31</v>
      </c>
      <c r="H13" s="347" t="s">
        <v>141</v>
      </c>
      <c r="I13" s="347" t="s">
        <v>31</v>
      </c>
      <c r="J13" s="145" t="s">
        <v>92</v>
      </c>
      <c r="K13" s="194">
        <v>12500.366000000002</v>
      </c>
      <c r="L13" s="194">
        <v>10063.823</v>
      </c>
      <c r="M13" s="186">
        <v>13563.237999999999</v>
      </c>
      <c r="N13" s="186">
        <v>14665.117000000002</v>
      </c>
      <c r="O13" s="194">
        <v>14926.548999999999</v>
      </c>
      <c r="P13" s="194">
        <v>10899.357</v>
      </c>
      <c r="Q13" s="194">
        <v>18785.344000000001</v>
      </c>
      <c r="R13" s="211">
        <v>17398.909000000003</v>
      </c>
      <c r="S13" s="211">
        <v>14747.109000000004</v>
      </c>
      <c r="T13" s="194">
        <v>15775.769999999997</v>
      </c>
      <c r="U13" s="194">
        <v>11069.353999999998</v>
      </c>
      <c r="V13" s="234">
        <v>14716.450999999999</v>
      </c>
      <c r="W13" s="235">
        <f>SUM(K13:V13)</f>
        <v>169111.38699999999</v>
      </c>
    </row>
    <row r="14" spans="1:23" ht="15.75" customHeight="1" x14ac:dyDescent="0.2">
      <c r="A14" s="349"/>
      <c r="B14" s="105">
        <v>243865</v>
      </c>
      <c r="C14" s="354"/>
      <c r="D14" s="350"/>
      <c r="E14" s="350"/>
      <c r="F14" s="350"/>
      <c r="G14" s="350"/>
      <c r="H14" s="350"/>
      <c r="I14" s="350"/>
      <c r="J14" s="129" t="s">
        <v>103</v>
      </c>
      <c r="K14" s="190">
        <v>2897.806</v>
      </c>
      <c r="L14" s="189">
        <v>4408.4940000000006</v>
      </c>
      <c r="M14" s="186">
        <v>4093.0509999999999</v>
      </c>
      <c r="N14" s="186">
        <v>2346.5520000000001</v>
      </c>
      <c r="O14" s="189">
        <v>3266.67</v>
      </c>
      <c r="P14" s="189">
        <v>5610.9160000000002</v>
      </c>
      <c r="Q14" s="189">
        <v>6109.6140000000005</v>
      </c>
      <c r="R14" s="200">
        <v>6532.692</v>
      </c>
      <c r="S14" s="200">
        <v>4453.9349999999995</v>
      </c>
      <c r="T14" s="189">
        <v>4462.4310000000005</v>
      </c>
      <c r="U14" s="189">
        <v>666.81399999999985</v>
      </c>
      <c r="V14" s="226">
        <v>6456.7960000000012</v>
      </c>
      <c r="W14" s="227">
        <f>SUM(K14:V14)</f>
        <v>51305.771000000008</v>
      </c>
    </row>
    <row r="15" spans="1:23" ht="15.75" x14ac:dyDescent="0.2">
      <c r="A15" s="349"/>
      <c r="B15" s="105">
        <v>243865</v>
      </c>
      <c r="C15" s="354"/>
      <c r="D15" s="350"/>
      <c r="E15" s="350"/>
      <c r="F15" s="350"/>
      <c r="G15" s="350"/>
      <c r="H15" s="350"/>
      <c r="I15" s="350"/>
      <c r="J15" s="129" t="s">
        <v>91</v>
      </c>
      <c r="K15" s="190">
        <v>12113.411999999997</v>
      </c>
      <c r="L15" s="189">
        <v>8892.9880000000012</v>
      </c>
      <c r="M15" s="186">
        <v>7764.4759999999987</v>
      </c>
      <c r="N15" s="186">
        <v>10081.858999999999</v>
      </c>
      <c r="O15" s="189">
        <v>10163.210999999999</v>
      </c>
      <c r="P15" s="189">
        <v>7579.4250000000011</v>
      </c>
      <c r="Q15" s="189">
        <v>11424.887000000001</v>
      </c>
      <c r="R15" s="200">
        <v>11883.324999999999</v>
      </c>
      <c r="S15" s="200">
        <v>10787.736000000001</v>
      </c>
      <c r="T15" s="189">
        <v>11879.798000000001</v>
      </c>
      <c r="U15" s="189">
        <v>9165.9439999999977</v>
      </c>
      <c r="V15" s="226">
        <v>12903.992999999999</v>
      </c>
      <c r="W15" s="227">
        <f>SUM(K15:V15)</f>
        <v>124641.054</v>
      </c>
    </row>
    <row r="16" spans="1:23" ht="15.75" x14ac:dyDescent="0.2">
      <c r="A16" s="349"/>
      <c r="B16" s="105">
        <v>243865</v>
      </c>
      <c r="C16" s="354"/>
      <c r="D16" s="350"/>
      <c r="E16" s="350"/>
      <c r="F16" s="350"/>
      <c r="G16" s="350"/>
      <c r="H16" s="350"/>
      <c r="I16" s="350"/>
      <c r="J16" s="129" t="s">
        <v>90</v>
      </c>
      <c r="K16" s="190">
        <v>162.495</v>
      </c>
      <c r="L16" s="189">
        <v>115.51900000000001</v>
      </c>
      <c r="M16" s="186">
        <v>151.636</v>
      </c>
      <c r="N16" s="186">
        <v>207.87099999999995</v>
      </c>
      <c r="O16" s="189">
        <v>196.41800000000001</v>
      </c>
      <c r="P16" s="189">
        <v>111.021</v>
      </c>
      <c r="Q16" s="189">
        <v>227.72399999999996</v>
      </c>
      <c r="R16" s="189">
        <v>205.92800000000003</v>
      </c>
      <c r="S16" s="200">
        <v>151.80699999999999</v>
      </c>
      <c r="T16" s="189">
        <v>183.57900000000001</v>
      </c>
      <c r="U16" s="189">
        <v>182.92599999999996</v>
      </c>
      <c r="V16" s="226">
        <v>116.79000000000002</v>
      </c>
      <c r="W16" s="227">
        <f>SUM(K16:V16)</f>
        <v>2013.7139999999999</v>
      </c>
    </row>
    <row r="17" spans="1:23" ht="16.5" thickBot="1" x14ac:dyDescent="0.25">
      <c r="A17" s="344"/>
      <c r="B17" s="290">
        <v>243865</v>
      </c>
      <c r="C17" s="346"/>
      <c r="D17" s="348"/>
      <c r="E17" s="348"/>
      <c r="F17" s="348"/>
      <c r="G17" s="348"/>
      <c r="H17" s="348"/>
      <c r="I17" s="348"/>
      <c r="J17" s="113" t="s">
        <v>95</v>
      </c>
      <c r="K17" s="195">
        <v>0</v>
      </c>
      <c r="L17" s="191">
        <v>0</v>
      </c>
      <c r="M17" s="191">
        <v>0</v>
      </c>
      <c r="N17" s="191">
        <v>0</v>
      </c>
      <c r="O17" s="191">
        <v>0</v>
      </c>
      <c r="P17" s="191">
        <v>0</v>
      </c>
      <c r="Q17" s="191">
        <v>0</v>
      </c>
      <c r="R17" s="195">
        <v>0</v>
      </c>
      <c r="S17" s="195">
        <v>0</v>
      </c>
      <c r="T17" s="191">
        <v>0</v>
      </c>
      <c r="U17" s="191">
        <v>0</v>
      </c>
      <c r="V17" s="228">
        <v>0</v>
      </c>
      <c r="W17" s="229">
        <f>SUM(K17:V17)</f>
        <v>0</v>
      </c>
    </row>
    <row r="18" spans="1:23" ht="16.5" thickBot="1" x14ac:dyDescent="0.25">
      <c r="A18" s="102"/>
      <c r="B18" s="104">
        <v>243865</v>
      </c>
      <c r="C18" s="112"/>
      <c r="D18" s="112"/>
      <c r="E18" s="112"/>
      <c r="F18" s="112"/>
      <c r="G18" s="112"/>
      <c r="H18" s="112"/>
      <c r="I18" s="112"/>
      <c r="J18" s="112"/>
      <c r="K18" s="192" t="s">
        <v>221</v>
      </c>
      <c r="L18" s="193" t="s">
        <v>221</v>
      </c>
      <c r="M18" s="193" t="s">
        <v>221</v>
      </c>
      <c r="N18" s="193" t="s">
        <v>221</v>
      </c>
      <c r="O18" s="193" t="s">
        <v>221</v>
      </c>
      <c r="P18" s="193" t="s">
        <v>221</v>
      </c>
      <c r="Q18" s="193" t="s">
        <v>221</v>
      </c>
      <c r="R18" s="230" t="s">
        <v>221</v>
      </c>
      <c r="S18" s="231" t="s">
        <v>221</v>
      </c>
      <c r="T18" s="193" t="s">
        <v>221</v>
      </c>
      <c r="U18" s="193" t="s">
        <v>221</v>
      </c>
      <c r="V18" s="232" t="s">
        <v>221</v>
      </c>
      <c r="W18" s="233">
        <f>SUM(W13:W17)</f>
        <v>347071.92599999998</v>
      </c>
    </row>
    <row r="19" spans="1:23" ht="16.149999999999999" customHeight="1" x14ac:dyDescent="0.2">
      <c r="A19" s="343">
        <v>482</v>
      </c>
      <c r="B19" s="254">
        <v>241321</v>
      </c>
      <c r="C19" s="345" t="s">
        <v>184</v>
      </c>
      <c r="D19" s="347" t="s">
        <v>79</v>
      </c>
      <c r="E19" s="347">
        <v>225</v>
      </c>
      <c r="F19" s="345" t="s">
        <v>142</v>
      </c>
      <c r="G19" s="347" t="s">
        <v>31</v>
      </c>
      <c r="H19" s="347" t="s">
        <v>64</v>
      </c>
      <c r="I19" s="347" t="s">
        <v>31</v>
      </c>
      <c r="J19" s="145" t="s">
        <v>92</v>
      </c>
      <c r="K19" s="194">
        <v>30304.653999999991</v>
      </c>
      <c r="L19" s="194">
        <v>24219.406999999999</v>
      </c>
      <c r="M19" s="186">
        <v>28693.964999999989</v>
      </c>
      <c r="N19" s="186">
        <v>31251.29</v>
      </c>
      <c r="O19" s="194">
        <v>34899.17300000001</v>
      </c>
      <c r="P19" s="194">
        <v>31195.542999999994</v>
      </c>
      <c r="Q19" s="194">
        <v>44512.594000000005</v>
      </c>
      <c r="R19" s="211">
        <v>42631.040000000001</v>
      </c>
      <c r="S19" s="211">
        <v>39437.183999999987</v>
      </c>
      <c r="T19" s="194">
        <v>36300.787999999993</v>
      </c>
      <c r="U19" s="194">
        <v>26466.559000000001</v>
      </c>
      <c r="V19" s="234">
        <v>45459.788999999982</v>
      </c>
      <c r="W19" s="235">
        <f>SUM(K19:V19)</f>
        <v>415371.98600000003</v>
      </c>
    </row>
    <row r="20" spans="1:23" ht="16.149999999999999" customHeight="1" x14ac:dyDescent="0.2">
      <c r="A20" s="349"/>
      <c r="B20" s="105">
        <v>241321</v>
      </c>
      <c r="C20" s="354"/>
      <c r="D20" s="350"/>
      <c r="E20" s="350"/>
      <c r="F20" s="354"/>
      <c r="G20" s="350"/>
      <c r="H20" s="350"/>
      <c r="I20" s="350"/>
      <c r="J20" s="129" t="s">
        <v>103</v>
      </c>
      <c r="K20" s="189">
        <v>12775.288000000002</v>
      </c>
      <c r="L20" s="189">
        <v>14697.946999999998</v>
      </c>
      <c r="M20" s="186">
        <v>11766.266</v>
      </c>
      <c r="N20" s="186">
        <v>6665.9139999999998</v>
      </c>
      <c r="O20" s="189">
        <v>10953.735000000002</v>
      </c>
      <c r="P20" s="189">
        <v>14132.454000000003</v>
      </c>
      <c r="Q20" s="189">
        <v>17464.299000000003</v>
      </c>
      <c r="R20" s="200">
        <v>19993.704999999991</v>
      </c>
      <c r="S20" s="200">
        <v>18639.532999999999</v>
      </c>
      <c r="T20" s="189">
        <v>14116.011000000002</v>
      </c>
      <c r="U20" s="189">
        <v>1645.2819999999999</v>
      </c>
      <c r="V20" s="226">
        <v>16184.537</v>
      </c>
      <c r="W20" s="227">
        <f>SUM(K20:V20)</f>
        <v>159034.97100000002</v>
      </c>
    </row>
    <row r="21" spans="1:23" ht="16.149999999999999" customHeight="1" x14ac:dyDescent="0.2">
      <c r="A21" s="349"/>
      <c r="B21" s="105">
        <v>241321</v>
      </c>
      <c r="C21" s="354"/>
      <c r="D21" s="350"/>
      <c r="E21" s="350"/>
      <c r="F21" s="354"/>
      <c r="G21" s="350"/>
      <c r="H21" s="350"/>
      <c r="I21" s="350"/>
      <c r="J21" s="129" t="s">
        <v>91</v>
      </c>
      <c r="K21" s="189">
        <v>29385.181000000004</v>
      </c>
      <c r="L21" s="189">
        <v>17889.677000000003</v>
      </c>
      <c r="M21" s="186">
        <v>19434.094000000005</v>
      </c>
      <c r="N21" s="186">
        <v>25659.30000000001</v>
      </c>
      <c r="O21" s="189">
        <v>24105.641999999993</v>
      </c>
      <c r="P21" s="189">
        <v>18288.022999999994</v>
      </c>
      <c r="Q21" s="189">
        <v>27089.787000000004</v>
      </c>
      <c r="R21" s="200">
        <v>29789.408000000003</v>
      </c>
      <c r="S21" s="200">
        <v>25985.976999999999</v>
      </c>
      <c r="T21" s="189">
        <v>26169.844999999994</v>
      </c>
      <c r="U21" s="189">
        <v>23192.175000000003</v>
      </c>
      <c r="V21" s="226">
        <v>29729.657000000014</v>
      </c>
      <c r="W21" s="227">
        <f>SUM(K21:V21)</f>
        <v>296718.76600000006</v>
      </c>
    </row>
    <row r="22" spans="1:23" ht="16.149999999999999" customHeight="1" x14ac:dyDescent="0.2">
      <c r="A22" s="349"/>
      <c r="B22" s="105">
        <v>241321</v>
      </c>
      <c r="C22" s="354"/>
      <c r="D22" s="350"/>
      <c r="E22" s="350"/>
      <c r="F22" s="354"/>
      <c r="G22" s="350"/>
      <c r="H22" s="350"/>
      <c r="I22" s="350"/>
      <c r="J22" s="129" t="s">
        <v>90</v>
      </c>
      <c r="K22" s="190">
        <v>606.75599999999986</v>
      </c>
      <c r="L22" s="189">
        <v>356.90899999999988</v>
      </c>
      <c r="M22" s="186">
        <v>579.05500000000006</v>
      </c>
      <c r="N22" s="186">
        <v>642.87199999999996</v>
      </c>
      <c r="O22" s="189">
        <v>639.61500000000001</v>
      </c>
      <c r="P22" s="189">
        <v>578.4799999999999</v>
      </c>
      <c r="Q22" s="189">
        <v>837.81000000000029</v>
      </c>
      <c r="R22" s="189">
        <v>734.18599999999969</v>
      </c>
      <c r="S22" s="200">
        <v>641.05300000000011</v>
      </c>
      <c r="T22" s="189">
        <v>526.64300000000014</v>
      </c>
      <c r="U22" s="189">
        <v>458.59699999999998</v>
      </c>
      <c r="V22" s="226">
        <v>608.51700000000005</v>
      </c>
      <c r="W22" s="227">
        <f>SUM(K22:V22)</f>
        <v>7210.4929999999986</v>
      </c>
    </row>
    <row r="23" spans="1:23" ht="16.149999999999999" customHeight="1" thickBot="1" x14ac:dyDescent="0.25">
      <c r="A23" s="344"/>
      <c r="B23" s="290">
        <v>241321</v>
      </c>
      <c r="C23" s="346"/>
      <c r="D23" s="348"/>
      <c r="E23" s="348"/>
      <c r="F23" s="346"/>
      <c r="G23" s="348"/>
      <c r="H23" s="348"/>
      <c r="I23" s="348"/>
      <c r="J23" s="113" t="s">
        <v>95</v>
      </c>
      <c r="K23" s="191">
        <v>0</v>
      </c>
      <c r="L23" s="191">
        <v>0</v>
      </c>
      <c r="M23" s="191">
        <v>0</v>
      </c>
      <c r="N23" s="191">
        <v>0</v>
      </c>
      <c r="O23" s="191">
        <v>0</v>
      </c>
      <c r="P23" s="191">
        <v>0</v>
      </c>
      <c r="Q23" s="191">
        <v>0</v>
      </c>
      <c r="R23" s="206">
        <v>0</v>
      </c>
      <c r="S23" s="195">
        <v>0</v>
      </c>
      <c r="T23" s="191">
        <v>0</v>
      </c>
      <c r="U23" s="191">
        <v>0</v>
      </c>
      <c r="V23" s="228">
        <v>0</v>
      </c>
      <c r="W23" s="229">
        <f>SUM(K23:V23)</f>
        <v>0</v>
      </c>
    </row>
    <row r="24" spans="1:23" ht="16.5" thickBot="1" x14ac:dyDescent="0.25">
      <c r="A24" s="102"/>
      <c r="B24" s="104">
        <v>241321</v>
      </c>
      <c r="C24" s="112"/>
      <c r="D24" s="112"/>
      <c r="E24" s="112"/>
      <c r="F24" s="112"/>
      <c r="G24" s="112"/>
      <c r="H24" s="112"/>
      <c r="I24" s="112"/>
      <c r="J24" s="112"/>
      <c r="K24" s="192" t="s">
        <v>221</v>
      </c>
      <c r="L24" s="193" t="s">
        <v>221</v>
      </c>
      <c r="M24" s="193" t="s">
        <v>221</v>
      </c>
      <c r="N24" s="193" t="s">
        <v>221</v>
      </c>
      <c r="O24" s="193" t="s">
        <v>221</v>
      </c>
      <c r="P24" s="193" t="s">
        <v>221</v>
      </c>
      <c r="Q24" s="193" t="s">
        <v>221</v>
      </c>
      <c r="R24" s="230" t="s">
        <v>221</v>
      </c>
      <c r="S24" s="231" t="s">
        <v>221</v>
      </c>
      <c r="T24" s="193" t="s">
        <v>221</v>
      </c>
      <c r="U24" s="193" t="s">
        <v>221</v>
      </c>
      <c r="V24" s="232" t="s">
        <v>221</v>
      </c>
      <c r="W24" s="233">
        <f>SUM(W19:W23)</f>
        <v>878336.21600000013</v>
      </c>
    </row>
    <row r="25" spans="1:23" ht="48" thickBot="1" x14ac:dyDescent="0.25">
      <c r="A25" s="103">
        <v>500</v>
      </c>
      <c r="B25" s="103">
        <v>240379</v>
      </c>
      <c r="C25" s="99" t="s">
        <v>185</v>
      </c>
      <c r="D25" s="113" t="s">
        <v>80</v>
      </c>
      <c r="E25" s="113">
        <v>36</v>
      </c>
      <c r="F25" s="113" t="s">
        <v>20</v>
      </c>
      <c r="G25" s="113" t="s">
        <v>31</v>
      </c>
      <c r="H25" s="113" t="s">
        <v>138</v>
      </c>
      <c r="I25" s="113" t="s">
        <v>31</v>
      </c>
      <c r="J25" s="113" t="s">
        <v>93</v>
      </c>
      <c r="K25" s="196">
        <v>52649.8</v>
      </c>
      <c r="L25" s="191">
        <v>51645.69999999999</v>
      </c>
      <c r="M25" s="213">
        <v>55449.3</v>
      </c>
      <c r="N25" s="191">
        <v>59578.19999999999</v>
      </c>
      <c r="O25" s="191">
        <v>67099.200000000012</v>
      </c>
      <c r="P25" s="191">
        <v>51879.5</v>
      </c>
      <c r="Q25" s="191">
        <v>55961.565999999999</v>
      </c>
      <c r="R25" s="236">
        <v>24636.5</v>
      </c>
      <c r="S25" s="195">
        <v>42638.5</v>
      </c>
      <c r="T25" s="191">
        <v>41560.400000000001</v>
      </c>
      <c r="U25" s="191">
        <v>79368.299999999988</v>
      </c>
      <c r="V25" s="228">
        <v>52906.999999999993</v>
      </c>
      <c r="W25" s="229">
        <f>SUM(K25:V25)</f>
        <v>635373.96600000001</v>
      </c>
    </row>
    <row r="26" spans="1:23" ht="16.5" thickBot="1" x14ac:dyDescent="0.25">
      <c r="A26" s="104"/>
      <c r="B26" s="104">
        <v>240379</v>
      </c>
      <c r="C26" s="112"/>
      <c r="D26" s="112"/>
      <c r="E26" s="112"/>
      <c r="F26" s="112"/>
      <c r="G26" s="112"/>
      <c r="H26" s="112"/>
      <c r="I26" s="112"/>
      <c r="J26" s="112"/>
      <c r="K26" s="192" t="s">
        <v>221</v>
      </c>
      <c r="L26" s="193" t="s">
        <v>221</v>
      </c>
      <c r="M26" s="193" t="s">
        <v>221</v>
      </c>
      <c r="N26" s="193" t="s">
        <v>221</v>
      </c>
      <c r="O26" s="193" t="s">
        <v>221</v>
      </c>
      <c r="P26" s="193" t="s">
        <v>221</v>
      </c>
      <c r="Q26" s="193" t="s">
        <v>221</v>
      </c>
      <c r="R26" s="230" t="s">
        <v>221</v>
      </c>
      <c r="S26" s="231" t="s">
        <v>221</v>
      </c>
      <c r="T26" s="193" t="s">
        <v>221</v>
      </c>
      <c r="U26" s="193" t="s">
        <v>221</v>
      </c>
      <c r="V26" s="232" t="s">
        <v>221</v>
      </c>
      <c r="W26" s="233">
        <f>SUM(W25)</f>
        <v>635373.96600000001</v>
      </c>
    </row>
    <row r="27" spans="1:23" ht="15.75" x14ac:dyDescent="0.2">
      <c r="A27" s="343">
        <v>501</v>
      </c>
      <c r="B27" s="254">
        <v>240420</v>
      </c>
      <c r="C27" s="347" t="s">
        <v>215</v>
      </c>
      <c r="D27" s="347" t="s">
        <v>81</v>
      </c>
      <c r="E27" s="347">
        <v>36</v>
      </c>
      <c r="F27" s="347" t="s">
        <v>20</v>
      </c>
      <c r="G27" s="347" t="s">
        <v>31</v>
      </c>
      <c r="H27" s="347" t="s">
        <v>139</v>
      </c>
      <c r="I27" s="114" t="s">
        <v>31</v>
      </c>
      <c r="J27" s="145" t="s">
        <v>98</v>
      </c>
      <c r="K27" s="194">
        <v>0</v>
      </c>
      <c r="L27" s="194">
        <v>0</v>
      </c>
      <c r="M27" s="194">
        <v>0</v>
      </c>
      <c r="N27" s="194">
        <v>0</v>
      </c>
      <c r="O27" s="194">
        <v>0</v>
      </c>
      <c r="P27" s="194">
        <v>0</v>
      </c>
      <c r="Q27" s="194">
        <v>0</v>
      </c>
      <c r="R27" s="200">
        <v>0</v>
      </c>
      <c r="S27" s="211">
        <v>0</v>
      </c>
      <c r="T27" s="194">
        <v>0</v>
      </c>
      <c r="U27" s="194">
        <v>0</v>
      </c>
      <c r="V27" s="234">
        <v>0</v>
      </c>
      <c r="W27" s="235">
        <f>SUM(K27:V27)</f>
        <v>0</v>
      </c>
    </row>
    <row r="28" spans="1:23" ht="16.5" thickBot="1" x14ac:dyDescent="0.25">
      <c r="A28" s="344"/>
      <c r="B28" s="290">
        <v>240420</v>
      </c>
      <c r="C28" s="348"/>
      <c r="D28" s="348"/>
      <c r="E28" s="348"/>
      <c r="F28" s="348"/>
      <c r="G28" s="348"/>
      <c r="H28" s="348"/>
      <c r="I28" s="113"/>
      <c r="J28" s="113" t="s">
        <v>97</v>
      </c>
      <c r="K28" s="195">
        <v>5279.4000000000005</v>
      </c>
      <c r="L28" s="191">
        <v>5524.8</v>
      </c>
      <c r="M28" s="191">
        <v>5327.6210000000001</v>
      </c>
      <c r="N28" s="191">
        <v>4594.1000000000004</v>
      </c>
      <c r="O28" s="191">
        <v>6558.7749999999996</v>
      </c>
      <c r="P28" s="191">
        <v>2755</v>
      </c>
      <c r="Q28" s="191">
        <v>6823.4999999999991</v>
      </c>
      <c r="R28" s="195">
        <v>8208.9</v>
      </c>
      <c r="S28" s="195">
        <v>5400.4</v>
      </c>
      <c r="T28" s="191">
        <v>7635.9</v>
      </c>
      <c r="U28" s="191">
        <v>5176.0830000000005</v>
      </c>
      <c r="V28" s="228">
        <v>1221.9000000000001</v>
      </c>
      <c r="W28" s="235">
        <f>SUM(K28:V28)</f>
        <v>64506.379000000008</v>
      </c>
    </row>
    <row r="29" spans="1:23" ht="16.5" thickBot="1" x14ac:dyDescent="0.25">
      <c r="A29" s="104"/>
      <c r="B29" s="104">
        <v>240420</v>
      </c>
      <c r="C29" s="112"/>
      <c r="D29" s="112"/>
      <c r="E29" s="112"/>
      <c r="F29" s="112"/>
      <c r="G29" s="112"/>
      <c r="H29" s="112"/>
      <c r="I29" s="112"/>
      <c r="J29" s="112"/>
      <c r="K29" s="192" t="s">
        <v>221</v>
      </c>
      <c r="L29" s="193" t="s">
        <v>221</v>
      </c>
      <c r="M29" s="193" t="s">
        <v>221</v>
      </c>
      <c r="N29" s="193" t="s">
        <v>221</v>
      </c>
      <c r="O29" s="193" t="s">
        <v>221</v>
      </c>
      <c r="P29" s="193" t="s">
        <v>221</v>
      </c>
      <c r="Q29" s="193" t="s">
        <v>221</v>
      </c>
      <c r="R29" s="230" t="s">
        <v>221</v>
      </c>
      <c r="S29" s="231" t="s">
        <v>221</v>
      </c>
      <c r="T29" s="193" t="s">
        <v>221</v>
      </c>
      <c r="U29" s="193" t="s">
        <v>221</v>
      </c>
      <c r="V29" s="232" t="s">
        <v>221</v>
      </c>
      <c r="W29" s="233">
        <f>SUM(W27:W28)</f>
        <v>64506.379000000008</v>
      </c>
    </row>
    <row r="30" spans="1:23" ht="16.5" customHeight="1" x14ac:dyDescent="0.2">
      <c r="A30" s="343">
        <v>502</v>
      </c>
      <c r="B30" s="254">
        <v>240391</v>
      </c>
      <c r="C30" s="345" t="s">
        <v>186</v>
      </c>
      <c r="D30" s="347" t="s">
        <v>77</v>
      </c>
      <c r="E30" s="347">
        <v>36</v>
      </c>
      <c r="F30" s="347" t="s">
        <v>138</v>
      </c>
      <c r="G30" s="347" t="s">
        <v>31</v>
      </c>
      <c r="H30" s="347" t="s">
        <v>20</v>
      </c>
      <c r="I30" s="347" t="s">
        <v>31</v>
      </c>
      <c r="J30" s="151" t="s">
        <v>92</v>
      </c>
      <c r="K30" s="197">
        <v>0</v>
      </c>
      <c r="L30" s="198">
        <v>0</v>
      </c>
      <c r="M30" s="198">
        <v>0</v>
      </c>
      <c r="N30" s="198">
        <v>0</v>
      </c>
      <c r="O30" s="198">
        <v>0</v>
      </c>
      <c r="P30" s="198">
        <v>0</v>
      </c>
      <c r="Q30" s="198">
        <v>0</v>
      </c>
      <c r="R30" s="223">
        <v>0</v>
      </c>
      <c r="S30" s="223">
        <v>0</v>
      </c>
      <c r="T30" s="198">
        <v>0</v>
      </c>
      <c r="U30" s="198">
        <v>0</v>
      </c>
      <c r="V30" s="224">
        <v>0</v>
      </c>
      <c r="W30" s="225">
        <f>SUM(K30:V30)</f>
        <v>0</v>
      </c>
    </row>
    <row r="31" spans="1:23" ht="16.5" customHeight="1" x14ac:dyDescent="0.2">
      <c r="A31" s="349"/>
      <c r="B31" s="105">
        <v>240391</v>
      </c>
      <c r="C31" s="354"/>
      <c r="D31" s="350"/>
      <c r="E31" s="350"/>
      <c r="F31" s="350"/>
      <c r="G31" s="350"/>
      <c r="H31" s="350"/>
      <c r="I31" s="350"/>
      <c r="J31" s="145" t="s">
        <v>93</v>
      </c>
      <c r="K31" s="199">
        <v>0</v>
      </c>
      <c r="L31" s="194">
        <v>0</v>
      </c>
      <c r="M31" s="194">
        <v>0</v>
      </c>
      <c r="N31" s="194">
        <v>0</v>
      </c>
      <c r="O31" s="194">
        <v>0</v>
      </c>
      <c r="P31" s="194">
        <v>0</v>
      </c>
      <c r="Q31" s="194">
        <v>0</v>
      </c>
      <c r="R31" s="211">
        <v>0</v>
      </c>
      <c r="S31" s="211">
        <v>0</v>
      </c>
      <c r="T31" s="189">
        <v>0</v>
      </c>
      <c r="U31" s="189">
        <v>0</v>
      </c>
      <c r="V31" s="226">
        <v>0</v>
      </c>
      <c r="W31" s="227">
        <f>SUM(K31:V31)</f>
        <v>0</v>
      </c>
    </row>
    <row r="32" spans="1:23" ht="16.5" customHeight="1" x14ac:dyDescent="0.2">
      <c r="A32" s="349"/>
      <c r="B32" s="105">
        <v>240391</v>
      </c>
      <c r="C32" s="354"/>
      <c r="D32" s="350"/>
      <c r="E32" s="350"/>
      <c r="F32" s="350"/>
      <c r="G32" s="350"/>
      <c r="H32" s="350"/>
      <c r="I32" s="350"/>
      <c r="J32" s="145" t="s">
        <v>219</v>
      </c>
      <c r="K32" s="211">
        <v>2160.4259999999999</v>
      </c>
      <c r="L32" s="211">
        <v>4828.41</v>
      </c>
      <c r="M32" s="211">
        <v>3848.4169999999999</v>
      </c>
      <c r="N32" s="211">
        <v>2842.8019999999997</v>
      </c>
      <c r="O32" s="211">
        <v>3232.3959999999997</v>
      </c>
      <c r="P32" s="211">
        <v>3428.5990000000002</v>
      </c>
      <c r="Q32" s="194">
        <v>2317.9520000000002</v>
      </c>
      <c r="R32" s="211">
        <v>3398.2380000000003</v>
      </c>
      <c r="S32" s="211">
        <v>2195.6759999999999</v>
      </c>
      <c r="T32" s="189">
        <v>2341.732</v>
      </c>
      <c r="U32" s="189">
        <v>435.08800000000002</v>
      </c>
      <c r="V32" s="226">
        <v>1625.7689999999998</v>
      </c>
      <c r="W32" s="227">
        <f>SUM(K32:V32)</f>
        <v>32655.504999999997</v>
      </c>
    </row>
    <row r="33" spans="1:23" ht="16.5" customHeight="1" x14ac:dyDescent="0.2">
      <c r="A33" s="349"/>
      <c r="B33" s="105">
        <v>240391</v>
      </c>
      <c r="C33" s="354"/>
      <c r="D33" s="350"/>
      <c r="E33" s="350"/>
      <c r="F33" s="350"/>
      <c r="G33" s="350"/>
      <c r="H33" s="350"/>
      <c r="I33" s="350"/>
      <c r="J33" s="129" t="s">
        <v>164</v>
      </c>
      <c r="K33" s="200">
        <v>0</v>
      </c>
      <c r="L33" s="189">
        <v>0</v>
      </c>
      <c r="M33" s="189">
        <v>0</v>
      </c>
      <c r="N33" s="189">
        <v>0</v>
      </c>
      <c r="O33" s="189">
        <v>0</v>
      </c>
      <c r="P33" s="189">
        <v>0</v>
      </c>
      <c r="Q33" s="200">
        <v>0</v>
      </c>
      <c r="R33" s="200">
        <v>0</v>
      </c>
      <c r="S33" s="200">
        <v>0</v>
      </c>
      <c r="T33" s="189">
        <v>0</v>
      </c>
      <c r="U33" s="189">
        <v>0</v>
      </c>
      <c r="V33" s="226">
        <v>0</v>
      </c>
      <c r="W33" s="227">
        <f>SUM(K33:V33)</f>
        <v>0</v>
      </c>
    </row>
    <row r="34" spans="1:23" ht="16.5" customHeight="1" thickBot="1" x14ac:dyDescent="0.25">
      <c r="A34" s="344"/>
      <c r="B34" s="290">
        <v>240391</v>
      </c>
      <c r="C34" s="346"/>
      <c r="D34" s="348"/>
      <c r="E34" s="348"/>
      <c r="F34" s="348"/>
      <c r="G34" s="348"/>
      <c r="H34" s="348"/>
      <c r="I34" s="348"/>
      <c r="J34" s="113" t="s">
        <v>171</v>
      </c>
      <c r="K34" s="195">
        <v>0</v>
      </c>
      <c r="L34" s="191">
        <v>0</v>
      </c>
      <c r="M34" s="191">
        <v>0</v>
      </c>
      <c r="N34" s="191">
        <v>0</v>
      </c>
      <c r="O34" s="191">
        <v>0</v>
      </c>
      <c r="P34" s="191">
        <v>0</v>
      </c>
      <c r="Q34" s="191">
        <v>0</v>
      </c>
      <c r="R34" s="206">
        <v>0</v>
      </c>
      <c r="S34" s="195">
        <v>0</v>
      </c>
      <c r="T34" s="191">
        <v>0</v>
      </c>
      <c r="U34" s="191">
        <v>0</v>
      </c>
      <c r="V34" s="228">
        <v>0</v>
      </c>
      <c r="W34" s="229">
        <f>SUM(K34:V34)</f>
        <v>0</v>
      </c>
    </row>
    <row r="35" spans="1:23" ht="16.5" thickBot="1" x14ac:dyDescent="0.25">
      <c r="A35" s="104"/>
      <c r="B35" s="104">
        <v>240391</v>
      </c>
      <c r="C35" s="112"/>
      <c r="D35" s="112"/>
      <c r="E35" s="112"/>
      <c r="F35" s="112"/>
      <c r="G35" s="112"/>
      <c r="H35" s="112"/>
      <c r="I35" s="112"/>
      <c r="J35" s="112"/>
      <c r="K35" s="192" t="s">
        <v>221</v>
      </c>
      <c r="L35" s="193" t="s">
        <v>221</v>
      </c>
      <c r="M35" s="193" t="s">
        <v>221</v>
      </c>
      <c r="N35" s="193" t="s">
        <v>221</v>
      </c>
      <c r="O35" s="193" t="s">
        <v>221</v>
      </c>
      <c r="P35" s="193" t="s">
        <v>221</v>
      </c>
      <c r="Q35" s="193" t="s">
        <v>221</v>
      </c>
      <c r="R35" s="230" t="s">
        <v>221</v>
      </c>
      <c r="S35" s="231" t="s">
        <v>221</v>
      </c>
      <c r="T35" s="193" t="s">
        <v>221</v>
      </c>
      <c r="U35" s="193" t="s">
        <v>221</v>
      </c>
      <c r="V35" s="232" t="s">
        <v>221</v>
      </c>
      <c r="W35" s="233">
        <f>SUM(W30:W34)</f>
        <v>32655.504999999997</v>
      </c>
    </row>
    <row r="36" spans="1:23" ht="15.75" x14ac:dyDescent="0.2">
      <c r="A36" s="343">
        <v>525</v>
      </c>
      <c r="B36" s="254">
        <v>241352</v>
      </c>
      <c r="C36" s="347" t="s">
        <v>33</v>
      </c>
      <c r="D36" s="347" t="s">
        <v>81</v>
      </c>
      <c r="E36" s="347">
        <v>15</v>
      </c>
      <c r="F36" s="347" t="s">
        <v>143</v>
      </c>
      <c r="G36" s="347" t="s">
        <v>34</v>
      </c>
      <c r="H36" s="347" t="s">
        <v>25</v>
      </c>
      <c r="I36" s="347" t="s">
        <v>34</v>
      </c>
      <c r="J36" s="151" t="s">
        <v>92</v>
      </c>
      <c r="K36" s="197">
        <v>132399.28599999996</v>
      </c>
      <c r="L36" s="198">
        <v>168157.74100000001</v>
      </c>
      <c r="M36" s="198">
        <v>196518.35200000001</v>
      </c>
      <c r="N36" s="198">
        <v>164821.967</v>
      </c>
      <c r="O36" s="198">
        <v>176236.65800000011</v>
      </c>
      <c r="P36" s="198">
        <v>179582.02300000013</v>
      </c>
      <c r="Q36" s="198">
        <v>189288.853</v>
      </c>
      <c r="R36" s="223">
        <v>193204.52499999997</v>
      </c>
      <c r="S36" s="223">
        <v>183536.48999999996</v>
      </c>
      <c r="T36" s="198">
        <v>217373.14000000007</v>
      </c>
      <c r="U36" s="198">
        <v>181250.86199999996</v>
      </c>
      <c r="V36" s="224">
        <v>154055.24099999995</v>
      </c>
      <c r="W36" s="225">
        <f>SUM(K36:V36)</f>
        <v>2136425.1380000003</v>
      </c>
    </row>
    <row r="37" spans="1:23" ht="16.5" thickBot="1" x14ac:dyDescent="0.25">
      <c r="A37" s="344"/>
      <c r="B37" s="290">
        <v>241352</v>
      </c>
      <c r="C37" s="348"/>
      <c r="D37" s="348"/>
      <c r="E37" s="348"/>
      <c r="F37" s="348"/>
      <c r="G37" s="348"/>
      <c r="H37" s="348"/>
      <c r="I37" s="348"/>
      <c r="J37" s="129" t="s">
        <v>103</v>
      </c>
      <c r="K37" s="195">
        <v>0</v>
      </c>
      <c r="L37" s="191">
        <v>0</v>
      </c>
      <c r="M37" s="191">
        <v>0</v>
      </c>
      <c r="N37" s="191">
        <v>0</v>
      </c>
      <c r="O37" s="191">
        <v>0</v>
      </c>
      <c r="P37" s="191">
        <v>0</v>
      </c>
      <c r="Q37" s="191">
        <v>0</v>
      </c>
      <c r="R37" s="206">
        <v>0</v>
      </c>
      <c r="S37" s="195">
        <v>0</v>
      </c>
      <c r="T37" s="191">
        <v>0</v>
      </c>
      <c r="U37" s="191">
        <v>0</v>
      </c>
      <c r="V37" s="228">
        <v>0</v>
      </c>
      <c r="W37" s="229">
        <f>SUM(K37:V37)</f>
        <v>0</v>
      </c>
    </row>
    <row r="38" spans="1:23" ht="16.5" thickBot="1" x14ac:dyDescent="0.25">
      <c r="A38" s="104"/>
      <c r="B38" s="104">
        <v>241352</v>
      </c>
      <c r="C38" s="112"/>
      <c r="D38" s="112"/>
      <c r="E38" s="112"/>
      <c r="F38" s="112"/>
      <c r="G38" s="112"/>
      <c r="H38" s="112"/>
      <c r="I38" s="112"/>
      <c r="J38" s="112"/>
      <c r="K38" s="192" t="s">
        <v>221</v>
      </c>
      <c r="L38" s="193" t="s">
        <v>221</v>
      </c>
      <c r="M38" s="193" t="s">
        <v>221</v>
      </c>
      <c r="N38" s="193" t="s">
        <v>221</v>
      </c>
      <c r="O38" s="193" t="s">
        <v>221</v>
      </c>
      <c r="P38" s="193" t="s">
        <v>221</v>
      </c>
      <c r="Q38" s="193" t="s">
        <v>221</v>
      </c>
      <c r="R38" s="230" t="s">
        <v>221</v>
      </c>
      <c r="S38" s="231" t="s">
        <v>221</v>
      </c>
      <c r="T38" s="193" t="s">
        <v>221</v>
      </c>
      <c r="U38" s="193" t="s">
        <v>221</v>
      </c>
      <c r="V38" s="232" t="s">
        <v>221</v>
      </c>
      <c r="W38" s="233">
        <f>SUM(W36:W37)</f>
        <v>2136425.1380000003</v>
      </c>
    </row>
    <row r="39" spans="1:23" ht="16.5" thickBot="1" x14ac:dyDescent="0.25">
      <c r="A39" s="103">
        <v>526</v>
      </c>
      <c r="B39" s="103">
        <v>241353</v>
      </c>
      <c r="C39" s="113" t="s">
        <v>33</v>
      </c>
      <c r="D39" s="113" t="s">
        <v>82</v>
      </c>
      <c r="E39" s="113">
        <v>15</v>
      </c>
      <c r="F39" s="113" t="s">
        <v>143</v>
      </c>
      <c r="G39" s="113" t="s">
        <v>34</v>
      </c>
      <c r="H39" s="113" t="s">
        <v>25</v>
      </c>
      <c r="I39" s="113" t="s">
        <v>34</v>
      </c>
      <c r="J39" s="113" t="s">
        <v>91</v>
      </c>
      <c r="K39" s="191">
        <v>52623.696999999978</v>
      </c>
      <c r="L39" s="191">
        <v>53629.241999999998</v>
      </c>
      <c r="M39" s="191">
        <v>53343.045000000027</v>
      </c>
      <c r="N39" s="191">
        <v>43559.031999999999</v>
      </c>
      <c r="O39" s="191">
        <v>54138.400999999983</v>
      </c>
      <c r="P39" s="191">
        <v>44866.788000000015</v>
      </c>
      <c r="Q39" s="191">
        <v>49513.746000000014</v>
      </c>
      <c r="R39" s="236">
        <v>54663.422000000035</v>
      </c>
      <c r="S39" s="195">
        <v>51647.988000000019</v>
      </c>
      <c r="T39" s="191">
        <v>64492.254000000008</v>
      </c>
      <c r="U39" s="191">
        <v>63796.378000000026</v>
      </c>
      <c r="V39" s="228">
        <v>70790.626999999993</v>
      </c>
      <c r="W39" s="229">
        <f>SUM(K39:V39)</f>
        <v>657064.62</v>
      </c>
    </row>
    <row r="40" spans="1:23" ht="16.5" thickBot="1" x14ac:dyDescent="0.25">
      <c r="A40" s="102"/>
      <c r="B40" s="104">
        <v>241353</v>
      </c>
      <c r="C40" s="112"/>
      <c r="D40" s="112"/>
      <c r="E40" s="112"/>
      <c r="F40" s="112"/>
      <c r="G40" s="112"/>
      <c r="H40" s="112"/>
      <c r="I40" s="112"/>
      <c r="J40" s="112"/>
      <c r="K40" s="192" t="s">
        <v>221</v>
      </c>
      <c r="L40" s="193" t="s">
        <v>221</v>
      </c>
      <c r="M40" s="193" t="s">
        <v>221</v>
      </c>
      <c r="N40" s="193" t="s">
        <v>221</v>
      </c>
      <c r="O40" s="193" t="s">
        <v>221</v>
      </c>
      <c r="P40" s="193" t="s">
        <v>221</v>
      </c>
      <c r="Q40" s="193" t="s">
        <v>221</v>
      </c>
      <c r="R40" s="230" t="s">
        <v>221</v>
      </c>
      <c r="S40" s="231" t="s">
        <v>221</v>
      </c>
      <c r="T40" s="193" t="s">
        <v>221</v>
      </c>
      <c r="U40" s="193" t="s">
        <v>221</v>
      </c>
      <c r="V40" s="232" t="s">
        <v>221</v>
      </c>
      <c r="W40" s="233">
        <f>SUM(W39)</f>
        <v>657064.62</v>
      </c>
    </row>
    <row r="41" spans="1:23" ht="15.75" x14ac:dyDescent="0.2">
      <c r="A41" s="343">
        <v>537</v>
      </c>
      <c r="B41" s="254">
        <v>244202</v>
      </c>
      <c r="C41" s="345" t="s">
        <v>187</v>
      </c>
      <c r="D41" s="347" t="s">
        <v>83</v>
      </c>
      <c r="E41" s="351">
        <v>363.9</v>
      </c>
      <c r="F41" s="347" t="s">
        <v>16</v>
      </c>
      <c r="G41" s="347" t="s">
        <v>36</v>
      </c>
      <c r="H41" s="345" t="s">
        <v>144</v>
      </c>
      <c r="I41" s="347" t="s">
        <v>37</v>
      </c>
      <c r="J41" s="145" t="s">
        <v>92</v>
      </c>
      <c r="K41" s="194">
        <v>5352.598</v>
      </c>
      <c r="L41" s="194">
        <v>5434.826</v>
      </c>
      <c r="M41" s="186">
        <v>15960.5</v>
      </c>
      <c r="N41" s="186">
        <v>18281.190999999999</v>
      </c>
      <c r="O41" s="194">
        <v>0</v>
      </c>
      <c r="P41" s="194">
        <v>0</v>
      </c>
      <c r="Q41" s="194">
        <v>0</v>
      </c>
      <c r="R41" s="200">
        <v>0</v>
      </c>
      <c r="S41" s="211">
        <v>21542.395</v>
      </c>
      <c r="T41" s="194">
        <v>24483.667000000001</v>
      </c>
      <c r="U41" s="194">
        <v>3070.9789999999998</v>
      </c>
      <c r="V41" s="234">
        <v>21651.042000000001</v>
      </c>
      <c r="W41" s="235">
        <f>SUM(K41:V41)</f>
        <v>115777.198</v>
      </c>
    </row>
    <row r="42" spans="1:23" ht="15.75" x14ac:dyDescent="0.2">
      <c r="A42" s="349"/>
      <c r="B42" s="105">
        <v>244202</v>
      </c>
      <c r="C42" s="354"/>
      <c r="D42" s="350"/>
      <c r="E42" s="352"/>
      <c r="F42" s="350"/>
      <c r="G42" s="350"/>
      <c r="H42" s="354"/>
      <c r="I42" s="350"/>
      <c r="J42" s="129" t="s">
        <v>98</v>
      </c>
      <c r="K42" s="194">
        <v>0</v>
      </c>
      <c r="L42" s="194">
        <v>0</v>
      </c>
      <c r="M42" s="186">
        <v>0</v>
      </c>
      <c r="N42" s="186">
        <v>0</v>
      </c>
      <c r="O42" s="194">
        <v>0</v>
      </c>
      <c r="P42" s="194">
        <v>0</v>
      </c>
      <c r="Q42" s="194">
        <v>0</v>
      </c>
      <c r="R42" s="200">
        <v>0</v>
      </c>
      <c r="S42" s="211">
        <v>0</v>
      </c>
      <c r="T42" s="194">
        <v>0</v>
      </c>
      <c r="U42" s="194">
        <v>0</v>
      </c>
      <c r="V42" s="234">
        <v>0</v>
      </c>
      <c r="W42" s="235">
        <f>SUM(K42:V42)</f>
        <v>0</v>
      </c>
    </row>
    <row r="43" spans="1:23" ht="15.75" x14ac:dyDescent="0.2">
      <c r="A43" s="349"/>
      <c r="B43" s="105">
        <v>244202</v>
      </c>
      <c r="C43" s="354"/>
      <c r="D43" s="350"/>
      <c r="E43" s="352"/>
      <c r="F43" s="350"/>
      <c r="G43" s="350"/>
      <c r="H43" s="354"/>
      <c r="I43" s="350"/>
      <c r="J43" s="145" t="s">
        <v>91</v>
      </c>
      <c r="K43" s="194">
        <v>60.002000000000002</v>
      </c>
      <c r="L43" s="194">
        <v>10692.200999999999</v>
      </c>
      <c r="M43" s="186">
        <v>0</v>
      </c>
      <c r="N43" s="214">
        <v>15759.077000000001</v>
      </c>
      <c r="O43" s="194">
        <v>6883.6449999999995</v>
      </c>
      <c r="P43" s="194">
        <v>27588.601999999999</v>
      </c>
      <c r="Q43" s="194">
        <v>364.67200000000003</v>
      </c>
      <c r="R43" s="200">
        <v>776.49900000000002</v>
      </c>
      <c r="S43" s="211">
        <v>0</v>
      </c>
      <c r="T43" s="194">
        <v>0</v>
      </c>
      <c r="U43" s="194">
        <v>0</v>
      </c>
      <c r="V43" s="234">
        <v>0</v>
      </c>
      <c r="W43" s="235">
        <f>SUM(K43:V43)</f>
        <v>62124.697999999997</v>
      </c>
    </row>
    <row r="44" spans="1:23" ht="15.75" x14ac:dyDescent="0.2">
      <c r="A44" s="349"/>
      <c r="B44" s="105">
        <v>244202</v>
      </c>
      <c r="C44" s="354"/>
      <c r="D44" s="350"/>
      <c r="E44" s="352"/>
      <c r="F44" s="350"/>
      <c r="G44" s="350"/>
      <c r="H44" s="350"/>
      <c r="I44" s="350"/>
      <c r="J44" s="129" t="s">
        <v>69</v>
      </c>
      <c r="K44" s="189">
        <v>0</v>
      </c>
      <c r="L44" s="189">
        <v>0</v>
      </c>
      <c r="M44" s="189">
        <v>0</v>
      </c>
      <c r="N44" s="189">
        <v>0</v>
      </c>
      <c r="O44" s="189">
        <v>0</v>
      </c>
      <c r="P44" s="189">
        <v>0</v>
      </c>
      <c r="Q44" s="189">
        <v>0</v>
      </c>
      <c r="R44" s="200">
        <v>0</v>
      </c>
      <c r="S44" s="200">
        <v>0</v>
      </c>
      <c r="T44" s="189">
        <v>0</v>
      </c>
      <c r="U44" s="189">
        <v>0</v>
      </c>
      <c r="V44" s="226">
        <v>0</v>
      </c>
      <c r="W44" s="227">
        <f>SUM(K44:V44)</f>
        <v>0</v>
      </c>
    </row>
    <row r="45" spans="1:23" ht="16.5" thickBot="1" x14ac:dyDescent="0.25">
      <c r="A45" s="344"/>
      <c r="B45" s="290">
        <v>244202</v>
      </c>
      <c r="C45" s="346"/>
      <c r="D45" s="348"/>
      <c r="E45" s="353"/>
      <c r="F45" s="348"/>
      <c r="G45" s="348"/>
      <c r="H45" s="348"/>
      <c r="I45" s="348"/>
      <c r="J45" s="154" t="s">
        <v>93</v>
      </c>
      <c r="K45" s="201">
        <v>0</v>
      </c>
      <c r="L45" s="201">
        <v>0</v>
      </c>
      <c r="M45" s="201">
        <v>0</v>
      </c>
      <c r="N45" s="201">
        <v>0</v>
      </c>
      <c r="O45" s="201">
        <v>0</v>
      </c>
      <c r="P45" s="201">
        <v>0</v>
      </c>
      <c r="Q45" s="201">
        <v>0</v>
      </c>
      <c r="R45" s="236">
        <v>0</v>
      </c>
      <c r="S45" s="208">
        <v>0</v>
      </c>
      <c r="T45" s="201">
        <v>0</v>
      </c>
      <c r="U45" s="201">
        <v>0</v>
      </c>
      <c r="V45" s="237">
        <v>0</v>
      </c>
      <c r="W45" s="238">
        <f>SUM(K45:V45)</f>
        <v>0</v>
      </c>
    </row>
    <row r="46" spans="1:23" ht="16.5" thickBot="1" x14ac:dyDescent="0.25">
      <c r="A46" s="102"/>
      <c r="B46" s="104">
        <v>244202</v>
      </c>
      <c r="C46" s="112"/>
      <c r="D46" s="112"/>
      <c r="E46" s="112"/>
      <c r="F46" s="112"/>
      <c r="G46" s="112"/>
      <c r="H46" s="112"/>
      <c r="I46" s="112"/>
      <c r="J46" s="112"/>
      <c r="K46" s="192" t="s">
        <v>221</v>
      </c>
      <c r="L46" s="193" t="s">
        <v>221</v>
      </c>
      <c r="M46" s="193" t="s">
        <v>221</v>
      </c>
      <c r="N46" s="193" t="s">
        <v>221</v>
      </c>
      <c r="O46" s="193" t="s">
        <v>221</v>
      </c>
      <c r="P46" s="193" t="s">
        <v>221</v>
      </c>
      <c r="Q46" s="193" t="s">
        <v>221</v>
      </c>
      <c r="R46" s="230" t="s">
        <v>221</v>
      </c>
      <c r="S46" s="231" t="s">
        <v>221</v>
      </c>
      <c r="T46" s="193" t="s">
        <v>221</v>
      </c>
      <c r="U46" s="193" t="s">
        <v>221</v>
      </c>
      <c r="V46" s="232" t="s">
        <v>221</v>
      </c>
      <c r="W46" s="233">
        <f>SUM(W41:W45)</f>
        <v>177901.89600000001</v>
      </c>
    </row>
    <row r="47" spans="1:23" ht="15.75" x14ac:dyDescent="0.2">
      <c r="A47" s="349">
        <v>541</v>
      </c>
      <c r="B47" s="105">
        <v>240425</v>
      </c>
      <c r="C47" s="354" t="s">
        <v>188</v>
      </c>
      <c r="D47" s="350" t="s">
        <v>81</v>
      </c>
      <c r="E47" s="350">
        <v>93</v>
      </c>
      <c r="F47" s="350" t="s">
        <v>7</v>
      </c>
      <c r="G47" s="350" t="s">
        <v>39</v>
      </c>
      <c r="H47" s="350" t="s">
        <v>145</v>
      </c>
      <c r="I47" s="350" t="s">
        <v>39</v>
      </c>
      <c r="J47" s="145" t="s">
        <v>94</v>
      </c>
      <c r="K47" s="194">
        <v>0</v>
      </c>
      <c r="L47" s="194">
        <v>0</v>
      </c>
      <c r="M47" s="214">
        <v>0</v>
      </c>
      <c r="N47" s="194">
        <v>0</v>
      </c>
      <c r="O47" s="194">
        <v>0</v>
      </c>
      <c r="P47" s="194">
        <v>0</v>
      </c>
      <c r="Q47" s="194">
        <v>0</v>
      </c>
      <c r="R47" s="200">
        <v>0</v>
      </c>
      <c r="S47" s="211">
        <v>0</v>
      </c>
      <c r="T47" s="194">
        <v>0</v>
      </c>
      <c r="U47" s="194">
        <v>0</v>
      </c>
      <c r="V47" s="234">
        <v>0</v>
      </c>
      <c r="W47" s="235">
        <f t="shared" ref="W47:W56" si="0">SUM(K47:V47)</f>
        <v>0</v>
      </c>
    </row>
    <row r="48" spans="1:23" ht="15.75" x14ac:dyDescent="0.2">
      <c r="A48" s="349"/>
      <c r="B48" s="105">
        <v>240425</v>
      </c>
      <c r="C48" s="354"/>
      <c r="D48" s="350"/>
      <c r="E48" s="350"/>
      <c r="F48" s="350"/>
      <c r="G48" s="350"/>
      <c r="H48" s="350"/>
      <c r="I48" s="350"/>
      <c r="J48" s="129" t="s">
        <v>92</v>
      </c>
      <c r="K48" s="189">
        <v>123639.39800000002</v>
      </c>
      <c r="L48" s="189">
        <v>91621.419000000024</v>
      </c>
      <c r="M48" s="186">
        <v>91288.624000000025</v>
      </c>
      <c r="N48" s="189">
        <v>85420.534999999989</v>
      </c>
      <c r="O48" s="189">
        <v>70388.411999999997</v>
      </c>
      <c r="P48" s="189">
        <v>63597.151999999987</v>
      </c>
      <c r="Q48" s="189">
        <v>103632.96299999999</v>
      </c>
      <c r="R48" s="200">
        <v>80210.751999999979</v>
      </c>
      <c r="S48" s="200">
        <v>130465.88000000003</v>
      </c>
      <c r="T48" s="189">
        <v>86156.611999999994</v>
      </c>
      <c r="U48" s="189">
        <v>77236.555999999982</v>
      </c>
      <c r="V48" s="226">
        <v>110956.14900000002</v>
      </c>
      <c r="W48" s="227">
        <f t="shared" si="0"/>
        <v>1114614.452</v>
      </c>
    </row>
    <row r="49" spans="1:32" ht="15.75" x14ac:dyDescent="0.2">
      <c r="A49" s="349"/>
      <c r="B49" s="105">
        <v>240425</v>
      </c>
      <c r="C49" s="354"/>
      <c r="D49" s="350"/>
      <c r="E49" s="350"/>
      <c r="F49" s="350"/>
      <c r="G49" s="350"/>
      <c r="H49" s="350"/>
      <c r="I49" s="350"/>
      <c r="J49" s="129" t="s">
        <v>98</v>
      </c>
      <c r="K49" s="189">
        <v>0</v>
      </c>
      <c r="L49" s="189">
        <v>0</v>
      </c>
      <c r="M49" s="216">
        <v>0</v>
      </c>
      <c r="N49" s="189">
        <v>0</v>
      </c>
      <c r="O49" s="189">
        <v>0</v>
      </c>
      <c r="P49" s="189">
        <v>0</v>
      </c>
      <c r="Q49" s="189">
        <v>0</v>
      </c>
      <c r="R49" s="200">
        <v>0</v>
      </c>
      <c r="S49" s="200">
        <v>0</v>
      </c>
      <c r="T49" s="189">
        <v>0</v>
      </c>
      <c r="U49" s="189">
        <v>0</v>
      </c>
      <c r="V49" s="226">
        <v>0</v>
      </c>
      <c r="W49" s="227">
        <f t="shared" si="0"/>
        <v>0</v>
      </c>
    </row>
    <row r="50" spans="1:32" ht="15.75" x14ac:dyDescent="0.2">
      <c r="A50" s="349"/>
      <c r="B50" s="105">
        <v>240425</v>
      </c>
      <c r="C50" s="354"/>
      <c r="D50" s="350"/>
      <c r="E50" s="350"/>
      <c r="F50" s="350"/>
      <c r="G50" s="350"/>
      <c r="H50" s="350"/>
      <c r="I50" s="350"/>
      <c r="J50" s="129" t="s">
        <v>103</v>
      </c>
      <c r="K50" s="189">
        <v>0</v>
      </c>
      <c r="L50" s="189">
        <v>28098.035000000003</v>
      </c>
      <c r="M50" s="186">
        <v>14137.610000000002</v>
      </c>
      <c r="N50" s="186">
        <v>12441.185000000001</v>
      </c>
      <c r="O50" s="189">
        <v>22008.295000000002</v>
      </c>
      <c r="P50" s="189">
        <v>58864.541000000012</v>
      </c>
      <c r="Q50" s="189">
        <v>47501.542000000001</v>
      </c>
      <c r="R50" s="200">
        <v>36470.628000000004</v>
      </c>
      <c r="S50" s="200">
        <v>27556.524000000005</v>
      </c>
      <c r="T50" s="189">
        <v>20107.006999999998</v>
      </c>
      <c r="U50" s="189">
        <v>22706.281000000003</v>
      </c>
      <c r="V50" s="226">
        <v>6316.8519999999999</v>
      </c>
      <c r="W50" s="227">
        <f t="shared" si="0"/>
        <v>296208.50000000006</v>
      </c>
    </row>
    <row r="51" spans="1:32" ht="15.75" x14ac:dyDescent="0.2">
      <c r="A51" s="349"/>
      <c r="B51" s="105">
        <v>240425</v>
      </c>
      <c r="C51" s="354"/>
      <c r="D51" s="350"/>
      <c r="E51" s="350"/>
      <c r="F51" s="350"/>
      <c r="G51" s="350"/>
      <c r="H51" s="350"/>
      <c r="I51" s="350"/>
      <c r="J51" s="129" t="s">
        <v>91</v>
      </c>
      <c r="K51" s="189">
        <v>66101.012999999992</v>
      </c>
      <c r="L51" s="189">
        <v>82387.609000000011</v>
      </c>
      <c r="M51" s="186">
        <v>96693.186999999976</v>
      </c>
      <c r="N51" s="186">
        <v>55945.999000000003</v>
      </c>
      <c r="O51" s="189">
        <v>53912.459000000003</v>
      </c>
      <c r="P51" s="189">
        <v>49014.50299999999</v>
      </c>
      <c r="Q51" s="189">
        <v>72970.206999999995</v>
      </c>
      <c r="R51" s="200">
        <v>89959.588999999993</v>
      </c>
      <c r="S51" s="200">
        <v>56079.389999999978</v>
      </c>
      <c r="T51" s="189">
        <v>92371.474000000017</v>
      </c>
      <c r="U51" s="189">
        <v>95397.675999999978</v>
      </c>
      <c r="V51" s="226">
        <v>104980.72500000002</v>
      </c>
      <c r="W51" s="227">
        <f t="shared" si="0"/>
        <v>915813.83100000001</v>
      </c>
    </row>
    <row r="52" spans="1:32" ht="15.75" x14ac:dyDescent="0.2">
      <c r="A52" s="349"/>
      <c r="B52" s="105">
        <v>240425</v>
      </c>
      <c r="C52" s="354"/>
      <c r="D52" s="350"/>
      <c r="E52" s="350"/>
      <c r="F52" s="350"/>
      <c r="G52" s="350"/>
      <c r="H52" s="350"/>
      <c r="I52" s="350"/>
      <c r="J52" s="129" t="s">
        <v>69</v>
      </c>
      <c r="K52" s="189">
        <v>0</v>
      </c>
      <c r="L52" s="189">
        <v>0</v>
      </c>
      <c r="M52" s="216">
        <v>0</v>
      </c>
      <c r="N52" s="189">
        <v>0</v>
      </c>
      <c r="O52" s="189">
        <v>0</v>
      </c>
      <c r="P52" s="189">
        <v>0</v>
      </c>
      <c r="Q52" s="189">
        <v>0</v>
      </c>
      <c r="R52" s="200">
        <v>0</v>
      </c>
      <c r="S52" s="200">
        <v>0</v>
      </c>
      <c r="T52" s="189">
        <v>0</v>
      </c>
      <c r="U52" s="189">
        <v>0</v>
      </c>
      <c r="V52" s="226">
        <v>0</v>
      </c>
      <c r="W52" s="227">
        <f t="shared" si="0"/>
        <v>0</v>
      </c>
    </row>
    <row r="53" spans="1:32" ht="15.75" x14ac:dyDescent="0.2">
      <c r="A53" s="349"/>
      <c r="B53" s="105">
        <v>240425</v>
      </c>
      <c r="C53" s="354"/>
      <c r="D53" s="350"/>
      <c r="E53" s="350"/>
      <c r="F53" s="350"/>
      <c r="G53" s="350"/>
      <c r="H53" s="350"/>
      <c r="I53" s="350"/>
      <c r="J53" s="129" t="s">
        <v>70</v>
      </c>
      <c r="K53" s="189">
        <v>0</v>
      </c>
      <c r="L53" s="189">
        <v>0</v>
      </c>
      <c r="M53" s="215">
        <v>0</v>
      </c>
      <c r="N53" s="189">
        <v>0</v>
      </c>
      <c r="O53" s="189">
        <v>0</v>
      </c>
      <c r="P53" s="189">
        <v>0</v>
      </c>
      <c r="Q53" s="189">
        <v>0</v>
      </c>
      <c r="R53" s="200">
        <v>0</v>
      </c>
      <c r="S53" s="200">
        <v>0</v>
      </c>
      <c r="T53" s="189">
        <v>0</v>
      </c>
      <c r="U53" s="189">
        <v>0</v>
      </c>
      <c r="V53" s="226">
        <v>0</v>
      </c>
      <c r="W53" s="227">
        <f t="shared" si="0"/>
        <v>0</v>
      </c>
    </row>
    <row r="54" spans="1:32" ht="15.75" x14ac:dyDescent="0.2">
      <c r="A54" s="349"/>
      <c r="B54" s="105">
        <v>240425</v>
      </c>
      <c r="C54" s="354"/>
      <c r="D54" s="350"/>
      <c r="E54" s="350"/>
      <c r="F54" s="350"/>
      <c r="G54" s="350"/>
      <c r="H54" s="350"/>
      <c r="I54" s="350"/>
      <c r="J54" s="129" t="s">
        <v>93</v>
      </c>
      <c r="K54" s="189">
        <v>0</v>
      </c>
      <c r="L54" s="189">
        <v>0</v>
      </c>
      <c r="M54" s="186">
        <v>14783.923999999999</v>
      </c>
      <c r="N54" s="189">
        <v>7427.8130000000001</v>
      </c>
      <c r="O54" s="189">
        <v>9890.3339999999989</v>
      </c>
      <c r="P54" s="189">
        <v>7307.6090000000004</v>
      </c>
      <c r="Q54" s="189">
        <v>0</v>
      </c>
      <c r="R54" s="200">
        <v>0</v>
      </c>
      <c r="S54" s="200">
        <v>0</v>
      </c>
      <c r="T54" s="189">
        <v>0</v>
      </c>
      <c r="U54" s="189">
        <v>0</v>
      </c>
      <c r="V54" s="226">
        <v>0</v>
      </c>
      <c r="W54" s="227">
        <f t="shared" si="0"/>
        <v>39409.68</v>
      </c>
    </row>
    <row r="55" spans="1:32" ht="15.75" x14ac:dyDescent="0.2">
      <c r="A55" s="349"/>
      <c r="B55" s="105">
        <v>240425</v>
      </c>
      <c r="C55" s="354"/>
      <c r="D55" s="350"/>
      <c r="E55" s="350"/>
      <c r="F55" s="350"/>
      <c r="G55" s="350"/>
      <c r="H55" s="350"/>
      <c r="I55" s="350"/>
      <c r="J55" s="154" t="s">
        <v>180</v>
      </c>
      <c r="K55" s="201">
        <v>0</v>
      </c>
      <c r="L55" s="201">
        <v>0</v>
      </c>
      <c r="M55" s="201">
        <v>0</v>
      </c>
      <c r="N55" s="201">
        <v>0</v>
      </c>
      <c r="O55" s="189">
        <v>0</v>
      </c>
      <c r="P55" s="201">
        <v>0</v>
      </c>
      <c r="Q55" s="201">
        <v>0</v>
      </c>
      <c r="R55" s="208">
        <v>0</v>
      </c>
      <c r="S55" s="208">
        <v>0</v>
      </c>
      <c r="T55" s="201">
        <v>0</v>
      </c>
      <c r="U55" s="201">
        <v>0</v>
      </c>
      <c r="V55" s="237">
        <v>0</v>
      </c>
      <c r="W55" s="238">
        <f t="shared" si="0"/>
        <v>0</v>
      </c>
      <c r="AE55"/>
      <c r="AF55"/>
    </row>
    <row r="56" spans="1:32" ht="16.5" thickBot="1" x14ac:dyDescent="0.25">
      <c r="A56" s="349"/>
      <c r="B56" s="105">
        <v>240425</v>
      </c>
      <c r="C56" s="354"/>
      <c r="D56" s="350"/>
      <c r="E56" s="350"/>
      <c r="F56" s="350"/>
      <c r="G56" s="350"/>
      <c r="H56" s="350"/>
      <c r="I56" s="350"/>
      <c r="J56" s="154" t="s">
        <v>95</v>
      </c>
      <c r="K56" s="201">
        <v>0</v>
      </c>
      <c r="L56" s="201">
        <v>0</v>
      </c>
      <c r="M56" s="201">
        <v>0</v>
      </c>
      <c r="N56" s="201">
        <v>0</v>
      </c>
      <c r="O56" s="201">
        <v>0</v>
      </c>
      <c r="P56" s="201">
        <v>0</v>
      </c>
      <c r="Q56" s="201">
        <v>0</v>
      </c>
      <c r="R56" s="236">
        <v>0</v>
      </c>
      <c r="S56" s="208">
        <v>0</v>
      </c>
      <c r="T56" s="201">
        <v>0</v>
      </c>
      <c r="U56" s="201">
        <v>0</v>
      </c>
      <c r="V56" s="237">
        <v>0</v>
      </c>
      <c r="W56" s="238">
        <f t="shared" si="0"/>
        <v>0</v>
      </c>
      <c r="AE56"/>
      <c r="AF56"/>
    </row>
    <row r="57" spans="1:32" ht="16.5" thickBot="1" x14ac:dyDescent="0.25">
      <c r="A57" s="102"/>
      <c r="B57" s="104">
        <v>240425</v>
      </c>
      <c r="C57" s="112"/>
      <c r="D57" s="112"/>
      <c r="E57" s="112"/>
      <c r="F57" s="112"/>
      <c r="G57" s="112"/>
      <c r="H57" s="112"/>
      <c r="I57" s="112"/>
      <c r="J57" s="112"/>
      <c r="K57" s="192" t="s">
        <v>221</v>
      </c>
      <c r="L57" s="193" t="s">
        <v>221</v>
      </c>
      <c r="M57" s="193" t="s">
        <v>221</v>
      </c>
      <c r="N57" s="193" t="s">
        <v>221</v>
      </c>
      <c r="O57" s="193" t="s">
        <v>221</v>
      </c>
      <c r="P57" s="193" t="s">
        <v>221</v>
      </c>
      <c r="Q57" s="193" t="s">
        <v>221</v>
      </c>
      <c r="R57" s="230" t="s">
        <v>221</v>
      </c>
      <c r="S57" s="231" t="s">
        <v>221</v>
      </c>
      <c r="T57" s="193" t="s">
        <v>221</v>
      </c>
      <c r="U57" s="193" t="s">
        <v>221</v>
      </c>
      <c r="V57" s="232" t="s">
        <v>221</v>
      </c>
      <c r="W57" s="233">
        <f>SUM(W47:W56)</f>
        <v>2366046.463</v>
      </c>
    </row>
    <row r="58" spans="1:32" ht="15.75" x14ac:dyDescent="0.2">
      <c r="A58" s="349">
        <v>542</v>
      </c>
      <c r="B58" s="105">
        <v>240431</v>
      </c>
      <c r="C58" s="354" t="s">
        <v>189</v>
      </c>
      <c r="D58" s="350" t="s">
        <v>79</v>
      </c>
      <c r="E58" s="350">
        <v>200</v>
      </c>
      <c r="F58" s="350" t="s">
        <v>7</v>
      </c>
      <c r="G58" s="350" t="s">
        <v>39</v>
      </c>
      <c r="H58" s="350" t="s">
        <v>146</v>
      </c>
      <c r="I58" s="350" t="s">
        <v>40</v>
      </c>
      <c r="J58" s="145" t="s">
        <v>94</v>
      </c>
      <c r="K58" s="194">
        <v>34135.626999999993</v>
      </c>
      <c r="L58" s="194">
        <v>28414.350999999973</v>
      </c>
      <c r="M58" s="186">
        <v>18108.098999999998</v>
      </c>
      <c r="N58" s="186">
        <v>24133.572</v>
      </c>
      <c r="O58" s="194">
        <v>16967.066999999995</v>
      </c>
      <c r="P58" s="194">
        <v>23093.686999999994</v>
      </c>
      <c r="Q58" s="194">
        <v>24422.392999999996</v>
      </c>
      <c r="R58" s="200">
        <v>24608.726000000002</v>
      </c>
      <c r="S58" s="211">
        <v>16942.016000000007</v>
      </c>
      <c r="T58" s="194">
        <v>30924.966000000004</v>
      </c>
      <c r="U58" s="194">
        <v>23422.074000000001</v>
      </c>
      <c r="V58" s="234">
        <v>19967.832999999999</v>
      </c>
      <c r="W58" s="235">
        <f>SUM(K58:V58)</f>
        <v>285140.41099999996</v>
      </c>
    </row>
    <row r="59" spans="1:32" ht="15.75" x14ac:dyDescent="0.2">
      <c r="A59" s="349"/>
      <c r="B59" s="105">
        <v>240431</v>
      </c>
      <c r="C59" s="354"/>
      <c r="D59" s="350"/>
      <c r="E59" s="350"/>
      <c r="F59" s="350"/>
      <c r="G59" s="350"/>
      <c r="H59" s="350"/>
      <c r="I59" s="350"/>
      <c r="J59" s="129" t="s">
        <v>92</v>
      </c>
      <c r="K59" s="189">
        <v>34152.679999999993</v>
      </c>
      <c r="L59" s="189">
        <v>37290.771000000008</v>
      </c>
      <c r="M59" s="186">
        <v>37230.159</v>
      </c>
      <c r="N59" s="186">
        <v>36988.827999999987</v>
      </c>
      <c r="O59" s="189">
        <v>33534.495000000003</v>
      </c>
      <c r="P59" s="189">
        <v>37278.130000000012</v>
      </c>
      <c r="Q59" s="189">
        <v>39629.374000000003</v>
      </c>
      <c r="R59" s="200">
        <v>37931.949000000001</v>
      </c>
      <c r="S59" s="200">
        <v>33618.352999999996</v>
      </c>
      <c r="T59" s="189">
        <v>34796.993999999999</v>
      </c>
      <c r="U59" s="189">
        <v>35484.514999999999</v>
      </c>
      <c r="V59" s="226">
        <v>30003.159000000007</v>
      </c>
      <c r="W59" s="227">
        <f>SUM(K59:V59)</f>
        <v>427939.40700000001</v>
      </c>
    </row>
    <row r="60" spans="1:32" ht="15.75" x14ac:dyDescent="0.2">
      <c r="A60" s="349"/>
      <c r="B60" s="105">
        <v>240431</v>
      </c>
      <c r="C60" s="354"/>
      <c r="D60" s="350"/>
      <c r="E60" s="350"/>
      <c r="F60" s="350"/>
      <c r="G60" s="350"/>
      <c r="H60" s="350"/>
      <c r="I60" s="350"/>
      <c r="J60" s="129" t="s">
        <v>103</v>
      </c>
      <c r="K60" s="189">
        <v>4393.2979999999998</v>
      </c>
      <c r="L60" s="189">
        <v>5047.4349999999995</v>
      </c>
      <c r="M60" s="186">
        <v>5001.3009999999995</v>
      </c>
      <c r="N60" s="186">
        <v>6206.3520000000008</v>
      </c>
      <c r="O60" s="189">
        <v>5112.8040000000001</v>
      </c>
      <c r="P60" s="189">
        <v>5170.6710000000003</v>
      </c>
      <c r="Q60" s="189">
        <v>5032.3779999999997</v>
      </c>
      <c r="R60" s="200">
        <v>5110.8879999999999</v>
      </c>
      <c r="S60" s="200">
        <v>6305.1509999999998</v>
      </c>
      <c r="T60" s="189">
        <v>6291.9040000000005</v>
      </c>
      <c r="U60" s="189">
        <v>4996.7619999999997</v>
      </c>
      <c r="V60" s="226">
        <v>5065.2749999999996</v>
      </c>
      <c r="W60" s="227">
        <f>SUM(K60:V60)</f>
        <v>63734.218999999997</v>
      </c>
    </row>
    <row r="61" spans="1:32" ht="16.5" thickBot="1" x14ac:dyDescent="0.25">
      <c r="A61" s="349"/>
      <c r="B61" s="105">
        <v>240431</v>
      </c>
      <c r="C61" s="354"/>
      <c r="D61" s="350"/>
      <c r="E61" s="350"/>
      <c r="F61" s="350"/>
      <c r="G61" s="350"/>
      <c r="H61" s="350"/>
      <c r="I61" s="350"/>
      <c r="J61" s="154" t="s">
        <v>91</v>
      </c>
      <c r="K61" s="201">
        <v>122013.71700000002</v>
      </c>
      <c r="L61" s="201">
        <v>111703.88200000001</v>
      </c>
      <c r="M61" s="186">
        <v>119386.49499999997</v>
      </c>
      <c r="N61" s="186">
        <v>102557.893</v>
      </c>
      <c r="O61" s="201">
        <v>114407.01100000001</v>
      </c>
      <c r="P61" s="201">
        <v>98630.197</v>
      </c>
      <c r="Q61" s="201">
        <v>105597.796</v>
      </c>
      <c r="R61" s="236">
        <v>120803.35600000003</v>
      </c>
      <c r="S61" s="208">
        <v>117160.11399999999</v>
      </c>
      <c r="T61" s="201">
        <v>107307.49</v>
      </c>
      <c r="U61" s="201">
        <v>111555.98600000002</v>
      </c>
      <c r="V61" s="237">
        <v>94281.797999999981</v>
      </c>
      <c r="W61" s="238">
        <f>SUM(K61:V61)</f>
        <v>1325405.7350000001</v>
      </c>
    </row>
    <row r="62" spans="1:32" ht="16.5" thickBot="1" x14ac:dyDescent="0.25">
      <c r="A62" s="102"/>
      <c r="B62" s="104">
        <v>240431</v>
      </c>
      <c r="C62" s="112"/>
      <c r="D62" s="112"/>
      <c r="E62" s="112"/>
      <c r="F62" s="112"/>
      <c r="G62" s="112"/>
      <c r="H62" s="112"/>
      <c r="I62" s="112"/>
      <c r="J62" s="112"/>
      <c r="K62" s="192" t="s">
        <v>221</v>
      </c>
      <c r="L62" s="193" t="s">
        <v>221</v>
      </c>
      <c r="M62" s="193" t="s">
        <v>221</v>
      </c>
      <c r="N62" s="193" t="s">
        <v>221</v>
      </c>
      <c r="O62" s="193" t="s">
        <v>221</v>
      </c>
      <c r="P62" s="193" t="s">
        <v>221</v>
      </c>
      <c r="Q62" s="193" t="s">
        <v>221</v>
      </c>
      <c r="R62" s="230" t="s">
        <v>221</v>
      </c>
      <c r="S62" s="231" t="s">
        <v>221</v>
      </c>
      <c r="T62" s="193" t="s">
        <v>221</v>
      </c>
      <c r="U62" s="193" t="s">
        <v>221</v>
      </c>
      <c r="V62" s="232" t="s">
        <v>221</v>
      </c>
      <c r="W62" s="233">
        <f>SUM(W58:W61)</f>
        <v>2102219.7719999999</v>
      </c>
    </row>
    <row r="63" spans="1:32" ht="15.75" x14ac:dyDescent="0.2">
      <c r="A63" s="343">
        <v>554</v>
      </c>
      <c r="B63" s="254">
        <v>240462</v>
      </c>
      <c r="C63" s="347" t="s">
        <v>43</v>
      </c>
      <c r="D63" s="347" t="s">
        <v>79</v>
      </c>
      <c r="E63" s="347">
        <v>58</v>
      </c>
      <c r="F63" s="347" t="s">
        <v>147</v>
      </c>
      <c r="G63" s="347" t="s">
        <v>37</v>
      </c>
      <c r="H63" s="345" t="s">
        <v>148</v>
      </c>
      <c r="I63" s="347" t="s">
        <v>37</v>
      </c>
      <c r="J63" s="129" t="s">
        <v>94</v>
      </c>
      <c r="K63" s="189">
        <v>0</v>
      </c>
      <c r="L63" s="189">
        <v>0</v>
      </c>
      <c r="M63" s="189">
        <v>0</v>
      </c>
      <c r="N63" s="189">
        <v>0</v>
      </c>
      <c r="O63" s="189">
        <v>0</v>
      </c>
      <c r="P63" s="189">
        <v>0</v>
      </c>
      <c r="Q63" s="189">
        <v>0</v>
      </c>
      <c r="R63" s="200">
        <v>0</v>
      </c>
      <c r="S63" s="200">
        <v>0</v>
      </c>
      <c r="T63" s="189">
        <v>0</v>
      </c>
      <c r="U63" s="189">
        <v>0</v>
      </c>
      <c r="V63" s="226">
        <v>0</v>
      </c>
      <c r="W63" s="227">
        <f>SUM(K63:V63)</f>
        <v>0</v>
      </c>
    </row>
    <row r="64" spans="1:32" ht="15.75" x14ac:dyDescent="0.2">
      <c r="A64" s="349"/>
      <c r="B64" s="105">
        <v>240462</v>
      </c>
      <c r="C64" s="350"/>
      <c r="D64" s="350"/>
      <c r="E64" s="350"/>
      <c r="F64" s="350"/>
      <c r="G64" s="350"/>
      <c r="H64" s="354"/>
      <c r="I64" s="350"/>
      <c r="J64" s="154" t="s">
        <v>92</v>
      </c>
      <c r="K64" s="201">
        <v>0</v>
      </c>
      <c r="L64" s="201">
        <v>5744.3469999999998</v>
      </c>
      <c r="M64" s="186">
        <v>0</v>
      </c>
      <c r="N64" s="186">
        <v>0</v>
      </c>
      <c r="O64" s="201">
        <v>0</v>
      </c>
      <c r="P64" s="201">
        <v>0</v>
      </c>
      <c r="Q64" s="201">
        <v>5411.7420000000002</v>
      </c>
      <c r="R64" s="208">
        <v>0</v>
      </c>
      <c r="S64" s="208">
        <v>0</v>
      </c>
      <c r="T64" s="201">
        <v>8429.3410000000003</v>
      </c>
      <c r="U64" s="201">
        <v>288.22000000000003</v>
      </c>
      <c r="V64" s="237">
        <v>0</v>
      </c>
      <c r="W64" s="238">
        <f>SUM(K64:V64)</f>
        <v>19873.650000000001</v>
      </c>
    </row>
    <row r="65" spans="1:23" ht="16.5" thickBot="1" x14ac:dyDescent="0.25">
      <c r="A65" s="344"/>
      <c r="B65" s="290">
        <v>240462</v>
      </c>
      <c r="C65" s="348"/>
      <c r="D65" s="348"/>
      <c r="E65" s="348"/>
      <c r="F65" s="348"/>
      <c r="G65" s="348"/>
      <c r="H65" s="348"/>
      <c r="I65" s="348"/>
      <c r="J65" s="154" t="s">
        <v>91</v>
      </c>
      <c r="K65" s="201">
        <v>3974.172</v>
      </c>
      <c r="L65" s="201">
        <v>2517.424</v>
      </c>
      <c r="M65" s="186">
        <v>0</v>
      </c>
      <c r="N65" s="201">
        <v>2980.0160000000001</v>
      </c>
      <c r="O65" s="201">
        <v>1828.3359999999998</v>
      </c>
      <c r="P65" s="201">
        <v>1989.4069999999999</v>
      </c>
      <c r="Q65" s="201">
        <v>2788.7150000000001</v>
      </c>
      <c r="R65" s="236">
        <v>2922.8710000000001</v>
      </c>
      <c r="S65" s="208">
        <v>1971.913</v>
      </c>
      <c r="T65" s="201">
        <v>2180.0430000000001</v>
      </c>
      <c r="U65" s="201">
        <v>3252.752</v>
      </c>
      <c r="V65" s="237">
        <v>1927.2190000000001</v>
      </c>
      <c r="W65" s="238">
        <f>SUM(K65:V65)</f>
        <v>28332.868000000002</v>
      </c>
    </row>
    <row r="66" spans="1:23" ht="16.5" thickBot="1" x14ac:dyDescent="0.25">
      <c r="A66" s="102"/>
      <c r="B66" s="104">
        <v>240462</v>
      </c>
      <c r="C66" s="112"/>
      <c r="D66" s="112"/>
      <c r="E66" s="112"/>
      <c r="F66" s="112"/>
      <c r="G66" s="112"/>
      <c r="H66" s="112"/>
      <c r="I66" s="112"/>
      <c r="J66" s="112"/>
      <c r="K66" s="192" t="s">
        <v>221</v>
      </c>
      <c r="L66" s="193" t="s">
        <v>221</v>
      </c>
      <c r="M66" s="193" t="s">
        <v>221</v>
      </c>
      <c r="N66" s="193" t="s">
        <v>221</v>
      </c>
      <c r="O66" s="193" t="s">
        <v>221</v>
      </c>
      <c r="P66" s="193" t="s">
        <v>221</v>
      </c>
      <c r="Q66" s="193" t="s">
        <v>221</v>
      </c>
      <c r="R66" s="230" t="s">
        <v>221</v>
      </c>
      <c r="S66" s="231" t="s">
        <v>221</v>
      </c>
      <c r="T66" s="193" t="s">
        <v>221</v>
      </c>
      <c r="U66" s="193" t="s">
        <v>221</v>
      </c>
      <c r="V66" s="232" t="s">
        <v>221</v>
      </c>
      <c r="W66" s="233">
        <f>SUM(W63:W65)</f>
        <v>48206.518000000004</v>
      </c>
    </row>
    <row r="67" spans="1:23" ht="15.75" x14ac:dyDescent="0.2">
      <c r="A67" s="343">
        <v>560</v>
      </c>
      <c r="B67" s="254">
        <v>240403</v>
      </c>
      <c r="C67" s="345" t="s">
        <v>190</v>
      </c>
      <c r="D67" s="347" t="s">
        <v>77</v>
      </c>
      <c r="E67" s="351">
        <v>17.899999999999999</v>
      </c>
      <c r="F67" s="347" t="s">
        <v>149</v>
      </c>
      <c r="G67" s="347" t="s">
        <v>37</v>
      </c>
      <c r="H67" s="347" t="s">
        <v>9</v>
      </c>
      <c r="I67" s="347" t="s">
        <v>37</v>
      </c>
      <c r="J67" s="145" t="s">
        <v>163</v>
      </c>
      <c r="K67" s="194">
        <v>0</v>
      </c>
      <c r="L67" s="194">
        <v>0</v>
      </c>
      <c r="M67" s="194">
        <v>0</v>
      </c>
      <c r="N67" s="194">
        <v>0</v>
      </c>
      <c r="O67" s="194">
        <v>0</v>
      </c>
      <c r="P67" s="194">
        <v>0</v>
      </c>
      <c r="Q67" s="194">
        <v>0</v>
      </c>
      <c r="R67" s="200">
        <v>0</v>
      </c>
      <c r="S67" s="211">
        <v>0</v>
      </c>
      <c r="T67" s="194">
        <v>0</v>
      </c>
      <c r="U67" s="194">
        <v>0</v>
      </c>
      <c r="V67" s="234">
        <v>0</v>
      </c>
      <c r="W67" s="235">
        <f>SUM(K67:V67)</f>
        <v>0</v>
      </c>
    </row>
    <row r="68" spans="1:23" ht="15.75" x14ac:dyDescent="0.2">
      <c r="A68" s="349"/>
      <c r="B68" s="105">
        <v>240403</v>
      </c>
      <c r="C68" s="354"/>
      <c r="D68" s="350"/>
      <c r="E68" s="352"/>
      <c r="F68" s="350"/>
      <c r="G68" s="350"/>
      <c r="H68" s="350"/>
      <c r="I68" s="350"/>
      <c r="J68" s="129" t="s">
        <v>103</v>
      </c>
      <c r="K68" s="200">
        <v>0</v>
      </c>
      <c r="L68" s="189">
        <v>0</v>
      </c>
      <c r="M68" s="189">
        <v>0</v>
      </c>
      <c r="N68" s="189">
        <v>0</v>
      </c>
      <c r="O68" s="189">
        <v>0</v>
      </c>
      <c r="P68" s="189">
        <v>0</v>
      </c>
      <c r="Q68" s="189">
        <v>0</v>
      </c>
      <c r="R68" s="200">
        <v>0</v>
      </c>
      <c r="S68" s="200">
        <v>0</v>
      </c>
      <c r="T68" s="189">
        <v>0</v>
      </c>
      <c r="U68" s="189">
        <v>0</v>
      </c>
      <c r="V68" s="226">
        <v>0</v>
      </c>
      <c r="W68" s="227">
        <f>SUM(K68:V68)</f>
        <v>0</v>
      </c>
    </row>
    <row r="69" spans="1:23" ht="15.75" x14ac:dyDescent="0.2">
      <c r="A69" s="349"/>
      <c r="B69" s="105">
        <v>240403</v>
      </c>
      <c r="C69" s="354"/>
      <c r="D69" s="350"/>
      <c r="E69" s="352"/>
      <c r="F69" s="350"/>
      <c r="G69" s="350"/>
      <c r="H69" s="350"/>
      <c r="I69" s="350"/>
      <c r="J69" s="129" t="s">
        <v>172</v>
      </c>
      <c r="K69" s="200">
        <v>0</v>
      </c>
      <c r="L69" s="189">
        <v>0</v>
      </c>
      <c r="M69" s="189">
        <v>0</v>
      </c>
      <c r="N69" s="189">
        <v>0</v>
      </c>
      <c r="O69" s="189">
        <v>0</v>
      </c>
      <c r="P69" s="189">
        <v>0</v>
      </c>
      <c r="Q69" s="189">
        <v>0</v>
      </c>
      <c r="R69" s="200">
        <v>0</v>
      </c>
      <c r="S69" s="200">
        <v>0</v>
      </c>
      <c r="T69" s="189">
        <v>0</v>
      </c>
      <c r="U69" s="189">
        <v>0</v>
      </c>
      <c r="V69" s="226">
        <v>0</v>
      </c>
      <c r="W69" s="227">
        <f>SUM(K69:V69)</f>
        <v>0</v>
      </c>
    </row>
    <row r="70" spans="1:23" ht="16.5" thickBot="1" x14ac:dyDescent="0.25">
      <c r="A70" s="344"/>
      <c r="B70" s="290">
        <v>240403</v>
      </c>
      <c r="C70" s="346"/>
      <c r="D70" s="348"/>
      <c r="E70" s="353"/>
      <c r="F70" s="348"/>
      <c r="G70" s="348"/>
      <c r="H70" s="348"/>
      <c r="I70" s="348"/>
      <c r="J70" s="113" t="s">
        <v>164</v>
      </c>
      <c r="K70" s="195">
        <v>0</v>
      </c>
      <c r="L70" s="191">
        <v>0</v>
      </c>
      <c r="M70" s="191">
        <v>0</v>
      </c>
      <c r="N70" s="191">
        <v>0</v>
      </c>
      <c r="O70" s="191">
        <v>0</v>
      </c>
      <c r="P70" s="191">
        <v>0</v>
      </c>
      <c r="Q70" s="191">
        <v>0</v>
      </c>
      <c r="R70" s="195">
        <v>0</v>
      </c>
      <c r="S70" s="195">
        <v>0</v>
      </c>
      <c r="T70" s="191">
        <v>0</v>
      </c>
      <c r="U70" s="191">
        <v>0</v>
      </c>
      <c r="V70" s="228">
        <v>0</v>
      </c>
      <c r="W70" s="229">
        <f>SUM(K70:V70)</f>
        <v>0</v>
      </c>
    </row>
    <row r="71" spans="1:23" ht="16.5" thickBot="1" x14ac:dyDescent="0.25">
      <c r="A71" s="102"/>
      <c r="B71" s="104">
        <v>240403</v>
      </c>
      <c r="C71" s="112"/>
      <c r="D71" s="112"/>
      <c r="E71" s="112"/>
      <c r="F71" s="112"/>
      <c r="G71" s="112"/>
      <c r="H71" s="112"/>
      <c r="I71" s="112"/>
      <c r="J71" s="112"/>
      <c r="K71" s="192" t="s">
        <v>221</v>
      </c>
      <c r="L71" s="193" t="s">
        <v>221</v>
      </c>
      <c r="M71" s="193" t="s">
        <v>221</v>
      </c>
      <c r="N71" s="193" t="s">
        <v>221</v>
      </c>
      <c r="O71" s="193" t="s">
        <v>221</v>
      </c>
      <c r="P71" s="193" t="s">
        <v>221</v>
      </c>
      <c r="Q71" s="193" t="s">
        <v>221</v>
      </c>
      <c r="R71" s="230" t="s">
        <v>221</v>
      </c>
      <c r="S71" s="231" t="s">
        <v>221</v>
      </c>
      <c r="T71" s="193" t="s">
        <v>221</v>
      </c>
      <c r="U71" s="193" t="s">
        <v>221</v>
      </c>
      <c r="V71" s="232" t="s">
        <v>221</v>
      </c>
      <c r="W71" s="233">
        <f>SUM(W67:W70)</f>
        <v>0</v>
      </c>
    </row>
    <row r="72" spans="1:23" ht="16.5" thickBot="1" x14ac:dyDescent="0.25">
      <c r="A72" s="105">
        <v>596</v>
      </c>
      <c r="B72" s="105">
        <v>240440</v>
      </c>
      <c r="C72" s="185" t="s">
        <v>217</v>
      </c>
      <c r="D72" s="114" t="s">
        <v>84</v>
      </c>
      <c r="E72" s="114">
        <v>26</v>
      </c>
      <c r="F72" s="114" t="s">
        <v>216</v>
      </c>
      <c r="G72" s="114" t="s">
        <v>45</v>
      </c>
      <c r="H72" s="114" t="s">
        <v>18</v>
      </c>
      <c r="I72" s="113" t="s">
        <v>45</v>
      </c>
      <c r="J72" s="113" t="s">
        <v>91</v>
      </c>
      <c r="K72" s="201">
        <v>0</v>
      </c>
      <c r="L72" s="201">
        <v>0</v>
      </c>
      <c r="M72" s="201">
        <v>0</v>
      </c>
      <c r="N72" s="201">
        <v>0</v>
      </c>
      <c r="O72" s="201">
        <v>0</v>
      </c>
      <c r="P72" s="201">
        <v>0</v>
      </c>
      <c r="Q72" s="201">
        <v>0</v>
      </c>
      <c r="R72" s="236">
        <v>0</v>
      </c>
      <c r="S72" s="236">
        <v>0</v>
      </c>
      <c r="T72" s="236">
        <v>0</v>
      </c>
      <c r="U72" s="236">
        <v>195875.62200000012</v>
      </c>
      <c r="V72" s="237">
        <v>228687.20000000013</v>
      </c>
      <c r="W72" s="238">
        <f>SUM(K72:V72)</f>
        <v>424562.82200000028</v>
      </c>
    </row>
    <row r="73" spans="1:23" ht="16.5" thickBot="1" x14ac:dyDescent="0.25">
      <c r="A73" s="102"/>
      <c r="B73" s="104">
        <v>240440</v>
      </c>
      <c r="C73" s="112"/>
      <c r="D73" s="112"/>
      <c r="E73" s="112"/>
      <c r="F73" s="112"/>
      <c r="G73" s="112"/>
      <c r="H73" s="112"/>
      <c r="I73" s="112"/>
      <c r="J73" s="112"/>
      <c r="K73" s="192" t="s">
        <v>221</v>
      </c>
      <c r="L73" s="193" t="s">
        <v>221</v>
      </c>
      <c r="M73" s="193" t="s">
        <v>221</v>
      </c>
      <c r="N73" s="193" t="s">
        <v>221</v>
      </c>
      <c r="O73" s="193" t="s">
        <v>221</v>
      </c>
      <c r="P73" s="193" t="s">
        <v>221</v>
      </c>
      <c r="Q73" s="193" t="s">
        <v>221</v>
      </c>
      <c r="R73" s="230" t="s">
        <v>221</v>
      </c>
      <c r="S73" s="231" t="s">
        <v>221</v>
      </c>
      <c r="T73" s="193" t="s">
        <v>221</v>
      </c>
      <c r="U73" s="193" t="s">
        <v>221</v>
      </c>
      <c r="V73" s="232" t="s">
        <v>221</v>
      </c>
      <c r="W73" s="233">
        <f>SUM(W72)</f>
        <v>424562.82200000028</v>
      </c>
    </row>
    <row r="74" spans="1:23" ht="16.5" thickBot="1" x14ac:dyDescent="0.25">
      <c r="A74" s="343">
        <v>597</v>
      </c>
      <c r="B74" s="254">
        <v>240438</v>
      </c>
      <c r="C74" s="345" t="s">
        <v>218</v>
      </c>
      <c r="D74" s="347" t="s">
        <v>79</v>
      </c>
      <c r="E74" s="347">
        <v>26</v>
      </c>
      <c r="F74" s="347" t="s">
        <v>18</v>
      </c>
      <c r="G74" s="347" t="s">
        <v>45</v>
      </c>
      <c r="H74" s="347" t="s">
        <v>216</v>
      </c>
      <c r="I74" s="347" t="s">
        <v>45</v>
      </c>
      <c r="J74" s="151" t="s">
        <v>164</v>
      </c>
      <c r="K74" s="202">
        <v>0</v>
      </c>
      <c r="L74" s="203">
        <v>0</v>
      </c>
      <c r="M74" s="203">
        <v>0</v>
      </c>
      <c r="N74" s="186">
        <v>0</v>
      </c>
      <c r="O74" s="203">
        <v>0</v>
      </c>
      <c r="P74" s="203">
        <v>0</v>
      </c>
      <c r="Q74" s="203">
        <v>0</v>
      </c>
      <c r="R74" s="203">
        <v>0</v>
      </c>
      <c r="S74" s="203">
        <v>0</v>
      </c>
      <c r="T74" s="203">
        <v>0</v>
      </c>
      <c r="U74" s="203">
        <v>0</v>
      </c>
      <c r="V74" s="239">
        <v>0</v>
      </c>
      <c r="W74" s="240">
        <f>SUM(K74:V74)</f>
        <v>0</v>
      </c>
    </row>
    <row r="75" spans="1:23" ht="15.75" x14ac:dyDescent="0.2">
      <c r="A75" s="349"/>
      <c r="B75" s="105">
        <v>240438</v>
      </c>
      <c r="C75" s="354"/>
      <c r="D75" s="350"/>
      <c r="E75" s="350"/>
      <c r="F75" s="350"/>
      <c r="G75" s="350"/>
      <c r="H75" s="350"/>
      <c r="I75" s="350"/>
      <c r="J75" s="145" t="s">
        <v>172</v>
      </c>
      <c r="K75" s="258">
        <v>10789.072000000004</v>
      </c>
      <c r="L75" s="258">
        <v>5961.003999999999</v>
      </c>
      <c r="M75" s="258">
        <v>5599.4210000000003</v>
      </c>
      <c r="N75" s="258">
        <v>13778.717999999997</v>
      </c>
      <c r="O75" s="258">
        <v>17884.996000000003</v>
      </c>
      <c r="P75" s="258">
        <v>12820.907000000001</v>
      </c>
      <c r="Q75" s="214">
        <v>18491.406999999999</v>
      </c>
      <c r="R75" s="214">
        <v>17094.465000000004</v>
      </c>
      <c r="S75" s="214">
        <v>3722.3119999999994</v>
      </c>
      <c r="T75" s="252">
        <v>3226.2000000000003</v>
      </c>
      <c r="U75" s="253">
        <v>0</v>
      </c>
      <c r="V75" s="253">
        <v>0</v>
      </c>
      <c r="W75" s="240">
        <f>SUM(K75:V75)</f>
        <v>109368.50199999999</v>
      </c>
    </row>
    <row r="76" spans="1:23" ht="16.5" thickBot="1" x14ac:dyDescent="0.25">
      <c r="A76" s="344"/>
      <c r="B76" s="290">
        <v>240438</v>
      </c>
      <c r="C76" s="346"/>
      <c r="D76" s="348"/>
      <c r="E76" s="348"/>
      <c r="F76" s="348"/>
      <c r="G76" s="348"/>
      <c r="H76" s="348"/>
      <c r="I76" s="348"/>
      <c r="J76" s="113" t="s">
        <v>93</v>
      </c>
      <c r="K76" s="191">
        <v>0</v>
      </c>
      <c r="L76" s="191">
        <v>0</v>
      </c>
      <c r="M76" s="191">
        <v>0</v>
      </c>
      <c r="N76" s="249">
        <v>0</v>
      </c>
      <c r="O76" s="249">
        <v>0</v>
      </c>
      <c r="P76" s="249">
        <v>0</v>
      </c>
      <c r="Q76" s="191">
        <v>0</v>
      </c>
      <c r="R76" s="206">
        <v>0</v>
      </c>
      <c r="S76" s="195">
        <v>0</v>
      </c>
      <c r="T76" s="191">
        <v>0</v>
      </c>
      <c r="U76" s="191">
        <v>0</v>
      </c>
      <c r="V76" s="228">
        <v>0</v>
      </c>
      <c r="W76" s="229">
        <f>SUM(K76:V76)</f>
        <v>0</v>
      </c>
    </row>
    <row r="77" spans="1:23" ht="16.5" thickBot="1" x14ac:dyDescent="0.25">
      <c r="A77" s="102"/>
      <c r="B77" s="104">
        <v>240438</v>
      </c>
      <c r="C77" s="112"/>
      <c r="D77" s="112"/>
      <c r="E77" s="112"/>
      <c r="F77" s="112"/>
      <c r="G77" s="112"/>
      <c r="H77" s="112"/>
      <c r="I77" s="112"/>
      <c r="J77" s="112"/>
      <c r="K77" s="192" t="s">
        <v>221</v>
      </c>
      <c r="L77" s="193" t="s">
        <v>221</v>
      </c>
      <c r="M77" s="193" t="s">
        <v>221</v>
      </c>
      <c r="N77" s="193" t="s">
        <v>221</v>
      </c>
      <c r="O77" s="193" t="s">
        <v>221</v>
      </c>
      <c r="P77" s="193" t="s">
        <v>221</v>
      </c>
      <c r="Q77" s="193" t="s">
        <v>221</v>
      </c>
      <c r="R77" s="230" t="s">
        <v>221</v>
      </c>
      <c r="S77" s="231" t="s">
        <v>221</v>
      </c>
      <c r="T77" s="193" t="s">
        <v>221</v>
      </c>
      <c r="U77" s="193" t="s">
        <v>221</v>
      </c>
      <c r="V77" s="232" t="s">
        <v>221</v>
      </c>
      <c r="W77" s="233">
        <f>SUM(W74:W76)</f>
        <v>109368.50199999999</v>
      </c>
    </row>
    <row r="78" spans="1:23" ht="15.75" x14ac:dyDescent="0.2">
      <c r="A78" s="349">
        <v>598</v>
      </c>
      <c r="B78" s="105">
        <v>240433</v>
      </c>
      <c r="C78" s="350" t="s">
        <v>46</v>
      </c>
      <c r="D78" s="350" t="s">
        <v>84</v>
      </c>
      <c r="E78" s="350">
        <v>16</v>
      </c>
      <c r="F78" s="350" t="s">
        <v>18</v>
      </c>
      <c r="G78" s="350" t="s">
        <v>45</v>
      </c>
      <c r="H78" s="350" t="s">
        <v>150</v>
      </c>
      <c r="I78" s="350" t="s">
        <v>45</v>
      </c>
      <c r="J78" s="145" t="s">
        <v>92</v>
      </c>
      <c r="K78" s="194">
        <v>2147.462</v>
      </c>
      <c r="L78" s="194">
        <v>0</v>
      </c>
      <c r="M78" s="194">
        <v>0</v>
      </c>
      <c r="N78" s="194">
        <v>0</v>
      </c>
      <c r="O78" s="194">
        <v>0</v>
      </c>
      <c r="P78" s="194">
        <v>0</v>
      </c>
      <c r="Q78" s="194">
        <v>3767.1439999999993</v>
      </c>
      <c r="R78" s="200">
        <v>7041.8029999999999</v>
      </c>
      <c r="S78" s="211">
        <v>626.274</v>
      </c>
      <c r="T78" s="194">
        <v>0</v>
      </c>
      <c r="U78" s="194">
        <v>312.637</v>
      </c>
      <c r="V78" s="234">
        <v>10.464</v>
      </c>
      <c r="W78" s="235">
        <f>SUM(K78:V78)</f>
        <v>13905.784</v>
      </c>
    </row>
    <row r="79" spans="1:23" ht="16.5" thickBot="1" x14ac:dyDescent="0.25">
      <c r="A79" s="349"/>
      <c r="B79" s="105">
        <v>240433</v>
      </c>
      <c r="C79" s="350"/>
      <c r="D79" s="350"/>
      <c r="E79" s="350"/>
      <c r="F79" s="350"/>
      <c r="G79" s="350"/>
      <c r="H79" s="350"/>
      <c r="I79" s="350"/>
      <c r="J79" s="154" t="s">
        <v>98</v>
      </c>
      <c r="K79" s="201">
        <v>0</v>
      </c>
      <c r="L79" s="201">
        <v>0</v>
      </c>
      <c r="M79" s="201">
        <v>0</v>
      </c>
      <c r="N79" s="201">
        <v>0</v>
      </c>
      <c r="O79" s="201">
        <v>0</v>
      </c>
      <c r="P79" s="201">
        <v>0</v>
      </c>
      <c r="Q79" s="201">
        <v>0</v>
      </c>
      <c r="R79" s="236">
        <v>0</v>
      </c>
      <c r="S79" s="208">
        <v>0</v>
      </c>
      <c r="T79" s="201">
        <v>0</v>
      </c>
      <c r="U79" s="201">
        <v>0</v>
      </c>
      <c r="V79" s="237">
        <v>0</v>
      </c>
      <c r="W79" s="238">
        <f>SUM(K79:V79)</f>
        <v>0</v>
      </c>
    </row>
    <row r="80" spans="1:23" ht="16.5" thickBot="1" x14ac:dyDescent="0.25">
      <c r="A80" s="102"/>
      <c r="B80" s="104">
        <v>240433</v>
      </c>
      <c r="C80" s="112"/>
      <c r="D80" s="112"/>
      <c r="E80" s="112"/>
      <c r="F80" s="112"/>
      <c r="G80" s="112"/>
      <c r="H80" s="112"/>
      <c r="I80" s="112"/>
      <c r="J80" s="112"/>
      <c r="K80" s="192" t="s">
        <v>221</v>
      </c>
      <c r="L80" s="193" t="s">
        <v>221</v>
      </c>
      <c r="M80" s="193" t="s">
        <v>221</v>
      </c>
      <c r="N80" s="193" t="s">
        <v>221</v>
      </c>
      <c r="O80" s="193" t="s">
        <v>221</v>
      </c>
      <c r="P80" s="193" t="s">
        <v>221</v>
      </c>
      <c r="Q80" s="193" t="s">
        <v>221</v>
      </c>
      <c r="R80" s="230" t="s">
        <v>221</v>
      </c>
      <c r="S80" s="231" t="s">
        <v>221</v>
      </c>
      <c r="T80" s="193" t="s">
        <v>221</v>
      </c>
      <c r="U80" s="193" t="s">
        <v>221</v>
      </c>
      <c r="V80" s="232" t="s">
        <v>221</v>
      </c>
      <c r="W80" s="233">
        <f>SUM(W78:W79)</f>
        <v>13905.784</v>
      </c>
    </row>
    <row r="81" spans="1:23" ht="15.75" x14ac:dyDescent="0.2">
      <c r="A81" s="349">
        <v>608</v>
      </c>
      <c r="B81" s="105">
        <v>240444</v>
      </c>
      <c r="C81" s="354" t="s">
        <v>191</v>
      </c>
      <c r="D81" s="350" t="s">
        <v>85</v>
      </c>
      <c r="E81" s="350">
        <v>98</v>
      </c>
      <c r="F81" s="350" t="s">
        <v>151</v>
      </c>
      <c r="G81" s="350" t="s">
        <v>45</v>
      </c>
      <c r="H81" s="350" t="s">
        <v>18</v>
      </c>
      <c r="I81" s="350" t="s">
        <v>45</v>
      </c>
      <c r="J81" s="145" t="s">
        <v>94</v>
      </c>
      <c r="K81" s="194">
        <v>0</v>
      </c>
      <c r="L81" s="194">
        <v>0</v>
      </c>
      <c r="M81" s="194">
        <v>0</v>
      </c>
      <c r="N81" s="194">
        <v>0</v>
      </c>
      <c r="O81" s="194">
        <v>0</v>
      </c>
      <c r="P81" s="194">
        <v>0</v>
      </c>
      <c r="Q81" s="194">
        <v>0</v>
      </c>
      <c r="R81" s="200">
        <v>0</v>
      </c>
      <c r="S81" s="198">
        <v>0</v>
      </c>
      <c r="T81" s="198">
        <v>0</v>
      </c>
      <c r="U81" s="198">
        <v>0</v>
      </c>
      <c r="V81" s="234">
        <v>0</v>
      </c>
      <c r="W81" s="235">
        <f t="shared" ref="W81:W86" si="1">SUM(K81:V81)</f>
        <v>0</v>
      </c>
    </row>
    <row r="82" spans="1:23" ht="15.75" x14ac:dyDescent="0.2">
      <c r="A82" s="349"/>
      <c r="B82" s="105">
        <v>240444</v>
      </c>
      <c r="C82" s="354"/>
      <c r="D82" s="350"/>
      <c r="E82" s="350"/>
      <c r="F82" s="350"/>
      <c r="G82" s="350"/>
      <c r="H82" s="350"/>
      <c r="I82" s="350"/>
      <c r="J82" s="145" t="s">
        <v>92</v>
      </c>
      <c r="K82" s="194">
        <v>35324.781000000003</v>
      </c>
      <c r="L82" s="194">
        <v>0</v>
      </c>
      <c r="M82" s="186">
        <v>11531.685000000001</v>
      </c>
      <c r="N82" s="186">
        <v>39196.474999999999</v>
      </c>
      <c r="O82" s="194">
        <v>24498.791999999998</v>
      </c>
      <c r="P82" s="194">
        <v>85625.528999999995</v>
      </c>
      <c r="Q82" s="194">
        <v>112714.23300000001</v>
      </c>
      <c r="R82" s="200">
        <v>82178.114000000001</v>
      </c>
      <c r="S82" s="194">
        <v>37685.772999999994</v>
      </c>
      <c r="T82" s="194">
        <v>9839.3539999999994</v>
      </c>
      <c r="U82" s="194">
        <v>0</v>
      </c>
      <c r="V82" s="234">
        <v>10751.392</v>
      </c>
      <c r="W82" s="235">
        <f t="shared" si="1"/>
        <v>449346.12799999997</v>
      </c>
    </row>
    <row r="83" spans="1:23" ht="15.75" x14ac:dyDescent="0.2">
      <c r="A83" s="349"/>
      <c r="B83" s="105">
        <v>240444</v>
      </c>
      <c r="C83" s="354"/>
      <c r="D83" s="350"/>
      <c r="E83" s="350"/>
      <c r="F83" s="350"/>
      <c r="G83" s="350"/>
      <c r="H83" s="350"/>
      <c r="I83" s="350"/>
      <c r="J83" s="129" t="s">
        <v>91</v>
      </c>
      <c r="K83" s="189">
        <v>0</v>
      </c>
      <c r="L83" s="189">
        <v>0</v>
      </c>
      <c r="M83" s="186">
        <v>0</v>
      </c>
      <c r="N83" s="186">
        <v>0</v>
      </c>
      <c r="O83" s="189">
        <v>0</v>
      </c>
      <c r="P83" s="189">
        <v>0</v>
      </c>
      <c r="Q83" s="189">
        <v>0</v>
      </c>
      <c r="R83" s="200">
        <v>0</v>
      </c>
      <c r="S83" s="189">
        <v>0</v>
      </c>
      <c r="T83" s="189">
        <v>0</v>
      </c>
      <c r="U83" s="189">
        <v>0</v>
      </c>
      <c r="V83" s="226">
        <v>0</v>
      </c>
      <c r="W83" s="227">
        <f t="shared" si="1"/>
        <v>0</v>
      </c>
    </row>
    <row r="84" spans="1:23" ht="15.75" x14ac:dyDescent="0.2">
      <c r="A84" s="349"/>
      <c r="B84" s="105">
        <v>240444</v>
      </c>
      <c r="C84" s="354"/>
      <c r="D84" s="350"/>
      <c r="E84" s="350"/>
      <c r="F84" s="350"/>
      <c r="G84" s="350"/>
      <c r="H84" s="350"/>
      <c r="I84" s="350"/>
      <c r="J84" s="129" t="s">
        <v>93</v>
      </c>
      <c r="K84" s="189">
        <v>0</v>
      </c>
      <c r="L84" s="189">
        <v>0</v>
      </c>
      <c r="M84" s="189">
        <v>0</v>
      </c>
      <c r="N84" s="189">
        <v>0</v>
      </c>
      <c r="O84" s="189">
        <v>0</v>
      </c>
      <c r="P84" s="189">
        <v>0</v>
      </c>
      <c r="Q84" s="189">
        <v>0</v>
      </c>
      <c r="R84" s="200">
        <v>0</v>
      </c>
      <c r="S84" s="189">
        <v>0</v>
      </c>
      <c r="T84" s="189">
        <v>0</v>
      </c>
      <c r="U84" s="189">
        <v>0</v>
      </c>
      <c r="V84" s="226">
        <v>0</v>
      </c>
      <c r="W84" s="227">
        <f t="shared" si="1"/>
        <v>0</v>
      </c>
    </row>
    <row r="85" spans="1:23" ht="15.75" x14ac:dyDescent="0.2">
      <c r="A85" s="349"/>
      <c r="B85" s="105">
        <v>240444</v>
      </c>
      <c r="C85" s="354"/>
      <c r="D85" s="350"/>
      <c r="E85" s="350"/>
      <c r="F85" s="350"/>
      <c r="G85" s="350"/>
      <c r="H85" s="350"/>
      <c r="I85" s="350"/>
      <c r="J85" s="154" t="s">
        <v>97</v>
      </c>
      <c r="K85" s="201">
        <v>0</v>
      </c>
      <c r="L85" s="201">
        <v>0</v>
      </c>
      <c r="M85" s="201">
        <v>0</v>
      </c>
      <c r="N85" s="201">
        <v>0</v>
      </c>
      <c r="O85" s="189">
        <v>0</v>
      </c>
      <c r="P85" s="201">
        <v>0</v>
      </c>
      <c r="Q85" s="201">
        <v>0</v>
      </c>
      <c r="R85" s="208">
        <v>0</v>
      </c>
      <c r="S85" s="201">
        <v>0</v>
      </c>
      <c r="T85" s="201">
        <v>0</v>
      </c>
      <c r="U85" s="201">
        <v>0</v>
      </c>
      <c r="V85" s="237">
        <v>0</v>
      </c>
      <c r="W85" s="227">
        <f t="shared" si="1"/>
        <v>0</v>
      </c>
    </row>
    <row r="86" spans="1:23" ht="16.5" thickBot="1" x14ac:dyDescent="0.25">
      <c r="A86" s="349"/>
      <c r="B86" s="105">
        <v>240444</v>
      </c>
      <c r="C86" s="354"/>
      <c r="D86" s="350"/>
      <c r="E86" s="350"/>
      <c r="F86" s="350"/>
      <c r="G86" s="350"/>
      <c r="H86" s="350"/>
      <c r="I86" s="350"/>
      <c r="J86" s="154" t="s">
        <v>96</v>
      </c>
      <c r="K86" s="201">
        <v>0</v>
      </c>
      <c r="L86" s="201">
        <v>0</v>
      </c>
      <c r="M86" s="201">
        <v>0</v>
      </c>
      <c r="N86" s="201">
        <v>0</v>
      </c>
      <c r="O86" s="189">
        <v>0</v>
      </c>
      <c r="P86" s="201">
        <v>0</v>
      </c>
      <c r="Q86" s="201">
        <v>0</v>
      </c>
      <c r="R86" s="236">
        <v>0</v>
      </c>
      <c r="S86" s="209">
        <v>0</v>
      </c>
      <c r="T86" s="209">
        <v>0</v>
      </c>
      <c r="U86" s="209">
        <v>0</v>
      </c>
      <c r="V86" s="237">
        <v>0</v>
      </c>
      <c r="W86" s="238">
        <f t="shared" si="1"/>
        <v>0</v>
      </c>
    </row>
    <row r="87" spans="1:23" ht="16.5" thickBot="1" x14ac:dyDescent="0.25">
      <c r="A87" s="102"/>
      <c r="B87" s="104">
        <v>240444</v>
      </c>
      <c r="C87" s="112"/>
      <c r="D87" s="112"/>
      <c r="E87" s="112"/>
      <c r="F87" s="112"/>
      <c r="G87" s="112"/>
      <c r="H87" s="112"/>
      <c r="I87" s="112"/>
      <c r="J87" s="112"/>
      <c r="K87" s="192" t="s">
        <v>221</v>
      </c>
      <c r="L87" s="193" t="s">
        <v>221</v>
      </c>
      <c r="M87" s="193" t="s">
        <v>221</v>
      </c>
      <c r="N87" s="193" t="s">
        <v>221</v>
      </c>
      <c r="O87" s="193" t="s">
        <v>221</v>
      </c>
      <c r="P87" s="193" t="s">
        <v>221</v>
      </c>
      <c r="Q87" s="193" t="s">
        <v>221</v>
      </c>
      <c r="R87" s="230" t="s">
        <v>221</v>
      </c>
      <c r="S87" s="231" t="s">
        <v>221</v>
      </c>
      <c r="T87" s="193" t="s">
        <v>221</v>
      </c>
      <c r="U87" s="193" t="s">
        <v>221</v>
      </c>
      <c r="V87" s="232" t="s">
        <v>221</v>
      </c>
      <c r="W87" s="233">
        <f>SUM(W81:W86)</f>
        <v>449346.12799999997</v>
      </c>
    </row>
    <row r="88" spans="1:23" ht="15.75" x14ac:dyDescent="0.2">
      <c r="A88" s="343">
        <v>611</v>
      </c>
      <c r="B88" s="254">
        <v>240432</v>
      </c>
      <c r="C88" s="345" t="s">
        <v>192</v>
      </c>
      <c r="D88" s="347" t="s">
        <v>77</v>
      </c>
      <c r="E88" s="347">
        <v>66</v>
      </c>
      <c r="F88" s="347" t="s">
        <v>146</v>
      </c>
      <c r="G88" s="347" t="s">
        <v>40</v>
      </c>
      <c r="H88" s="345" t="s">
        <v>152</v>
      </c>
      <c r="I88" s="347" t="s">
        <v>40</v>
      </c>
      <c r="J88" s="145" t="s">
        <v>94</v>
      </c>
      <c r="K88" s="194">
        <v>9331.1130000000012</v>
      </c>
      <c r="L88" s="194">
        <v>9234.389000000001</v>
      </c>
      <c r="M88" s="186">
        <v>6076.4500000000007</v>
      </c>
      <c r="N88" s="186">
        <v>3916.08</v>
      </c>
      <c r="O88" s="194">
        <v>5790.1629999999996</v>
      </c>
      <c r="P88" s="194">
        <v>6367.3169999999991</v>
      </c>
      <c r="Q88" s="194">
        <v>5278.8300000000017</v>
      </c>
      <c r="R88" s="200">
        <v>7344.2360000000008</v>
      </c>
      <c r="S88" s="211">
        <v>4014.8469999999993</v>
      </c>
      <c r="T88" s="194">
        <v>8624.9420000000009</v>
      </c>
      <c r="U88" s="194">
        <v>6170.9129999999986</v>
      </c>
      <c r="V88" s="234">
        <v>5249.0520000000006</v>
      </c>
      <c r="W88" s="235">
        <f>SUM(K88:V88)</f>
        <v>77398.332000000009</v>
      </c>
    </row>
    <row r="89" spans="1:23" ht="15.75" x14ac:dyDescent="0.2">
      <c r="A89" s="349"/>
      <c r="B89" s="105">
        <v>240432</v>
      </c>
      <c r="C89" s="354"/>
      <c r="D89" s="350"/>
      <c r="E89" s="350"/>
      <c r="F89" s="350"/>
      <c r="G89" s="350"/>
      <c r="H89" s="354"/>
      <c r="I89" s="350"/>
      <c r="J89" s="129" t="s">
        <v>92</v>
      </c>
      <c r="K89" s="189">
        <v>4136.4629999999997</v>
      </c>
      <c r="L89" s="189">
        <v>5998.107</v>
      </c>
      <c r="M89" s="186">
        <v>2804.1989999999996</v>
      </c>
      <c r="N89" s="186">
        <v>4419.7509999999993</v>
      </c>
      <c r="O89" s="189">
        <v>2631.5520000000001</v>
      </c>
      <c r="P89" s="189">
        <v>2593.65</v>
      </c>
      <c r="Q89" s="189">
        <v>4906.4399999999987</v>
      </c>
      <c r="R89" s="200">
        <v>2525.0700000000002</v>
      </c>
      <c r="S89" s="200">
        <v>3454.74</v>
      </c>
      <c r="T89" s="189">
        <v>4235.2980000000007</v>
      </c>
      <c r="U89" s="189">
        <v>3379.5870000000004</v>
      </c>
      <c r="V89" s="226">
        <v>3550.9830000000006</v>
      </c>
      <c r="W89" s="227">
        <f>SUM(K89:V89)</f>
        <v>44635.840000000004</v>
      </c>
    </row>
    <row r="90" spans="1:23" ht="15.75" x14ac:dyDescent="0.2">
      <c r="A90" s="349"/>
      <c r="B90" s="105">
        <v>240432</v>
      </c>
      <c r="C90" s="354"/>
      <c r="D90" s="350"/>
      <c r="E90" s="350"/>
      <c r="F90" s="350"/>
      <c r="G90" s="350"/>
      <c r="H90" s="354"/>
      <c r="I90" s="350"/>
      <c r="J90" s="129" t="s">
        <v>91</v>
      </c>
      <c r="K90" s="189">
        <v>22914.591</v>
      </c>
      <c r="L90" s="189">
        <v>16133.411999999998</v>
      </c>
      <c r="M90" s="186">
        <v>16706.892</v>
      </c>
      <c r="N90" s="186">
        <v>16607.752</v>
      </c>
      <c r="O90" s="189">
        <v>17305.832999999999</v>
      </c>
      <c r="P90" s="189">
        <v>17824.322999999997</v>
      </c>
      <c r="Q90" s="189">
        <v>16081.009000000004</v>
      </c>
      <c r="R90" s="200">
        <v>16397.680000000004</v>
      </c>
      <c r="S90" s="200">
        <v>17633.213</v>
      </c>
      <c r="T90" s="189">
        <v>20526.748999999996</v>
      </c>
      <c r="U90" s="189">
        <v>18685.339</v>
      </c>
      <c r="V90" s="226">
        <v>15355.988999999998</v>
      </c>
      <c r="W90" s="227">
        <f>SUM(K90:V90)</f>
        <v>212172.78199999998</v>
      </c>
    </row>
    <row r="91" spans="1:23" ht="16.5" thickBot="1" x14ac:dyDescent="0.25">
      <c r="A91" s="344"/>
      <c r="B91" s="290">
        <v>240432</v>
      </c>
      <c r="C91" s="346"/>
      <c r="D91" s="348"/>
      <c r="E91" s="348"/>
      <c r="F91" s="348"/>
      <c r="G91" s="348"/>
      <c r="H91" s="346"/>
      <c r="I91" s="348"/>
      <c r="J91" s="113" t="s">
        <v>95</v>
      </c>
      <c r="K91" s="195">
        <v>0</v>
      </c>
      <c r="L91" s="191">
        <v>0</v>
      </c>
      <c r="M91" s="191">
        <v>0</v>
      </c>
      <c r="N91" s="191">
        <v>0</v>
      </c>
      <c r="O91" s="191">
        <v>0</v>
      </c>
      <c r="P91" s="191">
        <v>0</v>
      </c>
      <c r="Q91" s="191">
        <v>0</v>
      </c>
      <c r="R91" s="206">
        <v>0</v>
      </c>
      <c r="S91" s="195">
        <v>0</v>
      </c>
      <c r="T91" s="191">
        <v>0</v>
      </c>
      <c r="U91" s="191">
        <v>0</v>
      </c>
      <c r="V91" s="228">
        <v>0</v>
      </c>
      <c r="W91" s="229">
        <f>SUM(K91:V91)</f>
        <v>0</v>
      </c>
    </row>
    <row r="92" spans="1:23" ht="16.5" thickBot="1" x14ac:dyDescent="0.25">
      <c r="A92" s="106"/>
      <c r="B92" s="104">
        <v>240432</v>
      </c>
      <c r="C92" s="112"/>
      <c r="D92" s="112"/>
      <c r="E92" s="112"/>
      <c r="F92" s="112"/>
      <c r="G92" s="112"/>
      <c r="H92" s="112"/>
      <c r="I92" s="112"/>
      <c r="J92" s="112"/>
      <c r="K92" s="192" t="s">
        <v>221</v>
      </c>
      <c r="L92" s="193" t="s">
        <v>221</v>
      </c>
      <c r="M92" s="193" t="s">
        <v>221</v>
      </c>
      <c r="N92" s="193" t="s">
        <v>221</v>
      </c>
      <c r="O92" s="193" t="s">
        <v>221</v>
      </c>
      <c r="P92" s="193" t="s">
        <v>221</v>
      </c>
      <c r="Q92" s="193" t="s">
        <v>221</v>
      </c>
      <c r="R92" s="230" t="s">
        <v>221</v>
      </c>
      <c r="S92" s="231" t="s">
        <v>221</v>
      </c>
      <c r="T92" s="193" t="s">
        <v>221</v>
      </c>
      <c r="U92" s="193" t="s">
        <v>221</v>
      </c>
      <c r="V92" s="232" t="s">
        <v>221</v>
      </c>
      <c r="W92" s="233">
        <f>SUM(W88:W91)</f>
        <v>334206.95400000003</v>
      </c>
    </row>
    <row r="93" spans="1:23" ht="15.75" x14ac:dyDescent="0.2">
      <c r="A93" s="349">
        <v>624</v>
      </c>
      <c r="B93" s="105">
        <v>243984</v>
      </c>
      <c r="C93" s="354" t="s">
        <v>193</v>
      </c>
      <c r="D93" s="355" t="s">
        <v>88</v>
      </c>
      <c r="E93" s="357" t="s">
        <v>89</v>
      </c>
      <c r="F93" s="350" t="s">
        <v>100</v>
      </c>
      <c r="G93" s="350" t="s">
        <v>42</v>
      </c>
      <c r="H93" s="350" t="s">
        <v>153</v>
      </c>
      <c r="I93" s="350" t="s">
        <v>57</v>
      </c>
      <c r="J93" s="145" t="s">
        <v>92</v>
      </c>
      <c r="K93" s="194">
        <v>277367.49699999992</v>
      </c>
      <c r="L93" s="194">
        <v>372944.19100000011</v>
      </c>
      <c r="M93" s="186">
        <v>396924.94799999997</v>
      </c>
      <c r="N93" s="186">
        <v>391573.61900000006</v>
      </c>
      <c r="O93" s="194">
        <v>434296.37299999985</v>
      </c>
      <c r="P93" s="194">
        <v>379211.82399999991</v>
      </c>
      <c r="Q93" s="194">
        <v>418527.05800000008</v>
      </c>
      <c r="R93" s="200">
        <v>446651.54700000008</v>
      </c>
      <c r="S93" s="211">
        <v>429898.64700000011</v>
      </c>
      <c r="T93" s="194">
        <v>459950.35599999991</v>
      </c>
      <c r="U93" s="194">
        <v>410919.69699999999</v>
      </c>
      <c r="V93" s="234">
        <v>373415.92199999996</v>
      </c>
      <c r="W93" s="235">
        <f>SUM(K93:V93)</f>
        <v>4791681.6790000005</v>
      </c>
    </row>
    <row r="94" spans="1:23" ht="15.75" x14ac:dyDescent="0.2">
      <c r="A94" s="349"/>
      <c r="B94" s="105">
        <v>243984</v>
      </c>
      <c r="C94" s="354"/>
      <c r="D94" s="356"/>
      <c r="E94" s="352"/>
      <c r="F94" s="350"/>
      <c r="G94" s="350"/>
      <c r="H94" s="350"/>
      <c r="I94" s="350"/>
      <c r="J94" s="129" t="s">
        <v>103</v>
      </c>
      <c r="K94" s="189">
        <v>0</v>
      </c>
      <c r="L94" s="189">
        <v>0</v>
      </c>
      <c r="M94" s="216">
        <v>0</v>
      </c>
      <c r="N94" s="189">
        <v>0</v>
      </c>
      <c r="O94" s="189">
        <v>0</v>
      </c>
      <c r="P94" s="189">
        <v>0</v>
      </c>
      <c r="Q94" s="189">
        <v>0</v>
      </c>
      <c r="R94" s="200">
        <v>0</v>
      </c>
      <c r="S94" s="200">
        <v>0</v>
      </c>
      <c r="T94" s="189">
        <v>0</v>
      </c>
      <c r="U94" s="189">
        <v>0</v>
      </c>
      <c r="V94" s="226">
        <v>0</v>
      </c>
      <c r="W94" s="227">
        <f>SUM(K94:V94)</f>
        <v>0</v>
      </c>
    </row>
    <row r="95" spans="1:23" ht="15.75" x14ac:dyDescent="0.2">
      <c r="A95" s="349"/>
      <c r="B95" s="105">
        <v>243984</v>
      </c>
      <c r="C95" s="354"/>
      <c r="D95" s="356"/>
      <c r="E95" s="352"/>
      <c r="F95" s="350"/>
      <c r="G95" s="350"/>
      <c r="H95" s="350"/>
      <c r="I95" s="350"/>
      <c r="J95" s="154" t="s">
        <v>91</v>
      </c>
      <c r="K95" s="201">
        <v>165221.22399999999</v>
      </c>
      <c r="L95" s="201">
        <v>172311.53400000001</v>
      </c>
      <c r="M95" s="186">
        <v>174504.46</v>
      </c>
      <c r="N95" s="186">
        <v>150990.53099999999</v>
      </c>
      <c r="O95" s="189">
        <v>209787.20399999994</v>
      </c>
      <c r="P95" s="201">
        <v>155383.81100000002</v>
      </c>
      <c r="Q95" s="201">
        <v>169829.75599999999</v>
      </c>
      <c r="R95" s="208">
        <v>215918.31700000004</v>
      </c>
      <c r="S95" s="208">
        <v>170988.19599999994</v>
      </c>
      <c r="T95" s="201">
        <v>228675.29099999994</v>
      </c>
      <c r="U95" s="189">
        <v>206142.08100000001</v>
      </c>
      <c r="V95" s="237">
        <v>261159.55399999997</v>
      </c>
      <c r="W95" s="238">
        <f>SUM(K95:V95)</f>
        <v>2280911.9589999998</v>
      </c>
    </row>
    <row r="96" spans="1:23" ht="16.5" thickBot="1" x14ac:dyDescent="0.25">
      <c r="A96" s="349"/>
      <c r="B96" s="105">
        <v>243984</v>
      </c>
      <c r="C96" s="354"/>
      <c r="D96" s="356"/>
      <c r="E96" s="352"/>
      <c r="F96" s="350"/>
      <c r="G96" s="350"/>
      <c r="H96" s="350"/>
      <c r="I96" s="350"/>
      <c r="J96" s="154" t="s">
        <v>90</v>
      </c>
      <c r="K96" s="201">
        <v>0</v>
      </c>
      <c r="L96" s="201">
        <v>5002.0889999999999</v>
      </c>
      <c r="M96" s="217">
        <v>3407.3580000000002</v>
      </c>
      <c r="N96" s="201">
        <v>0</v>
      </c>
      <c r="O96" s="201">
        <v>0</v>
      </c>
      <c r="P96" s="201">
        <v>0</v>
      </c>
      <c r="Q96" s="201">
        <v>0</v>
      </c>
      <c r="R96" s="236">
        <v>0</v>
      </c>
      <c r="S96" s="208">
        <v>0</v>
      </c>
      <c r="T96" s="201">
        <v>0</v>
      </c>
      <c r="U96" s="201">
        <v>0</v>
      </c>
      <c r="V96" s="237">
        <v>0</v>
      </c>
      <c r="W96" s="238">
        <f>SUM(K96:V96)</f>
        <v>8409.4470000000001</v>
      </c>
    </row>
    <row r="97" spans="1:23" ht="16.5" thickBot="1" x14ac:dyDescent="0.25">
      <c r="A97" s="102"/>
      <c r="B97" s="104">
        <v>243984</v>
      </c>
      <c r="C97" s="112"/>
      <c r="D97" s="112"/>
      <c r="E97" s="112"/>
      <c r="F97" s="112"/>
      <c r="G97" s="112"/>
      <c r="H97" s="112"/>
      <c r="I97" s="112"/>
      <c r="J97" s="112"/>
      <c r="K97" s="192" t="s">
        <v>221</v>
      </c>
      <c r="L97" s="193" t="s">
        <v>221</v>
      </c>
      <c r="M97" s="193" t="s">
        <v>221</v>
      </c>
      <c r="N97" s="193" t="s">
        <v>221</v>
      </c>
      <c r="O97" s="193" t="s">
        <v>221</v>
      </c>
      <c r="P97" s="193" t="s">
        <v>221</v>
      </c>
      <c r="Q97" s="193" t="s">
        <v>221</v>
      </c>
      <c r="R97" s="230" t="s">
        <v>221</v>
      </c>
      <c r="S97" s="231" t="s">
        <v>221</v>
      </c>
      <c r="T97" s="193" t="s">
        <v>221</v>
      </c>
      <c r="U97" s="193" t="s">
        <v>221</v>
      </c>
      <c r="V97" s="232" t="s">
        <v>221</v>
      </c>
      <c r="W97" s="233">
        <f>SUM(W93:W96)</f>
        <v>7081003.085</v>
      </c>
    </row>
    <row r="98" spans="1:23" ht="15.75" x14ac:dyDescent="0.2">
      <c r="A98" s="343">
        <v>625</v>
      </c>
      <c r="B98" s="254">
        <v>243994</v>
      </c>
      <c r="C98" s="345" t="s">
        <v>194</v>
      </c>
      <c r="D98" s="347" t="s">
        <v>85</v>
      </c>
      <c r="E98" s="347">
        <v>372</v>
      </c>
      <c r="F98" s="347" t="s">
        <v>154</v>
      </c>
      <c r="G98" s="347" t="s">
        <v>42</v>
      </c>
      <c r="H98" s="347" t="s">
        <v>9</v>
      </c>
      <c r="I98" s="347" t="s">
        <v>37</v>
      </c>
      <c r="J98" s="145" t="s">
        <v>94</v>
      </c>
      <c r="K98" s="194">
        <v>54503.846000000005</v>
      </c>
      <c r="L98" s="194">
        <v>62339.577000000005</v>
      </c>
      <c r="M98" s="186">
        <v>77551.678999999989</v>
      </c>
      <c r="N98" s="186">
        <v>38716.919000000002</v>
      </c>
      <c r="O98" s="194">
        <v>47184.838000000003</v>
      </c>
      <c r="P98" s="194">
        <v>48686.743999999984</v>
      </c>
      <c r="Q98" s="194">
        <v>117344.394</v>
      </c>
      <c r="R98" s="200">
        <v>142563.97099999999</v>
      </c>
      <c r="S98" s="211">
        <v>127825.82799999998</v>
      </c>
      <c r="T98" s="194">
        <v>134737.93099999998</v>
      </c>
      <c r="U98" s="194">
        <v>112330.62599999996</v>
      </c>
      <c r="V98" s="234">
        <v>99324.505000000005</v>
      </c>
      <c r="W98" s="235">
        <f t="shared" ref="W98:W108" si="2">SUM(K98:V98)</f>
        <v>1063110.858</v>
      </c>
    </row>
    <row r="99" spans="1:23" ht="15.75" x14ac:dyDescent="0.2">
      <c r="A99" s="349"/>
      <c r="B99" s="105">
        <v>243994</v>
      </c>
      <c r="C99" s="354"/>
      <c r="D99" s="350"/>
      <c r="E99" s="350"/>
      <c r="F99" s="350"/>
      <c r="G99" s="350"/>
      <c r="H99" s="350"/>
      <c r="I99" s="350"/>
      <c r="J99" s="129" t="s">
        <v>92</v>
      </c>
      <c r="K99" s="189">
        <v>0</v>
      </c>
      <c r="L99" s="189">
        <v>13755.026</v>
      </c>
      <c r="M99" s="186">
        <v>21798.526000000002</v>
      </c>
      <c r="N99" s="189">
        <v>0</v>
      </c>
      <c r="O99" s="189">
        <v>0</v>
      </c>
      <c r="P99" s="189">
        <v>0</v>
      </c>
      <c r="Q99" s="189">
        <v>19430.339</v>
      </c>
      <c r="R99" s="200">
        <v>0</v>
      </c>
      <c r="S99" s="200">
        <v>0</v>
      </c>
      <c r="T99" s="189">
        <v>16393.182000000001</v>
      </c>
      <c r="U99" s="189">
        <v>0</v>
      </c>
      <c r="V99" s="226">
        <v>0</v>
      </c>
      <c r="W99" s="227">
        <f t="shared" si="2"/>
        <v>71377.073000000004</v>
      </c>
    </row>
    <row r="100" spans="1:23" ht="15.75" x14ac:dyDescent="0.2">
      <c r="A100" s="349"/>
      <c r="B100" s="105">
        <v>243994</v>
      </c>
      <c r="C100" s="354"/>
      <c r="D100" s="350"/>
      <c r="E100" s="350"/>
      <c r="F100" s="350"/>
      <c r="G100" s="350"/>
      <c r="H100" s="350"/>
      <c r="I100" s="350"/>
      <c r="J100" s="129" t="s">
        <v>98</v>
      </c>
      <c r="K100" s="189">
        <v>0</v>
      </c>
      <c r="L100" s="189">
        <v>0</v>
      </c>
      <c r="M100" s="186">
        <v>0</v>
      </c>
      <c r="N100" s="189">
        <v>0</v>
      </c>
      <c r="O100" s="189">
        <v>0</v>
      </c>
      <c r="P100" s="189">
        <v>0</v>
      </c>
      <c r="Q100" s="189">
        <v>0</v>
      </c>
      <c r="R100" s="200">
        <v>0</v>
      </c>
      <c r="S100" s="200">
        <v>0</v>
      </c>
      <c r="T100" s="189">
        <v>0</v>
      </c>
      <c r="U100" s="189">
        <v>0</v>
      </c>
      <c r="V100" s="226">
        <v>0</v>
      </c>
      <c r="W100" s="227">
        <f t="shared" si="2"/>
        <v>0</v>
      </c>
    </row>
    <row r="101" spans="1:23" ht="15.75" x14ac:dyDescent="0.2">
      <c r="A101" s="349"/>
      <c r="B101" s="105">
        <v>243994</v>
      </c>
      <c r="C101" s="354"/>
      <c r="D101" s="350"/>
      <c r="E101" s="350"/>
      <c r="F101" s="350"/>
      <c r="G101" s="350"/>
      <c r="H101" s="350"/>
      <c r="I101" s="350"/>
      <c r="J101" s="129" t="s">
        <v>103</v>
      </c>
      <c r="K101" s="189">
        <v>0</v>
      </c>
      <c r="L101" s="189">
        <v>0</v>
      </c>
      <c r="M101" s="215">
        <v>0</v>
      </c>
      <c r="N101" s="189">
        <v>0</v>
      </c>
      <c r="O101" s="189">
        <v>0</v>
      </c>
      <c r="P101" s="189">
        <v>0</v>
      </c>
      <c r="Q101" s="189">
        <v>0</v>
      </c>
      <c r="R101" s="200">
        <v>0</v>
      </c>
      <c r="S101" s="200">
        <v>0</v>
      </c>
      <c r="T101" s="189">
        <v>0</v>
      </c>
      <c r="U101" s="189">
        <v>0</v>
      </c>
      <c r="V101" s="226">
        <v>0</v>
      </c>
      <c r="W101" s="227">
        <f t="shared" si="2"/>
        <v>0</v>
      </c>
    </row>
    <row r="102" spans="1:23" ht="15.75" x14ac:dyDescent="0.2">
      <c r="A102" s="349"/>
      <c r="B102" s="105">
        <v>243994</v>
      </c>
      <c r="C102" s="354"/>
      <c r="D102" s="350"/>
      <c r="E102" s="350"/>
      <c r="F102" s="350"/>
      <c r="G102" s="350"/>
      <c r="H102" s="350"/>
      <c r="I102" s="350"/>
      <c r="J102" s="129" t="s">
        <v>91</v>
      </c>
      <c r="K102" s="189">
        <v>93014.625</v>
      </c>
      <c r="L102" s="189">
        <v>66155.453999999998</v>
      </c>
      <c r="M102" s="186">
        <v>86402.68799999998</v>
      </c>
      <c r="N102" s="186">
        <v>34862.057999999997</v>
      </c>
      <c r="O102" s="189">
        <v>52797.10100000001</v>
      </c>
      <c r="P102" s="189">
        <v>19398.164999999997</v>
      </c>
      <c r="Q102" s="189">
        <v>22166.018</v>
      </c>
      <c r="R102" s="200">
        <v>55849.843000000001</v>
      </c>
      <c r="S102" s="200">
        <v>37459.027000000002</v>
      </c>
      <c r="T102" s="189">
        <v>36682.21</v>
      </c>
      <c r="U102" s="189">
        <v>38790.966</v>
      </c>
      <c r="V102" s="226">
        <v>75547.31700000001</v>
      </c>
      <c r="W102" s="227">
        <f t="shared" si="2"/>
        <v>619125.47200000007</v>
      </c>
    </row>
    <row r="103" spans="1:23" ht="15.75" x14ac:dyDescent="0.2">
      <c r="A103" s="349"/>
      <c r="B103" s="105">
        <v>243994</v>
      </c>
      <c r="C103" s="354"/>
      <c r="D103" s="350"/>
      <c r="E103" s="350"/>
      <c r="F103" s="350"/>
      <c r="G103" s="350"/>
      <c r="H103" s="350"/>
      <c r="I103" s="350"/>
      <c r="J103" s="113" t="s">
        <v>69</v>
      </c>
      <c r="K103" s="191">
        <v>0</v>
      </c>
      <c r="L103" s="191">
        <v>0</v>
      </c>
      <c r="M103" s="191">
        <v>0</v>
      </c>
      <c r="N103" s="191">
        <v>0</v>
      </c>
      <c r="O103" s="191">
        <v>0</v>
      </c>
      <c r="P103" s="191">
        <v>0</v>
      </c>
      <c r="Q103" s="191">
        <v>0</v>
      </c>
      <c r="R103" s="195">
        <v>0</v>
      </c>
      <c r="S103" s="195">
        <v>0</v>
      </c>
      <c r="T103" s="191">
        <v>0</v>
      </c>
      <c r="U103" s="191">
        <v>0</v>
      </c>
      <c r="V103" s="228">
        <v>0</v>
      </c>
      <c r="W103" s="229">
        <f t="shared" si="2"/>
        <v>0</v>
      </c>
    </row>
    <row r="104" spans="1:23" ht="15.75" x14ac:dyDescent="0.2">
      <c r="A104" s="349"/>
      <c r="B104" s="105">
        <v>243994</v>
      </c>
      <c r="C104" s="354"/>
      <c r="D104" s="350"/>
      <c r="E104" s="350"/>
      <c r="F104" s="350"/>
      <c r="G104" s="350"/>
      <c r="H104" s="350"/>
      <c r="I104" s="350"/>
      <c r="J104" s="129" t="s">
        <v>70</v>
      </c>
      <c r="K104" s="200">
        <v>0</v>
      </c>
      <c r="L104" s="200">
        <v>0</v>
      </c>
      <c r="M104" s="189">
        <v>0</v>
      </c>
      <c r="N104" s="189">
        <v>0</v>
      </c>
      <c r="O104" s="189">
        <v>0</v>
      </c>
      <c r="P104" s="189">
        <v>0</v>
      </c>
      <c r="Q104" s="189">
        <v>0</v>
      </c>
      <c r="R104" s="200">
        <v>0</v>
      </c>
      <c r="S104" s="200">
        <v>0</v>
      </c>
      <c r="T104" s="189">
        <v>0</v>
      </c>
      <c r="U104" s="189">
        <v>0</v>
      </c>
      <c r="V104" s="226">
        <v>0</v>
      </c>
      <c r="W104" s="227">
        <f t="shared" si="2"/>
        <v>0</v>
      </c>
    </row>
    <row r="105" spans="1:23" ht="15.75" x14ac:dyDescent="0.2">
      <c r="A105" s="349"/>
      <c r="B105" s="105">
        <v>243994</v>
      </c>
      <c r="C105" s="354"/>
      <c r="D105" s="350"/>
      <c r="E105" s="350"/>
      <c r="F105" s="350"/>
      <c r="G105" s="350"/>
      <c r="H105" s="350"/>
      <c r="I105" s="350"/>
      <c r="J105" s="129" t="s">
        <v>123</v>
      </c>
      <c r="K105" s="200">
        <v>0</v>
      </c>
      <c r="L105" s="200">
        <v>0</v>
      </c>
      <c r="M105" s="189">
        <v>0</v>
      </c>
      <c r="N105" s="189">
        <v>0</v>
      </c>
      <c r="O105" s="189">
        <v>0</v>
      </c>
      <c r="P105" s="189">
        <v>0</v>
      </c>
      <c r="Q105" s="189">
        <v>0</v>
      </c>
      <c r="R105" s="200">
        <v>0</v>
      </c>
      <c r="S105" s="200">
        <v>0</v>
      </c>
      <c r="T105" s="189">
        <v>0</v>
      </c>
      <c r="U105" s="189">
        <v>0</v>
      </c>
      <c r="V105" s="226">
        <v>0</v>
      </c>
      <c r="W105" s="227">
        <f t="shared" si="2"/>
        <v>0</v>
      </c>
    </row>
    <row r="106" spans="1:23" ht="15.75" x14ac:dyDescent="0.2">
      <c r="A106" s="349"/>
      <c r="B106" s="105">
        <v>243994</v>
      </c>
      <c r="C106" s="354"/>
      <c r="D106" s="350"/>
      <c r="E106" s="350"/>
      <c r="F106" s="350"/>
      <c r="G106" s="350"/>
      <c r="H106" s="350"/>
      <c r="I106" s="350"/>
      <c r="J106" s="129" t="s">
        <v>93</v>
      </c>
      <c r="K106" s="190">
        <v>0</v>
      </c>
      <c r="L106" s="200">
        <v>0</v>
      </c>
      <c r="M106" s="189">
        <v>0</v>
      </c>
      <c r="N106" s="189">
        <v>396.28399999999999</v>
      </c>
      <c r="O106" s="189">
        <v>0</v>
      </c>
      <c r="P106" s="189">
        <v>0</v>
      </c>
      <c r="Q106" s="189">
        <v>0</v>
      </c>
      <c r="R106" s="200">
        <v>401.17599999999999</v>
      </c>
      <c r="S106" s="200">
        <v>0</v>
      </c>
      <c r="T106" s="189">
        <v>395.827</v>
      </c>
      <c r="U106" s="189">
        <v>0</v>
      </c>
      <c r="V106" s="226">
        <v>0</v>
      </c>
      <c r="W106" s="227">
        <f t="shared" si="2"/>
        <v>1193.287</v>
      </c>
    </row>
    <row r="107" spans="1:23" ht="15.75" x14ac:dyDescent="0.2">
      <c r="A107" s="349"/>
      <c r="B107" s="105">
        <v>243994</v>
      </c>
      <c r="C107" s="354"/>
      <c r="D107" s="350"/>
      <c r="E107" s="350"/>
      <c r="F107" s="350"/>
      <c r="G107" s="350"/>
      <c r="H107" s="350"/>
      <c r="I107" s="350"/>
      <c r="J107" s="129" t="s">
        <v>96</v>
      </c>
      <c r="K107" s="200">
        <v>0</v>
      </c>
      <c r="L107" s="200">
        <v>0</v>
      </c>
      <c r="M107" s="189">
        <v>0</v>
      </c>
      <c r="N107" s="189">
        <v>0</v>
      </c>
      <c r="O107" s="189">
        <v>0</v>
      </c>
      <c r="P107" s="189">
        <v>0</v>
      </c>
      <c r="Q107" s="189">
        <v>0</v>
      </c>
      <c r="R107" s="200">
        <v>0</v>
      </c>
      <c r="S107" s="200">
        <v>0</v>
      </c>
      <c r="T107" s="189">
        <v>0</v>
      </c>
      <c r="U107" s="189">
        <v>0</v>
      </c>
      <c r="V107" s="226">
        <v>0</v>
      </c>
      <c r="W107" s="227">
        <f t="shared" si="2"/>
        <v>0</v>
      </c>
    </row>
    <row r="108" spans="1:23" ht="16.5" thickBot="1" x14ac:dyDescent="0.25">
      <c r="A108" s="344"/>
      <c r="B108" s="290">
        <v>243994</v>
      </c>
      <c r="C108" s="346"/>
      <c r="D108" s="348"/>
      <c r="E108" s="348"/>
      <c r="F108" s="348"/>
      <c r="G108" s="348"/>
      <c r="H108" s="348"/>
      <c r="I108" s="348"/>
      <c r="J108" s="113" t="s">
        <v>90</v>
      </c>
      <c r="K108" s="195">
        <v>0</v>
      </c>
      <c r="L108" s="195">
        <v>0</v>
      </c>
      <c r="M108" s="191">
        <v>0</v>
      </c>
      <c r="N108" s="191">
        <v>0</v>
      </c>
      <c r="O108" s="191">
        <v>0</v>
      </c>
      <c r="P108" s="191">
        <v>0</v>
      </c>
      <c r="Q108" s="191">
        <v>0</v>
      </c>
      <c r="R108" s="206">
        <v>0</v>
      </c>
      <c r="S108" s="195">
        <v>0</v>
      </c>
      <c r="T108" s="191">
        <v>0</v>
      </c>
      <c r="U108" s="191">
        <v>0</v>
      </c>
      <c r="V108" s="228">
        <v>0</v>
      </c>
      <c r="W108" s="229">
        <f t="shared" si="2"/>
        <v>0</v>
      </c>
    </row>
    <row r="109" spans="1:23" ht="16.5" thickBot="1" x14ac:dyDescent="0.25">
      <c r="A109" s="102"/>
      <c r="B109" s="104">
        <v>243994</v>
      </c>
      <c r="C109" s="112"/>
      <c r="D109" s="112"/>
      <c r="E109" s="112"/>
      <c r="F109" s="112"/>
      <c r="G109" s="112"/>
      <c r="H109" s="112"/>
      <c r="I109" s="112"/>
      <c r="J109" s="112"/>
      <c r="K109" s="192" t="s">
        <v>221</v>
      </c>
      <c r="L109" s="193" t="s">
        <v>221</v>
      </c>
      <c r="M109" s="193" t="s">
        <v>221</v>
      </c>
      <c r="N109" s="193" t="s">
        <v>221</v>
      </c>
      <c r="O109" s="193" t="s">
        <v>221</v>
      </c>
      <c r="P109" s="193" t="s">
        <v>221</v>
      </c>
      <c r="Q109" s="193" t="s">
        <v>221</v>
      </c>
      <c r="R109" s="231" t="s">
        <v>221</v>
      </c>
      <c r="S109" s="231" t="s">
        <v>221</v>
      </c>
      <c r="T109" s="193" t="s">
        <v>221</v>
      </c>
      <c r="U109" s="193" t="s">
        <v>221</v>
      </c>
      <c r="V109" s="232" t="s">
        <v>221</v>
      </c>
      <c r="W109" s="233">
        <f>SUM(W98:W108)</f>
        <v>1754806.6900000002</v>
      </c>
    </row>
    <row r="110" spans="1:23" ht="15.75" x14ac:dyDescent="0.2">
      <c r="A110" s="343">
        <v>631</v>
      </c>
      <c r="B110" s="254">
        <v>240416</v>
      </c>
      <c r="C110" s="345" t="s">
        <v>195</v>
      </c>
      <c r="D110" s="347" t="s">
        <v>80</v>
      </c>
      <c r="E110" s="347">
        <v>50</v>
      </c>
      <c r="F110" s="345" t="s">
        <v>155</v>
      </c>
      <c r="G110" s="347" t="s">
        <v>42</v>
      </c>
      <c r="H110" s="347" t="s">
        <v>156</v>
      </c>
      <c r="I110" s="347" t="s">
        <v>42</v>
      </c>
      <c r="J110" s="145" t="s">
        <v>94</v>
      </c>
      <c r="K110" s="194">
        <v>0</v>
      </c>
      <c r="L110" s="194">
        <v>0</v>
      </c>
      <c r="M110" s="194">
        <v>0</v>
      </c>
      <c r="N110" s="194">
        <v>0</v>
      </c>
      <c r="O110" s="194">
        <v>0</v>
      </c>
      <c r="P110" s="194">
        <v>0</v>
      </c>
      <c r="Q110" s="194">
        <v>0</v>
      </c>
      <c r="R110" s="200">
        <v>0</v>
      </c>
      <c r="S110" s="211">
        <v>0</v>
      </c>
      <c r="T110" s="194">
        <v>0</v>
      </c>
      <c r="U110" s="194">
        <v>0</v>
      </c>
      <c r="V110" s="234">
        <v>0</v>
      </c>
      <c r="W110" s="235">
        <f t="shared" ref="W110:W116" si="3">SUM(K110:V110)</f>
        <v>0</v>
      </c>
    </row>
    <row r="111" spans="1:23" ht="15.75" x14ac:dyDescent="0.2">
      <c r="A111" s="349"/>
      <c r="B111" s="105">
        <v>240416</v>
      </c>
      <c r="C111" s="354"/>
      <c r="D111" s="350"/>
      <c r="E111" s="350"/>
      <c r="F111" s="350"/>
      <c r="G111" s="350"/>
      <c r="H111" s="350"/>
      <c r="I111" s="350"/>
      <c r="J111" s="145" t="s">
        <v>92</v>
      </c>
      <c r="K111" s="194">
        <v>68670.467000000004</v>
      </c>
      <c r="L111" s="194">
        <v>99507.850999999995</v>
      </c>
      <c r="M111" s="194">
        <v>87816.363999999987</v>
      </c>
      <c r="N111" s="189">
        <v>89928.967999999993</v>
      </c>
      <c r="O111" s="189">
        <v>90156.014000000025</v>
      </c>
      <c r="P111" s="194">
        <v>89017.010000000009</v>
      </c>
      <c r="Q111" s="194">
        <v>95520.659000000014</v>
      </c>
      <c r="R111" s="200">
        <v>106127.48099999999</v>
      </c>
      <c r="S111" s="211">
        <v>123467.83600000001</v>
      </c>
      <c r="T111" s="194">
        <v>121419.033</v>
      </c>
      <c r="U111" s="194">
        <v>102624.18100000001</v>
      </c>
      <c r="V111" s="234">
        <v>118660.87700000001</v>
      </c>
      <c r="W111" s="235">
        <f t="shared" si="3"/>
        <v>1192916.7410000002</v>
      </c>
    </row>
    <row r="112" spans="1:23" ht="15" customHeight="1" x14ac:dyDescent="0.2">
      <c r="A112" s="349"/>
      <c r="B112" s="105">
        <v>240416</v>
      </c>
      <c r="C112" s="354"/>
      <c r="D112" s="350"/>
      <c r="E112" s="350"/>
      <c r="F112" s="350"/>
      <c r="G112" s="350"/>
      <c r="H112" s="350"/>
      <c r="I112" s="350"/>
      <c r="J112" s="145" t="s">
        <v>98</v>
      </c>
      <c r="K112" s="194">
        <v>0</v>
      </c>
      <c r="L112" s="194">
        <v>0</v>
      </c>
      <c r="M112" s="194">
        <v>0</v>
      </c>
      <c r="N112" s="194">
        <v>0</v>
      </c>
      <c r="O112" s="194">
        <v>0</v>
      </c>
      <c r="P112" s="194">
        <v>0</v>
      </c>
      <c r="Q112" s="194">
        <v>0</v>
      </c>
      <c r="R112" s="200">
        <v>0</v>
      </c>
      <c r="S112" s="211">
        <v>0</v>
      </c>
      <c r="T112" s="194">
        <v>0</v>
      </c>
      <c r="U112" s="194">
        <v>0</v>
      </c>
      <c r="V112" s="234">
        <v>0</v>
      </c>
      <c r="W112" s="235">
        <f t="shared" si="3"/>
        <v>0</v>
      </c>
    </row>
    <row r="113" spans="1:23" ht="15" customHeight="1" x14ac:dyDescent="0.2">
      <c r="A113" s="349"/>
      <c r="B113" s="105">
        <v>240416</v>
      </c>
      <c r="C113" s="354"/>
      <c r="D113" s="350"/>
      <c r="E113" s="350"/>
      <c r="F113" s="350"/>
      <c r="G113" s="350"/>
      <c r="H113" s="350"/>
      <c r="I113" s="350"/>
      <c r="J113" s="129" t="s">
        <v>103</v>
      </c>
      <c r="K113" s="189">
        <v>0</v>
      </c>
      <c r="L113" s="189">
        <v>0</v>
      </c>
      <c r="M113" s="189">
        <v>0</v>
      </c>
      <c r="N113" s="189">
        <v>0</v>
      </c>
      <c r="O113" s="189">
        <v>0</v>
      </c>
      <c r="P113" s="189">
        <v>0</v>
      </c>
      <c r="Q113" s="189">
        <v>0</v>
      </c>
      <c r="R113" s="200">
        <v>0</v>
      </c>
      <c r="S113" s="200">
        <v>0</v>
      </c>
      <c r="T113" s="189">
        <v>0</v>
      </c>
      <c r="U113" s="189">
        <v>0</v>
      </c>
      <c r="V113" s="226">
        <v>0</v>
      </c>
      <c r="W113" s="227">
        <f t="shared" si="3"/>
        <v>0</v>
      </c>
    </row>
    <row r="114" spans="1:23" ht="15" customHeight="1" x14ac:dyDescent="0.2">
      <c r="A114" s="349"/>
      <c r="B114" s="105">
        <v>240416</v>
      </c>
      <c r="C114" s="354"/>
      <c r="D114" s="350"/>
      <c r="E114" s="350"/>
      <c r="F114" s="350"/>
      <c r="G114" s="350"/>
      <c r="H114" s="350"/>
      <c r="I114" s="350"/>
      <c r="J114" s="154" t="s">
        <v>91</v>
      </c>
      <c r="K114" s="189">
        <v>0</v>
      </c>
      <c r="L114" s="189">
        <v>0</v>
      </c>
      <c r="M114" s="189">
        <v>0</v>
      </c>
      <c r="N114" s="189">
        <v>0</v>
      </c>
      <c r="O114" s="189">
        <v>0</v>
      </c>
      <c r="P114" s="189">
        <v>0</v>
      </c>
      <c r="Q114" s="189">
        <v>0</v>
      </c>
      <c r="R114" s="200">
        <v>0</v>
      </c>
      <c r="S114" s="200">
        <v>0</v>
      </c>
      <c r="T114" s="189">
        <v>0</v>
      </c>
      <c r="U114" s="189">
        <v>0</v>
      </c>
      <c r="V114" s="226">
        <v>0</v>
      </c>
      <c r="W114" s="227">
        <f t="shared" si="3"/>
        <v>0</v>
      </c>
    </row>
    <row r="115" spans="1:23" ht="15" customHeight="1" x14ac:dyDescent="0.2">
      <c r="A115" s="349"/>
      <c r="B115" s="105">
        <v>240416</v>
      </c>
      <c r="C115" s="354"/>
      <c r="D115" s="350"/>
      <c r="E115" s="350"/>
      <c r="F115" s="350"/>
      <c r="G115" s="350"/>
      <c r="H115" s="350"/>
      <c r="I115" s="350"/>
      <c r="J115" s="129" t="s">
        <v>93</v>
      </c>
      <c r="K115" s="189">
        <v>0</v>
      </c>
      <c r="L115" s="189">
        <v>0</v>
      </c>
      <c r="M115" s="189">
        <v>0</v>
      </c>
      <c r="N115" s="189">
        <v>0</v>
      </c>
      <c r="O115" s="189">
        <v>0</v>
      </c>
      <c r="P115" s="189">
        <v>0</v>
      </c>
      <c r="Q115" s="189">
        <v>0</v>
      </c>
      <c r="R115" s="200">
        <v>0</v>
      </c>
      <c r="S115" s="200">
        <v>0</v>
      </c>
      <c r="T115" s="189">
        <v>0</v>
      </c>
      <c r="U115" s="189">
        <v>0</v>
      </c>
      <c r="V115" s="226">
        <v>0</v>
      </c>
      <c r="W115" s="227">
        <f t="shared" si="3"/>
        <v>0</v>
      </c>
    </row>
    <row r="116" spans="1:23" ht="15.75" customHeight="1" thickBot="1" x14ac:dyDescent="0.25">
      <c r="A116" s="344"/>
      <c r="B116" s="290">
        <v>240416</v>
      </c>
      <c r="C116" s="346"/>
      <c r="D116" s="348"/>
      <c r="E116" s="348"/>
      <c r="F116" s="348"/>
      <c r="G116" s="348"/>
      <c r="H116" s="348"/>
      <c r="I116" s="348"/>
      <c r="J116" s="113" t="s">
        <v>95</v>
      </c>
      <c r="K116" s="195">
        <v>0</v>
      </c>
      <c r="L116" s="191">
        <v>0</v>
      </c>
      <c r="M116" s="191">
        <v>0</v>
      </c>
      <c r="N116" s="191">
        <v>0</v>
      </c>
      <c r="O116" s="191">
        <v>0</v>
      </c>
      <c r="P116" s="191">
        <v>0</v>
      </c>
      <c r="Q116" s="191">
        <v>0</v>
      </c>
      <c r="R116" s="206">
        <v>0</v>
      </c>
      <c r="S116" s="195">
        <v>0</v>
      </c>
      <c r="T116" s="191">
        <v>0</v>
      </c>
      <c r="U116" s="191">
        <v>0</v>
      </c>
      <c r="V116" s="228">
        <v>0</v>
      </c>
      <c r="W116" s="229">
        <f t="shared" si="3"/>
        <v>0</v>
      </c>
    </row>
    <row r="117" spans="1:23" ht="16.5" thickBot="1" x14ac:dyDescent="0.25">
      <c r="A117" s="106"/>
      <c r="B117" s="104">
        <v>240416</v>
      </c>
      <c r="C117" s="112"/>
      <c r="D117" s="112"/>
      <c r="E117" s="112"/>
      <c r="F117" s="112"/>
      <c r="G117" s="112"/>
      <c r="H117" s="112"/>
      <c r="I117" s="112"/>
      <c r="J117" s="112"/>
      <c r="K117" s="192" t="s">
        <v>221</v>
      </c>
      <c r="L117" s="193" t="s">
        <v>221</v>
      </c>
      <c r="M117" s="193" t="s">
        <v>221</v>
      </c>
      <c r="N117" s="193" t="s">
        <v>221</v>
      </c>
      <c r="O117" s="193" t="s">
        <v>221</v>
      </c>
      <c r="P117" s="193" t="s">
        <v>221</v>
      </c>
      <c r="Q117" s="193" t="s">
        <v>221</v>
      </c>
      <c r="R117" s="230" t="s">
        <v>221</v>
      </c>
      <c r="S117" s="231" t="s">
        <v>221</v>
      </c>
      <c r="T117" s="193" t="s">
        <v>221</v>
      </c>
      <c r="U117" s="193" t="s">
        <v>221</v>
      </c>
      <c r="V117" s="232" t="s">
        <v>221</v>
      </c>
      <c r="W117" s="233">
        <f>SUM(W110:W116)</f>
        <v>1192916.7410000002</v>
      </c>
    </row>
    <row r="118" spans="1:23" ht="15.75" customHeight="1" x14ac:dyDescent="0.2">
      <c r="A118" s="343">
        <v>632</v>
      </c>
      <c r="B118" s="254">
        <v>240417</v>
      </c>
      <c r="C118" s="345" t="s">
        <v>196</v>
      </c>
      <c r="D118" s="347" t="s">
        <v>80</v>
      </c>
      <c r="E118" s="351">
        <v>50.4</v>
      </c>
      <c r="F118" s="347" t="s">
        <v>156</v>
      </c>
      <c r="G118" s="347" t="s">
        <v>42</v>
      </c>
      <c r="H118" s="345" t="s">
        <v>155</v>
      </c>
      <c r="I118" s="347" t="s">
        <v>42</v>
      </c>
      <c r="J118" s="145" t="s">
        <v>92</v>
      </c>
      <c r="K118" s="194">
        <v>0</v>
      </c>
      <c r="L118" s="194">
        <v>0</v>
      </c>
      <c r="M118" s="194">
        <v>0</v>
      </c>
      <c r="N118" s="194">
        <v>0</v>
      </c>
      <c r="O118" s="194">
        <v>0</v>
      </c>
      <c r="P118" s="194">
        <v>0</v>
      </c>
      <c r="Q118" s="194">
        <v>0</v>
      </c>
      <c r="R118" s="200">
        <v>0</v>
      </c>
      <c r="S118" s="211">
        <v>0</v>
      </c>
      <c r="T118" s="194">
        <v>0</v>
      </c>
      <c r="U118" s="194">
        <v>0</v>
      </c>
      <c r="V118" s="234">
        <v>0</v>
      </c>
      <c r="W118" s="235">
        <f t="shared" ref="W118:W124" si="4">SUM(K118:V118)</f>
        <v>0</v>
      </c>
    </row>
    <row r="119" spans="1:23" ht="15.75" x14ac:dyDescent="0.2">
      <c r="A119" s="349"/>
      <c r="B119" s="105">
        <v>240417</v>
      </c>
      <c r="C119" s="354"/>
      <c r="D119" s="350"/>
      <c r="E119" s="352"/>
      <c r="F119" s="350"/>
      <c r="G119" s="350"/>
      <c r="H119" s="354"/>
      <c r="I119" s="350"/>
      <c r="J119" s="145" t="s">
        <v>98</v>
      </c>
      <c r="K119" s="194">
        <v>0</v>
      </c>
      <c r="L119" s="194">
        <v>0</v>
      </c>
      <c r="M119" s="194">
        <v>0</v>
      </c>
      <c r="N119" s="194">
        <v>0</v>
      </c>
      <c r="O119" s="194">
        <v>0</v>
      </c>
      <c r="P119" s="194">
        <v>0</v>
      </c>
      <c r="Q119" s="194">
        <v>0</v>
      </c>
      <c r="R119" s="200">
        <v>0</v>
      </c>
      <c r="S119" s="211">
        <v>0</v>
      </c>
      <c r="T119" s="194">
        <v>0</v>
      </c>
      <c r="U119" s="194">
        <v>0</v>
      </c>
      <c r="V119" s="234">
        <v>0</v>
      </c>
      <c r="W119" s="235">
        <f t="shared" si="4"/>
        <v>0</v>
      </c>
    </row>
    <row r="120" spans="1:23" ht="15.75" x14ac:dyDescent="0.2">
      <c r="A120" s="349"/>
      <c r="B120" s="105">
        <v>240417</v>
      </c>
      <c r="C120" s="354"/>
      <c r="D120" s="350"/>
      <c r="E120" s="352"/>
      <c r="F120" s="350"/>
      <c r="G120" s="350"/>
      <c r="H120" s="350"/>
      <c r="I120" s="350"/>
      <c r="J120" s="129" t="s">
        <v>175</v>
      </c>
      <c r="K120" s="189">
        <v>0</v>
      </c>
      <c r="L120" s="189">
        <v>0</v>
      </c>
      <c r="M120" s="189">
        <v>0</v>
      </c>
      <c r="N120" s="189">
        <v>0</v>
      </c>
      <c r="O120" s="189">
        <v>0</v>
      </c>
      <c r="P120" s="189">
        <v>0</v>
      </c>
      <c r="Q120" s="189">
        <v>0</v>
      </c>
      <c r="R120" s="200">
        <v>0</v>
      </c>
      <c r="S120" s="200">
        <v>0</v>
      </c>
      <c r="T120" s="189">
        <v>0</v>
      </c>
      <c r="U120" s="189">
        <v>0</v>
      </c>
      <c r="V120" s="226">
        <v>0</v>
      </c>
      <c r="W120" s="227">
        <f t="shared" si="4"/>
        <v>0</v>
      </c>
    </row>
    <row r="121" spans="1:23" ht="15.75" x14ac:dyDescent="0.2">
      <c r="A121" s="349"/>
      <c r="B121" s="105">
        <v>240417</v>
      </c>
      <c r="C121" s="354"/>
      <c r="D121" s="350"/>
      <c r="E121" s="352"/>
      <c r="F121" s="350"/>
      <c r="G121" s="350"/>
      <c r="H121" s="350"/>
      <c r="I121" s="350"/>
      <c r="J121" s="129" t="s">
        <v>101</v>
      </c>
      <c r="K121" s="189">
        <v>0</v>
      </c>
      <c r="L121" s="189">
        <v>0</v>
      </c>
      <c r="M121" s="189">
        <v>0</v>
      </c>
      <c r="N121" s="189">
        <v>0</v>
      </c>
      <c r="O121" s="189">
        <v>0</v>
      </c>
      <c r="P121" s="189">
        <v>0</v>
      </c>
      <c r="Q121" s="189">
        <v>0</v>
      </c>
      <c r="R121" s="200">
        <v>0</v>
      </c>
      <c r="S121" s="200">
        <v>0</v>
      </c>
      <c r="T121" s="189">
        <v>0</v>
      </c>
      <c r="U121" s="189">
        <v>0</v>
      </c>
      <c r="V121" s="226">
        <v>0</v>
      </c>
      <c r="W121" s="227">
        <f t="shared" si="4"/>
        <v>0</v>
      </c>
    </row>
    <row r="122" spans="1:23" ht="15.75" x14ac:dyDescent="0.2">
      <c r="A122" s="349"/>
      <c r="B122" s="105">
        <v>240417</v>
      </c>
      <c r="C122" s="354"/>
      <c r="D122" s="350"/>
      <c r="E122" s="352"/>
      <c r="F122" s="350"/>
      <c r="G122" s="350"/>
      <c r="H122" s="350"/>
      <c r="I122" s="350"/>
      <c r="J122" s="129" t="s">
        <v>71</v>
      </c>
      <c r="K122" s="189">
        <v>0</v>
      </c>
      <c r="L122" s="189">
        <v>0</v>
      </c>
      <c r="M122" s="189">
        <v>0</v>
      </c>
      <c r="N122" s="189">
        <v>0</v>
      </c>
      <c r="O122" s="189">
        <v>0</v>
      </c>
      <c r="P122" s="189">
        <v>0</v>
      </c>
      <c r="Q122" s="189">
        <v>0</v>
      </c>
      <c r="R122" s="200">
        <v>0</v>
      </c>
      <c r="S122" s="200">
        <v>0</v>
      </c>
      <c r="T122" s="189">
        <v>0</v>
      </c>
      <c r="U122" s="189">
        <v>0</v>
      </c>
      <c r="V122" s="226">
        <v>0</v>
      </c>
      <c r="W122" s="227">
        <f t="shared" si="4"/>
        <v>0</v>
      </c>
    </row>
    <row r="123" spans="1:23" ht="15.75" x14ac:dyDescent="0.2">
      <c r="A123" s="349"/>
      <c r="B123" s="105">
        <v>240417</v>
      </c>
      <c r="C123" s="354"/>
      <c r="D123" s="350"/>
      <c r="E123" s="352"/>
      <c r="F123" s="350"/>
      <c r="G123" s="350"/>
      <c r="H123" s="350"/>
      <c r="I123" s="350"/>
      <c r="J123" s="129" t="s">
        <v>97</v>
      </c>
      <c r="K123" s="189">
        <v>151600.24699999997</v>
      </c>
      <c r="L123" s="189">
        <v>131080.685</v>
      </c>
      <c r="M123" s="189">
        <v>136603.26300000004</v>
      </c>
      <c r="N123" s="186">
        <v>162822.99900000007</v>
      </c>
      <c r="O123" s="189">
        <v>178261.23800000007</v>
      </c>
      <c r="P123" s="189">
        <v>126800.87400000001</v>
      </c>
      <c r="Q123" s="189">
        <v>128108.751</v>
      </c>
      <c r="R123" s="200">
        <v>139047.71600000001</v>
      </c>
      <c r="S123" s="200">
        <v>83293.832999999999</v>
      </c>
      <c r="T123" s="189">
        <v>154180.18600000005</v>
      </c>
      <c r="U123" s="189">
        <v>138240.97300000003</v>
      </c>
      <c r="V123" s="226">
        <v>223098.39199999993</v>
      </c>
      <c r="W123" s="227">
        <f t="shared" si="4"/>
        <v>1753139.1570000006</v>
      </c>
    </row>
    <row r="124" spans="1:23" ht="16.5" thickBot="1" x14ac:dyDescent="0.25">
      <c r="A124" s="344"/>
      <c r="B124" s="290">
        <v>240417</v>
      </c>
      <c r="C124" s="346"/>
      <c r="D124" s="348"/>
      <c r="E124" s="353"/>
      <c r="F124" s="348"/>
      <c r="G124" s="348"/>
      <c r="H124" s="348"/>
      <c r="I124" s="348"/>
      <c r="J124" s="113" t="s">
        <v>102</v>
      </c>
      <c r="K124" s="191">
        <v>0</v>
      </c>
      <c r="L124" s="191">
        <v>0</v>
      </c>
      <c r="M124" s="191">
        <v>0</v>
      </c>
      <c r="N124" s="191">
        <v>0</v>
      </c>
      <c r="O124" s="191">
        <v>0</v>
      </c>
      <c r="P124" s="191">
        <v>0</v>
      </c>
      <c r="Q124" s="191">
        <v>0</v>
      </c>
      <c r="R124" s="195">
        <v>0</v>
      </c>
      <c r="S124" s="195">
        <v>0</v>
      </c>
      <c r="T124" s="191">
        <v>0</v>
      </c>
      <c r="U124" s="191">
        <v>0</v>
      </c>
      <c r="V124" s="228">
        <v>0</v>
      </c>
      <c r="W124" s="229">
        <f t="shared" si="4"/>
        <v>0</v>
      </c>
    </row>
    <row r="125" spans="1:23" ht="16.5" thickBot="1" x14ac:dyDescent="0.25">
      <c r="A125" s="102"/>
      <c r="B125" s="104">
        <v>240417</v>
      </c>
      <c r="C125" s="112"/>
      <c r="D125" s="112"/>
      <c r="E125" s="112"/>
      <c r="F125" s="112"/>
      <c r="G125" s="112"/>
      <c r="H125" s="112"/>
      <c r="I125" s="112"/>
      <c r="J125" s="112"/>
      <c r="K125" s="192" t="s">
        <v>221</v>
      </c>
      <c r="L125" s="193" t="s">
        <v>221</v>
      </c>
      <c r="M125" s="193" t="s">
        <v>221</v>
      </c>
      <c r="N125" s="193" t="s">
        <v>221</v>
      </c>
      <c r="O125" s="193" t="s">
        <v>221</v>
      </c>
      <c r="P125" s="193" t="s">
        <v>221</v>
      </c>
      <c r="Q125" s="193" t="s">
        <v>221</v>
      </c>
      <c r="R125" s="230" t="s">
        <v>221</v>
      </c>
      <c r="S125" s="231" t="s">
        <v>221</v>
      </c>
      <c r="T125" s="193" t="s">
        <v>221</v>
      </c>
      <c r="U125" s="193" t="s">
        <v>221</v>
      </c>
      <c r="V125" s="232" t="s">
        <v>221</v>
      </c>
      <c r="W125" s="233">
        <f>SUM(W118:W124)</f>
        <v>1753139.1570000006</v>
      </c>
    </row>
    <row r="126" spans="1:23" ht="15.75" customHeight="1" x14ac:dyDescent="0.2">
      <c r="A126" s="343">
        <v>645</v>
      </c>
      <c r="B126" s="254">
        <v>243996</v>
      </c>
      <c r="C126" s="345" t="s">
        <v>197</v>
      </c>
      <c r="D126" s="347" t="s">
        <v>80</v>
      </c>
      <c r="E126" s="347">
        <v>46</v>
      </c>
      <c r="F126" s="345" t="s">
        <v>157</v>
      </c>
      <c r="G126" s="347" t="s">
        <v>42</v>
      </c>
      <c r="H126" s="345" t="s">
        <v>155</v>
      </c>
      <c r="I126" s="347" t="s">
        <v>42</v>
      </c>
      <c r="J126" s="151" t="s">
        <v>92</v>
      </c>
      <c r="K126" s="194">
        <v>0</v>
      </c>
      <c r="L126" s="194">
        <v>0</v>
      </c>
      <c r="M126" s="194">
        <v>0</v>
      </c>
      <c r="N126" s="194">
        <v>0</v>
      </c>
      <c r="O126" s="194">
        <v>0</v>
      </c>
      <c r="P126" s="194">
        <v>0</v>
      </c>
      <c r="Q126" s="194">
        <v>0</v>
      </c>
      <c r="R126" s="194">
        <v>0</v>
      </c>
      <c r="S126" s="211">
        <v>0</v>
      </c>
      <c r="T126" s="194">
        <v>0</v>
      </c>
      <c r="U126" s="194">
        <v>0</v>
      </c>
      <c r="V126" s="234">
        <v>0</v>
      </c>
      <c r="W126" s="235">
        <f t="shared" ref="W126:W131" si="5">SUM(K126:V126)</f>
        <v>0</v>
      </c>
    </row>
    <row r="127" spans="1:23" ht="15.75" x14ac:dyDescent="0.2">
      <c r="A127" s="349"/>
      <c r="B127" s="105">
        <v>243996</v>
      </c>
      <c r="C127" s="354"/>
      <c r="D127" s="350"/>
      <c r="E127" s="350"/>
      <c r="F127" s="350"/>
      <c r="G127" s="350"/>
      <c r="H127" s="350"/>
      <c r="I127" s="350"/>
      <c r="J127" s="129" t="s">
        <v>103</v>
      </c>
      <c r="K127" s="189">
        <v>58320.824999999975</v>
      </c>
      <c r="L127" s="189">
        <v>64096.729000000021</v>
      </c>
      <c r="M127" s="186">
        <v>62845.706000000006</v>
      </c>
      <c r="N127" s="189">
        <v>43164.200000000004</v>
      </c>
      <c r="O127" s="189">
        <v>111022.21900000007</v>
      </c>
      <c r="P127" s="189">
        <v>124082.37599999999</v>
      </c>
      <c r="Q127" s="189">
        <v>77086.702000000063</v>
      </c>
      <c r="R127" s="189">
        <v>73405.505000000005</v>
      </c>
      <c r="S127" s="241">
        <v>87704.088999999993</v>
      </c>
      <c r="T127" s="189">
        <v>70752.47199999998</v>
      </c>
      <c r="U127" s="189">
        <v>61991.241000000002</v>
      </c>
      <c r="V127" s="226">
        <v>98314.507999999987</v>
      </c>
      <c r="W127" s="227">
        <f t="shared" si="5"/>
        <v>932786.57200000028</v>
      </c>
    </row>
    <row r="128" spans="1:23" ht="15.75" x14ac:dyDescent="0.2">
      <c r="A128" s="349"/>
      <c r="B128" s="105">
        <v>243996</v>
      </c>
      <c r="C128" s="354"/>
      <c r="D128" s="350"/>
      <c r="E128" s="350"/>
      <c r="F128" s="350"/>
      <c r="G128" s="350"/>
      <c r="H128" s="350"/>
      <c r="I128" s="350"/>
      <c r="J128" s="129" t="s">
        <v>172</v>
      </c>
      <c r="K128" s="189">
        <v>19366.047000000002</v>
      </c>
      <c r="L128" s="189">
        <v>20874.537</v>
      </c>
      <c r="M128" s="189">
        <v>31526.398000000001</v>
      </c>
      <c r="N128" s="189">
        <v>28983.056000000004</v>
      </c>
      <c r="O128" s="189">
        <v>26750.063999999998</v>
      </c>
      <c r="P128" s="189">
        <v>34469.686000000002</v>
      </c>
      <c r="Q128" s="189">
        <v>38004.656000000003</v>
      </c>
      <c r="R128" s="189">
        <v>31646.377</v>
      </c>
      <c r="S128" s="241">
        <v>26681.757999999998</v>
      </c>
      <c r="T128" s="189">
        <v>24537.309999999998</v>
      </c>
      <c r="U128" s="189">
        <v>30974.126</v>
      </c>
      <c r="V128" s="226">
        <v>26683.685000000001</v>
      </c>
      <c r="W128" s="227">
        <f t="shared" si="5"/>
        <v>340497.7</v>
      </c>
    </row>
    <row r="129" spans="1:23" ht="15.75" x14ac:dyDescent="0.2">
      <c r="A129" s="349"/>
      <c r="B129" s="105">
        <v>243996</v>
      </c>
      <c r="C129" s="354"/>
      <c r="D129" s="350"/>
      <c r="E129" s="350"/>
      <c r="F129" s="350"/>
      <c r="G129" s="350"/>
      <c r="H129" s="350"/>
      <c r="I129" s="350"/>
      <c r="J129" s="129" t="s">
        <v>91</v>
      </c>
      <c r="K129" s="189">
        <v>0</v>
      </c>
      <c r="L129" s="189">
        <v>0</v>
      </c>
      <c r="M129" s="250">
        <v>0</v>
      </c>
      <c r="N129" s="189">
        <v>0</v>
      </c>
      <c r="O129" s="189">
        <v>0</v>
      </c>
      <c r="P129" s="189">
        <v>0</v>
      </c>
      <c r="Q129" s="189">
        <v>0</v>
      </c>
      <c r="R129" s="189">
        <v>0</v>
      </c>
      <c r="S129" s="241">
        <v>0</v>
      </c>
      <c r="T129" s="189">
        <v>0</v>
      </c>
      <c r="U129" s="189">
        <v>0</v>
      </c>
      <c r="V129" s="226">
        <v>0</v>
      </c>
      <c r="W129" s="227">
        <f t="shared" si="5"/>
        <v>0</v>
      </c>
    </row>
    <row r="130" spans="1:23" ht="15.75" x14ac:dyDescent="0.2">
      <c r="A130" s="349"/>
      <c r="B130" s="105">
        <v>243996</v>
      </c>
      <c r="C130" s="354"/>
      <c r="D130" s="350"/>
      <c r="E130" s="350"/>
      <c r="F130" s="350"/>
      <c r="G130" s="350"/>
      <c r="H130" s="350"/>
      <c r="I130" s="350"/>
      <c r="J130" s="129" t="s">
        <v>93</v>
      </c>
      <c r="K130" s="189">
        <v>0</v>
      </c>
      <c r="L130" s="189">
        <v>0</v>
      </c>
      <c r="M130" s="215">
        <v>0</v>
      </c>
      <c r="N130" s="189">
        <v>0</v>
      </c>
      <c r="O130" s="189">
        <v>0</v>
      </c>
      <c r="P130" s="189">
        <v>0</v>
      </c>
      <c r="Q130" s="189">
        <v>0</v>
      </c>
      <c r="R130" s="189">
        <v>0</v>
      </c>
      <c r="S130" s="200">
        <v>0</v>
      </c>
      <c r="T130" s="189">
        <v>0</v>
      </c>
      <c r="U130" s="189">
        <v>0</v>
      </c>
      <c r="V130" s="226">
        <v>0</v>
      </c>
      <c r="W130" s="227">
        <f t="shared" si="5"/>
        <v>0</v>
      </c>
    </row>
    <row r="131" spans="1:23" ht="16.5" thickBot="1" x14ac:dyDescent="0.25">
      <c r="A131" s="344"/>
      <c r="B131" s="290">
        <v>243996</v>
      </c>
      <c r="C131" s="346"/>
      <c r="D131" s="348"/>
      <c r="E131" s="348"/>
      <c r="F131" s="348"/>
      <c r="G131" s="348"/>
      <c r="H131" s="348"/>
      <c r="I131" s="348"/>
      <c r="J131" s="164" t="s">
        <v>199</v>
      </c>
      <c r="K131" s="204">
        <v>0</v>
      </c>
      <c r="L131" s="205">
        <v>0</v>
      </c>
      <c r="M131" s="186">
        <v>0</v>
      </c>
      <c r="N131" s="205">
        <v>0</v>
      </c>
      <c r="O131" s="205">
        <v>0</v>
      </c>
      <c r="P131" s="205">
        <v>0</v>
      </c>
      <c r="Q131" s="205">
        <v>0</v>
      </c>
      <c r="R131" s="205">
        <v>0</v>
      </c>
      <c r="S131" s="205">
        <v>0</v>
      </c>
      <c r="T131" s="205">
        <v>0</v>
      </c>
      <c r="U131" s="209">
        <v>0</v>
      </c>
      <c r="V131" s="228">
        <v>0</v>
      </c>
      <c r="W131" s="229">
        <f t="shared" si="5"/>
        <v>0</v>
      </c>
    </row>
    <row r="132" spans="1:23" ht="16.5" thickBot="1" x14ac:dyDescent="0.25">
      <c r="A132" s="102"/>
      <c r="B132" s="301">
        <v>243996</v>
      </c>
      <c r="C132" s="120"/>
      <c r="D132" s="112"/>
      <c r="E132" s="112"/>
      <c r="F132" s="112"/>
      <c r="G132" s="112"/>
      <c r="H132" s="112"/>
      <c r="I132" s="112"/>
      <c r="J132" s="112"/>
      <c r="K132" s="192" t="s">
        <v>221</v>
      </c>
      <c r="L132" s="193" t="s">
        <v>221</v>
      </c>
      <c r="M132" s="193" t="s">
        <v>221</v>
      </c>
      <c r="N132" s="193" t="s">
        <v>221</v>
      </c>
      <c r="O132" s="193" t="s">
        <v>221</v>
      </c>
      <c r="P132" s="193" t="s">
        <v>221</v>
      </c>
      <c r="Q132" s="193" t="s">
        <v>221</v>
      </c>
      <c r="R132" s="230" t="s">
        <v>221</v>
      </c>
      <c r="S132" s="231" t="s">
        <v>221</v>
      </c>
      <c r="T132" s="193" t="s">
        <v>221</v>
      </c>
      <c r="U132" s="193" t="s">
        <v>221</v>
      </c>
      <c r="V132" s="232" t="s">
        <v>221</v>
      </c>
      <c r="W132" s="233">
        <f>SUM(W126:W131)</f>
        <v>1273284.2720000003</v>
      </c>
    </row>
    <row r="133" spans="1:23" ht="15.75" x14ac:dyDescent="0.2">
      <c r="A133" s="343">
        <v>646</v>
      </c>
      <c r="B133" s="105">
        <v>240452</v>
      </c>
      <c r="C133" s="354" t="s">
        <v>198</v>
      </c>
      <c r="D133" s="350" t="s">
        <v>79</v>
      </c>
      <c r="E133" s="350">
        <v>37</v>
      </c>
      <c r="F133" s="350" t="s">
        <v>157</v>
      </c>
      <c r="G133" s="350" t="s">
        <v>42</v>
      </c>
      <c r="H133" s="354" t="s">
        <v>155</v>
      </c>
      <c r="I133" s="350" t="s">
        <v>42</v>
      </c>
      <c r="J133" s="145" t="s">
        <v>92</v>
      </c>
      <c r="K133" s="194">
        <v>20610.898000000001</v>
      </c>
      <c r="L133" s="194">
        <v>51588.305999999997</v>
      </c>
      <c r="M133" s="186">
        <v>44256.576000000001</v>
      </c>
      <c r="N133" s="186">
        <v>50511</v>
      </c>
      <c r="O133" s="194">
        <v>51812.671000000009</v>
      </c>
      <c r="P133" s="194">
        <v>49602.095999999998</v>
      </c>
      <c r="Q133" s="194">
        <v>46334.303</v>
      </c>
      <c r="R133" s="211">
        <v>51987.291000000005</v>
      </c>
      <c r="S133" s="211">
        <v>63701.237999999998</v>
      </c>
      <c r="T133" s="194">
        <v>58436.168000000005</v>
      </c>
      <c r="U133" s="194">
        <v>53974.529000000002</v>
      </c>
      <c r="V133" s="234">
        <v>46288.644</v>
      </c>
      <c r="W133" s="235">
        <f t="shared" ref="W133:W138" si="6">SUM(K133:V133)</f>
        <v>589103.72000000009</v>
      </c>
    </row>
    <row r="134" spans="1:23" ht="15.75" x14ac:dyDescent="0.2">
      <c r="A134" s="349"/>
      <c r="B134" s="105">
        <v>240452</v>
      </c>
      <c r="C134" s="354"/>
      <c r="D134" s="350"/>
      <c r="E134" s="350"/>
      <c r="F134" s="350"/>
      <c r="G134" s="350"/>
      <c r="H134" s="350"/>
      <c r="I134" s="350"/>
      <c r="J134" s="129" t="s">
        <v>103</v>
      </c>
      <c r="K134" s="189">
        <v>0</v>
      </c>
      <c r="L134" s="189">
        <v>0</v>
      </c>
      <c r="M134" s="216">
        <v>0</v>
      </c>
      <c r="N134" s="186">
        <v>0</v>
      </c>
      <c r="O134" s="189">
        <v>0</v>
      </c>
      <c r="P134" s="189">
        <v>0</v>
      </c>
      <c r="Q134" s="189">
        <v>0</v>
      </c>
      <c r="R134" s="208">
        <v>0</v>
      </c>
      <c r="S134" s="195">
        <v>0</v>
      </c>
      <c r="T134" s="191">
        <v>0</v>
      </c>
      <c r="U134" s="189">
        <v>0</v>
      </c>
      <c r="V134" s="228">
        <v>0</v>
      </c>
      <c r="W134" s="229">
        <f t="shared" si="6"/>
        <v>0</v>
      </c>
    </row>
    <row r="135" spans="1:23" ht="15.75" x14ac:dyDescent="0.2">
      <c r="A135" s="349"/>
      <c r="B135" s="105">
        <v>240452</v>
      </c>
      <c r="C135" s="354"/>
      <c r="D135" s="350"/>
      <c r="E135" s="350"/>
      <c r="F135" s="350"/>
      <c r="G135" s="350"/>
      <c r="H135" s="350"/>
      <c r="I135" s="350"/>
      <c r="J135" s="154" t="s">
        <v>91</v>
      </c>
      <c r="K135" s="201">
        <v>12045.174999999997</v>
      </c>
      <c r="L135" s="201">
        <v>48397.995000000003</v>
      </c>
      <c r="M135" s="186">
        <v>48245.214</v>
      </c>
      <c r="N135" s="186">
        <v>0</v>
      </c>
      <c r="O135" s="201">
        <v>55500.487999999998</v>
      </c>
      <c r="P135" s="201">
        <v>28025.136999999999</v>
      </c>
      <c r="Q135" s="201">
        <v>29162.175999999999</v>
      </c>
      <c r="R135" s="208">
        <v>42133.303</v>
      </c>
      <c r="S135" s="189">
        <v>18946.690999999999</v>
      </c>
      <c r="T135" s="189">
        <v>46540.017</v>
      </c>
      <c r="U135" s="191">
        <v>36972.471999999994</v>
      </c>
      <c r="V135" s="226">
        <v>59085.185000000005</v>
      </c>
      <c r="W135" s="227">
        <f t="shared" si="6"/>
        <v>425053.85299999994</v>
      </c>
    </row>
    <row r="136" spans="1:23" ht="15.75" x14ac:dyDescent="0.2">
      <c r="A136" s="349"/>
      <c r="B136" s="105">
        <v>240452</v>
      </c>
      <c r="C136" s="354"/>
      <c r="D136" s="350"/>
      <c r="E136" s="350"/>
      <c r="F136" s="350"/>
      <c r="G136" s="350"/>
      <c r="H136" s="350"/>
      <c r="I136" s="350"/>
      <c r="J136" s="129" t="s">
        <v>115</v>
      </c>
      <c r="K136" s="189">
        <v>0</v>
      </c>
      <c r="L136" s="189">
        <v>0</v>
      </c>
      <c r="M136" s="189">
        <v>0</v>
      </c>
      <c r="N136" s="189">
        <v>0</v>
      </c>
      <c r="O136" s="189">
        <v>0</v>
      </c>
      <c r="P136" s="189">
        <v>0</v>
      </c>
      <c r="Q136" s="189">
        <v>0</v>
      </c>
      <c r="R136" s="200">
        <v>0</v>
      </c>
      <c r="S136" s="200">
        <v>0</v>
      </c>
      <c r="T136" s="189">
        <v>0</v>
      </c>
      <c r="U136" s="189">
        <v>0</v>
      </c>
      <c r="V136" s="226">
        <v>0</v>
      </c>
      <c r="W136" s="227">
        <f t="shared" si="6"/>
        <v>0</v>
      </c>
    </row>
    <row r="137" spans="1:23" ht="15.75" x14ac:dyDescent="0.2">
      <c r="A137" s="349"/>
      <c r="B137" s="105">
        <v>240452</v>
      </c>
      <c r="C137" s="354"/>
      <c r="D137" s="350"/>
      <c r="E137" s="350"/>
      <c r="F137" s="350"/>
      <c r="G137" s="350"/>
      <c r="H137" s="350"/>
      <c r="I137" s="350"/>
      <c r="J137" s="129" t="s">
        <v>93</v>
      </c>
      <c r="K137" s="190">
        <v>0</v>
      </c>
      <c r="L137" s="189">
        <v>0</v>
      </c>
      <c r="M137" s="189">
        <v>0</v>
      </c>
      <c r="N137" s="189">
        <v>0</v>
      </c>
      <c r="O137" s="189">
        <v>0</v>
      </c>
      <c r="P137" s="189">
        <v>0</v>
      </c>
      <c r="Q137" s="189">
        <v>0</v>
      </c>
      <c r="R137" s="200">
        <v>0</v>
      </c>
      <c r="S137" s="200">
        <v>0</v>
      </c>
      <c r="T137" s="189">
        <v>0</v>
      </c>
      <c r="U137" s="189">
        <v>0</v>
      </c>
      <c r="V137" s="226">
        <v>0</v>
      </c>
      <c r="W137" s="227">
        <f t="shared" si="6"/>
        <v>0</v>
      </c>
    </row>
    <row r="138" spans="1:23" s="168" customFormat="1" ht="16.5" thickBot="1" x14ac:dyDescent="0.25">
      <c r="A138" s="344"/>
      <c r="B138" s="105">
        <v>240452</v>
      </c>
      <c r="C138" s="354"/>
      <c r="D138" s="350"/>
      <c r="E138" s="350"/>
      <c r="F138" s="350"/>
      <c r="G138" s="350"/>
      <c r="H138" s="350"/>
      <c r="I138" s="350"/>
      <c r="J138" s="164" t="s">
        <v>174</v>
      </c>
      <c r="K138" s="206">
        <v>0</v>
      </c>
      <c r="L138" s="207">
        <v>0</v>
      </c>
      <c r="M138" s="207">
        <v>0</v>
      </c>
      <c r="N138" s="207">
        <v>0</v>
      </c>
      <c r="O138" s="207">
        <v>0</v>
      </c>
      <c r="P138" s="207">
        <v>0</v>
      </c>
      <c r="Q138" s="207">
        <v>0</v>
      </c>
      <c r="R138" s="207">
        <v>0</v>
      </c>
      <c r="S138" s="207">
        <v>0</v>
      </c>
      <c r="T138" s="207">
        <v>0</v>
      </c>
      <c r="U138" s="207">
        <v>0</v>
      </c>
      <c r="V138" s="242">
        <v>0</v>
      </c>
      <c r="W138" s="243">
        <f t="shared" si="6"/>
        <v>0</v>
      </c>
    </row>
    <row r="139" spans="1:23" ht="16.5" thickBot="1" x14ac:dyDescent="0.25">
      <c r="A139" s="102"/>
      <c r="B139" s="104">
        <v>240452</v>
      </c>
      <c r="C139" s="112"/>
      <c r="D139" s="112"/>
      <c r="E139" s="112"/>
      <c r="F139" s="112"/>
      <c r="G139" s="112"/>
      <c r="H139" s="112"/>
      <c r="I139" s="112"/>
      <c r="J139" s="112"/>
      <c r="K139" s="192" t="s">
        <v>221</v>
      </c>
      <c r="L139" s="193" t="s">
        <v>221</v>
      </c>
      <c r="M139" s="193" t="s">
        <v>221</v>
      </c>
      <c r="N139" s="193" t="s">
        <v>221</v>
      </c>
      <c r="O139" s="193" t="s">
        <v>221</v>
      </c>
      <c r="P139" s="193" t="s">
        <v>221</v>
      </c>
      <c r="Q139" s="193" t="s">
        <v>221</v>
      </c>
      <c r="R139" s="230" t="s">
        <v>221</v>
      </c>
      <c r="S139" s="231" t="s">
        <v>221</v>
      </c>
      <c r="T139" s="193" t="s">
        <v>221</v>
      </c>
      <c r="U139" s="193" t="s">
        <v>221</v>
      </c>
      <c r="V139" s="232" t="s">
        <v>221</v>
      </c>
      <c r="W139" s="233">
        <f>SUM(W133:W138)</f>
        <v>1014157.5730000001</v>
      </c>
    </row>
    <row r="140" spans="1:23" ht="15.75" x14ac:dyDescent="0.2">
      <c r="A140" s="343">
        <v>647</v>
      </c>
      <c r="B140" s="254">
        <v>240454</v>
      </c>
      <c r="C140" s="345" t="s">
        <v>200</v>
      </c>
      <c r="D140" s="347" t="s">
        <v>83</v>
      </c>
      <c r="E140" s="351">
        <v>37.9</v>
      </c>
      <c r="F140" s="345" t="s">
        <v>155</v>
      </c>
      <c r="G140" s="347" t="s">
        <v>42</v>
      </c>
      <c r="H140" s="347" t="s">
        <v>157</v>
      </c>
      <c r="I140" s="347" t="s">
        <v>42</v>
      </c>
      <c r="J140" s="145" t="s">
        <v>92</v>
      </c>
      <c r="K140" s="194">
        <v>0</v>
      </c>
      <c r="L140" s="194">
        <v>0</v>
      </c>
      <c r="M140" s="194">
        <v>0</v>
      </c>
      <c r="N140" s="194">
        <v>0</v>
      </c>
      <c r="O140" s="194">
        <v>0</v>
      </c>
      <c r="P140" s="194">
        <v>0</v>
      </c>
      <c r="Q140" s="194">
        <v>0</v>
      </c>
      <c r="R140" s="211">
        <v>0</v>
      </c>
      <c r="S140" s="211">
        <v>0</v>
      </c>
      <c r="T140" s="194">
        <v>0</v>
      </c>
      <c r="U140" s="194">
        <v>0</v>
      </c>
      <c r="V140" s="234">
        <v>0</v>
      </c>
      <c r="W140" s="235">
        <f t="shared" ref="W140:W147" si="7">SUM(K140:V140)</f>
        <v>0</v>
      </c>
    </row>
    <row r="141" spans="1:23" ht="15.75" x14ac:dyDescent="0.2">
      <c r="A141" s="349"/>
      <c r="B141" s="105">
        <v>240454</v>
      </c>
      <c r="C141" s="354"/>
      <c r="D141" s="350"/>
      <c r="E141" s="352"/>
      <c r="F141" s="354"/>
      <c r="G141" s="350"/>
      <c r="H141" s="350"/>
      <c r="I141" s="350"/>
      <c r="J141" s="113" t="s">
        <v>98</v>
      </c>
      <c r="K141" s="191">
        <v>0</v>
      </c>
      <c r="L141" s="191">
        <v>0</v>
      </c>
      <c r="M141" s="191">
        <v>0</v>
      </c>
      <c r="N141" s="191">
        <v>0</v>
      </c>
      <c r="O141" s="191">
        <v>0</v>
      </c>
      <c r="P141" s="191">
        <v>0</v>
      </c>
      <c r="Q141" s="191">
        <v>0</v>
      </c>
      <c r="R141" s="195">
        <v>0</v>
      </c>
      <c r="S141" s="195">
        <v>0</v>
      </c>
      <c r="T141" s="191">
        <v>0</v>
      </c>
      <c r="U141" s="191">
        <v>0</v>
      </c>
      <c r="V141" s="228">
        <v>0</v>
      </c>
      <c r="W141" s="229">
        <f t="shared" si="7"/>
        <v>0</v>
      </c>
    </row>
    <row r="142" spans="1:23" ht="15.75" x14ac:dyDescent="0.2">
      <c r="A142" s="349"/>
      <c r="B142" s="105">
        <v>240454</v>
      </c>
      <c r="C142" s="354"/>
      <c r="D142" s="350"/>
      <c r="E142" s="352"/>
      <c r="F142" s="350"/>
      <c r="G142" s="350"/>
      <c r="H142" s="350"/>
      <c r="I142" s="350"/>
      <c r="J142" s="154" t="s">
        <v>175</v>
      </c>
      <c r="K142" s="201">
        <v>0</v>
      </c>
      <c r="L142" s="201">
        <v>0</v>
      </c>
      <c r="M142" s="201">
        <v>0</v>
      </c>
      <c r="N142" s="201">
        <v>0</v>
      </c>
      <c r="O142" s="201">
        <v>0</v>
      </c>
      <c r="P142" s="201">
        <v>0</v>
      </c>
      <c r="Q142" s="201">
        <v>0</v>
      </c>
      <c r="R142" s="208">
        <v>0</v>
      </c>
      <c r="S142" s="208">
        <v>0</v>
      </c>
      <c r="T142" s="201">
        <v>0</v>
      </c>
      <c r="U142" s="201">
        <v>0</v>
      </c>
      <c r="V142" s="237">
        <v>0</v>
      </c>
      <c r="W142" s="238">
        <f t="shared" si="7"/>
        <v>0</v>
      </c>
    </row>
    <row r="143" spans="1:23" ht="15.75" x14ac:dyDescent="0.2">
      <c r="A143" s="349"/>
      <c r="B143" s="105">
        <v>240454</v>
      </c>
      <c r="C143" s="354"/>
      <c r="D143" s="350"/>
      <c r="E143" s="352"/>
      <c r="F143" s="350"/>
      <c r="G143" s="350"/>
      <c r="H143" s="350"/>
      <c r="I143" s="350"/>
      <c r="J143" s="154" t="s">
        <v>101</v>
      </c>
      <c r="K143" s="208">
        <v>0</v>
      </c>
      <c r="L143" s="201">
        <v>0</v>
      </c>
      <c r="M143" s="201">
        <v>0</v>
      </c>
      <c r="N143" s="201">
        <v>0</v>
      </c>
      <c r="O143" s="201">
        <v>0</v>
      </c>
      <c r="P143" s="201">
        <v>0</v>
      </c>
      <c r="Q143" s="201">
        <v>0</v>
      </c>
      <c r="R143" s="208">
        <v>0</v>
      </c>
      <c r="S143" s="208">
        <v>0</v>
      </c>
      <c r="T143" s="201">
        <v>0</v>
      </c>
      <c r="U143" s="201">
        <v>0</v>
      </c>
      <c r="V143" s="237">
        <v>0</v>
      </c>
      <c r="W143" s="238">
        <f t="shared" si="7"/>
        <v>0</v>
      </c>
    </row>
    <row r="144" spans="1:23" ht="15.75" x14ac:dyDescent="0.2">
      <c r="A144" s="349"/>
      <c r="B144" s="105">
        <v>240454</v>
      </c>
      <c r="C144" s="354"/>
      <c r="D144" s="350"/>
      <c r="E144" s="352"/>
      <c r="F144" s="350"/>
      <c r="G144" s="350"/>
      <c r="H144" s="350"/>
      <c r="I144" s="350"/>
      <c r="J144" s="129" t="s">
        <v>71</v>
      </c>
      <c r="K144" s="200">
        <v>0</v>
      </c>
      <c r="L144" s="189">
        <v>0</v>
      </c>
      <c r="M144" s="189">
        <v>0</v>
      </c>
      <c r="N144" s="189">
        <v>0</v>
      </c>
      <c r="O144" s="189">
        <v>0</v>
      </c>
      <c r="P144" s="189">
        <v>0</v>
      </c>
      <c r="Q144" s="189">
        <v>0</v>
      </c>
      <c r="R144" s="189">
        <v>0</v>
      </c>
      <c r="S144" s="189">
        <v>0</v>
      </c>
      <c r="T144" s="189">
        <v>0</v>
      </c>
      <c r="U144" s="189">
        <v>0</v>
      </c>
      <c r="V144" s="226">
        <v>0</v>
      </c>
      <c r="W144" s="227">
        <f t="shared" si="7"/>
        <v>0</v>
      </c>
    </row>
    <row r="145" spans="1:23" ht="15.75" x14ac:dyDescent="0.2">
      <c r="A145" s="349"/>
      <c r="B145" s="105">
        <v>240454</v>
      </c>
      <c r="C145" s="354"/>
      <c r="D145" s="350"/>
      <c r="E145" s="352"/>
      <c r="F145" s="350"/>
      <c r="G145" s="350"/>
      <c r="H145" s="350"/>
      <c r="I145" s="350"/>
      <c r="J145" s="129" t="s">
        <v>97</v>
      </c>
      <c r="K145" s="200">
        <v>331961.89700000011</v>
      </c>
      <c r="L145" s="189">
        <v>309711.59399999998</v>
      </c>
      <c r="M145" s="189">
        <v>330801.49900000007</v>
      </c>
      <c r="N145" s="186">
        <v>347519.04899999988</v>
      </c>
      <c r="O145" s="189">
        <v>396140.80499999976</v>
      </c>
      <c r="P145" s="189">
        <v>296124.31200000009</v>
      </c>
      <c r="Q145" s="189">
        <v>360694.076</v>
      </c>
      <c r="R145" s="200">
        <v>366772.25300000003</v>
      </c>
      <c r="S145" s="200">
        <v>320056.86199999985</v>
      </c>
      <c r="T145" s="189">
        <v>353885.20000000013</v>
      </c>
      <c r="U145" s="189">
        <v>363548.64999999985</v>
      </c>
      <c r="V145" s="226">
        <v>332559.86100000003</v>
      </c>
      <c r="W145" s="227">
        <f t="shared" si="7"/>
        <v>4109776.0579999997</v>
      </c>
    </row>
    <row r="146" spans="1:23" ht="15.75" x14ac:dyDescent="0.2">
      <c r="A146" s="349"/>
      <c r="B146" s="105">
        <v>240454</v>
      </c>
      <c r="C146" s="354"/>
      <c r="D146" s="350"/>
      <c r="E146" s="352"/>
      <c r="F146" s="350"/>
      <c r="G146" s="350"/>
      <c r="H146" s="350"/>
      <c r="I146" s="350"/>
      <c r="J146" s="129" t="s">
        <v>96</v>
      </c>
      <c r="K146" s="200">
        <v>0</v>
      </c>
      <c r="L146" s="189">
        <v>0</v>
      </c>
      <c r="M146" s="189">
        <v>0</v>
      </c>
      <c r="N146" s="189">
        <v>0</v>
      </c>
      <c r="O146" s="189">
        <v>0</v>
      </c>
      <c r="P146" s="189">
        <v>0</v>
      </c>
      <c r="Q146" s="189">
        <v>0</v>
      </c>
      <c r="R146" s="200">
        <v>0</v>
      </c>
      <c r="S146" s="200">
        <v>0</v>
      </c>
      <c r="T146" s="189">
        <v>0</v>
      </c>
      <c r="U146" s="189">
        <v>0</v>
      </c>
      <c r="V146" s="226">
        <v>0</v>
      </c>
      <c r="W146" s="227">
        <f t="shared" si="7"/>
        <v>0</v>
      </c>
    </row>
    <row r="147" spans="1:23" ht="16.5" thickBot="1" x14ac:dyDescent="0.25">
      <c r="A147" s="344"/>
      <c r="B147" s="290">
        <v>240454</v>
      </c>
      <c r="C147" s="346"/>
      <c r="D147" s="348"/>
      <c r="E147" s="353"/>
      <c r="F147" s="348"/>
      <c r="G147" s="348"/>
      <c r="H147" s="348"/>
      <c r="I147" s="348"/>
      <c r="J147" s="113" t="s">
        <v>102</v>
      </c>
      <c r="K147" s="195">
        <v>0</v>
      </c>
      <c r="L147" s="191">
        <v>0</v>
      </c>
      <c r="M147" s="191">
        <v>0</v>
      </c>
      <c r="N147" s="191">
        <v>0</v>
      </c>
      <c r="O147" s="191">
        <v>0</v>
      </c>
      <c r="P147" s="191">
        <v>0</v>
      </c>
      <c r="Q147" s="191">
        <v>0</v>
      </c>
      <c r="R147" s="195">
        <v>0</v>
      </c>
      <c r="S147" s="195">
        <v>0</v>
      </c>
      <c r="T147" s="191">
        <v>0</v>
      </c>
      <c r="U147" s="191">
        <v>0</v>
      </c>
      <c r="V147" s="228">
        <v>0</v>
      </c>
      <c r="W147" s="229">
        <f t="shared" si="7"/>
        <v>0</v>
      </c>
    </row>
    <row r="148" spans="1:23" ht="16.5" thickBot="1" x14ac:dyDescent="0.25">
      <c r="A148" s="102"/>
      <c r="B148" s="104">
        <v>240454</v>
      </c>
      <c r="C148" s="112"/>
      <c r="D148" s="112"/>
      <c r="E148" s="112"/>
      <c r="F148" s="112"/>
      <c r="G148" s="112"/>
      <c r="H148" s="112"/>
      <c r="I148" s="112"/>
      <c r="J148" s="112"/>
      <c r="K148" s="192" t="s">
        <v>221</v>
      </c>
      <c r="L148" s="193" t="s">
        <v>221</v>
      </c>
      <c r="M148" s="193" t="s">
        <v>221</v>
      </c>
      <c r="N148" s="193" t="s">
        <v>221</v>
      </c>
      <c r="O148" s="193" t="s">
        <v>221</v>
      </c>
      <c r="P148" s="193" t="s">
        <v>221</v>
      </c>
      <c r="Q148" s="193" t="s">
        <v>221</v>
      </c>
      <c r="R148" s="230" t="s">
        <v>221</v>
      </c>
      <c r="S148" s="231" t="s">
        <v>221</v>
      </c>
      <c r="T148" s="193" t="s">
        <v>221</v>
      </c>
      <c r="U148" s="193" t="s">
        <v>221</v>
      </c>
      <c r="V148" s="232" t="s">
        <v>221</v>
      </c>
      <c r="W148" s="233">
        <f>SUM(W140:W147)</f>
        <v>4109776.0579999997</v>
      </c>
    </row>
    <row r="149" spans="1:23" ht="15.75" x14ac:dyDescent="0.2">
      <c r="A149" s="343">
        <v>648</v>
      </c>
      <c r="B149" s="105">
        <v>240453</v>
      </c>
      <c r="C149" s="354" t="s">
        <v>201</v>
      </c>
      <c r="D149" s="350" t="s">
        <v>83</v>
      </c>
      <c r="E149" s="352">
        <v>37.799999999999997</v>
      </c>
      <c r="F149" s="350" t="s">
        <v>157</v>
      </c>
      <c r="G149" s="350" t="s">
        <v>42</v>
      </c>
      <c r="H149" s="354" t="s">
        <v>155</v>
      </c>
      <c r="I149" s="350" t="s">
        <v>42</v>
      </c>
      <c r="J149" s="145" t="s">
        <v>92</v>
      </c>
      <c r="K149" s="194">
        <v>18465.2</v>
      </c>
      <c r="L149" s="194">
        <v>89278.41</v>
      </c>
      <c r="M149" s="194">
        <v>75939.605999999985</v>
      </c>
      <c r="N149" s="186">
        <v>54847.578999999991</v>
      </c>
      <c r="O149" s="194">
        <v>88123.024000000005</v>
      </c>
      <c r="P149" s="194">
        <v>79445.320999999996</v>
      </c>
      <c r="Q149" s="194">
        <v>82444.489000000016</v>
      </c>
      <c r="R149" s="211">
        <v>96577.407000000007</v>
      </c>
      <c r="S149" s="211">
        <v>98131.670999999988</v>
      </c>
      <c r="T149" s="194">
        <v>101889.766</v>
      </c>
      <c r="U149" s="194">
        <v>78390.079000000012</v>
      </c>
      <c r="V149" s="234">
        <v>116595.95099999997</v>
      </c>
      <c r="W149" s="235">
        <f>SUM(K149:V149)</f>
        <v>980128.50300000003</v>
      </c>
    </row>
    <row r="150" spans="1:23" ht="15.75" x14ac:dyDescent="0.2">
      <c r="A150" s="349"/>
      <c r="B150" s="105">
        <v>240453</v>
      </c>
      <c r="C150" s="354"/>
      <c r="D150" s="350"/>
      <c r="E150" s="352"/>
      <c r="F150" s="350"/>
      <c r="G150" s="350"/>
      <c r="H150" s="350"/>
      <c r="I150" s="350"/>
      <c r="J150" s="129" t="s">
        <v>91</v>
      </c>
      <c r="K150" s="189">
        <v>0</v>
      </c>
      <c r="L150" s="189">
        <v>0</v>
      </c>
      <c r="M150" s="189">
        <v>0</v>
      </c>
      <c r="N150" s="189">
        <v>0</v>
      </c>
      <c r="O150" s="189">
        <v>0</v>
      </c>
      <c r="P150" s="189">
        <v>0</v>
      </c>
      <c r="Q150" s="189">
        <v>0</v>
      </c>
      <c r="R150" s="200">
        <v>0</v>
      </c>
      <c r="S150" s="200">
        <v>0</v>
      </c>
      <c r="T150" s="189">
        <v>0</v>
      </c>
      <c r="U150" s="189">
        <v>0</v>
      </c>
      <c r="V150" s="226">
        <v>0</v>
      </c>
      <c r="W150" s="227">
        <f>SUM(K150:V150)</f>
        <v>0</v>
      </c>
    </row>
    <row r="151" spans="1:23" ht="15.75" x14ac:dyDescent="0.2">
      <c r="A151" s="349"/>
      <c r="B151" s="105">
        <v>240453</v>
      </c>
      <c r="C151" s="354"/>
      <c r="D151" s="350"/>
      <c r="E151" s="352"/>
      <c r="F151" s="350"/>
      <c r="G151" s="350"/>
      <c r="H151" s="350"/>
      <c r="I151" s="350"/>
      <c r="J151" s="154" t="s">
        <v>93</v>
      </c>
      <c r="K151" s="201">
        <v>0</v>
      </c>
      <c r="L151" s="201">
        <v>0</v>
      </c>
      <c r="M151" s="201">
        <v>0</v>
      </c>
      <c r="N151" s="201">
        <v>0</v>
      </c>
      <c r="O151" s="201">
        <v>0</v>
      </c>
      <c r="P151" s="201">
        <v>0</v>
      </c>
      <c r="Q151" s="201">
        <v>0</v>
      </c>
      <c r="R151" s="208">
        <v>0</v>
      </c>
      <c r="S151" s="208">
        <v>0</v>
      </c>
      <c r="T151" s="201">
        <v>0</v>
      </c>
      <c r="U151" s="201">
        <v>0</v>
      </c>
      <c r="V151" s="237">
        <v>0</v>
      </c>
      <c r="W151" s="238">
        <f>SUM(K151:V151)</f>
        <v>0</v>
      </c>
    </row>
    <row r="152" spans="1:23" ht="16.5" thickBot="1" x14ac:dyDescent="0.25">
      <c r="A152" s="344"/>
      <c r="B152" s="105">
        <v>240453</v>
      </c>
      <c r="C152" s="354"/>
      <c r="D152" s="350"/>
      <c r="E152" s="352"/>
      <c r="F152" s="350"/>
      <c r="G152" s="350"/>
      <c r="H152" s="350"/>
      <c r="I152" s="350"/>
      <c r="J152" s="154" t="s">
        <v>90</v>
      </c>
      <c r="K152" s="201">
        <v>0</v>
      </c>
      <c r="L152" s="201">
        <v>0</v>
      </c>
      <c r="M152" s="201">
        <v>0</v>
      </c>
      <c r="N152" s="201">
        <v>0</v>
      </c>
      <c r="O152" s="201">
        <v>0</v>
      </c>
      <c r="P152" s="201">
        <v>0</v>
      </c>
      <c r="Q152" s="201">
        <v>0</v>
      </c>
      <c r="R152" s="208">
        <v>0</v>
      </c>
      <c r="S152" s="208">
        <v>0</v>
      </c>
      <c r="T152" s="201">
        <v>0</v>
      </c>
      <c r="U152" s="201">
        <v>0</v>
      </c>
      <c r="V152" s="237">
        <v>0</v>
      </c>
      <c r="W152" s="238">
        <f>SUM(K152:V152)</f>
        <v>0</v>
      </c>
    </row>
    <row r="153" spans="1:23" ht="16.5" thickBot="1" x14ac:dyDescent="0.25">
      <c r="A153" s="102"/>
      <c r="B153" s="104">
        <v>240453</v>
      </c>
      <c r="C153" s="112"/>
      <c r="D153" s="112"/>
      <c r="E153" s="112"/>
      <c r="F153" s="112"/>
      <c r="G153" s="112"/>
      <c r="H153" s="112"/>
      <c r="I153" s="112"/>
      <c r="J153" s="112"/>
      <c r="K153" s="192" t="s">
        <v>221</v>
      </c>
      <c r="L153" s="193" t="s">
        <v>221</v>
      </c>
      <c r="M153" s="193" t="s">
        <v>221</v>
      </c>
      <c r="N153" s="193" t="s">
        <v>221</v>
      </c>
      <c r="O153" s="193" t="s">
        <v>221</v>
      </c>
      <c r="P153" s="193" t="s">
        <v>221</v>
      </c>
      <c r="Q153" s="193" t="s">
        <v>221</v>
      </c>
      <c r="R153" s="230" t="s">
        <v>221</v>
      </c>
      <c r="S153" s="231" t="s">
        <v>221</v>
      </c>
      <c r="T153" s="193" t="s">
        <v>221</v>
      </c>
      <c r="U153" s="193" t="s">
        <v>221</v>
      </c>
      <c r="V153" s="232" t="s">
        <v>221</v>
      </c>
      <c r="W153" s="233">
        <f>SUM(W149:W152)</f>
        <v>980128.50300000003</v>
      </c>
    </row>
    <row r="154" spans="1:23" ht="15.75" customHeight="1" x14ac:dyDescent="0.2">
      <c r="A154" s="343">
        <v>658</v>
      </c>
      <c r="B154" s="254">
        <v>240449</v>
      </c>
      <c r="C154" s="345" t="s">
        <v>202</v>
      </c>
      <c r="D154" s="347" t="s">
        <v>83</v>
      </c>
      <c r="E154" s="351">
        <v>152.69999999999999</v>
      </c>
      <c r="F154" s="347" t="s">
        <v>100</v>
      </c>
      <c r="G154" s="347" t="s">
        <v>42</v>
      </c>
      <c r="H154" s="347" t="s">
        <v>154</v>
      </c>
      <c r="I154" s="347" t="s">
        <v>42</v>
      </c>
      <c r="J154" s="145" t="s">
        <v>94</v>
      </c>
      <c r="K154" s="194">
        <v>73105.872000000003</v>
      </c>
      <c r="L154" s="194">
        <v>109130.62000000001</v>
      </c>
      <c r="M154" s="214">
        <v>69420.881999999998</v>
      </c>
      <c r="N154" s="194">
        <v>26119.792000000001</v>
      </c>
      <c r="O154" s="194">
        <v>146778.23199999999</v>
      </c>
      <c r="P154" s="194">
        <v>190797.82399999996</v>
      </c>
      <c r="Q154" s="194">
        <v>255781.43599999999</v>
      </c>
      <c r="R154" s="211">
        <v>229382.03899999999</v>
      </c>
      <c r="S154" s="211">
        <v>248590.06499999997</v>
      </c>
      <c r="T154" s="194">
        <v>247011.13100000005</v>
      </c>
      <c r="U154" s="194">
        <v>284531.01400000002</v>
      </c>
      <c r="V154" s="234">
        <v>168457.53399999996</v>
      </c>
      <c r="W154" s="235">
        <f t="shared" ref="W154:W160" si="8">SUM(K154:V154)</f>
        <v>2049106.4410000001</v>
      </c>
    </row>
    <row r="155" spans="1:23" ht="15.75" x14ac:dyDescent="0.2">
      <c r="A155" s="349"/>
      <c r="B155" s="105">
        <v>240449</v>
      </c>
      <c r="C155" s="354"/>
      <c r="D155" s="350"/>
      <c r="E155" s="352"/>
      <c r="F155" s="350"/>
      <c r="G155" s="350"/>
      <c r="H155" s="350"/>
      <c r="I155" s="350"/>
      <c r="J155" s="129" t="s">
        <v>92</v>
      </c>
      <c r="K155" s="189">
        <v>31269.787999999997</v>
      </c>
      <c r="L155" s="189">
        <v>90514.170999999973</v>
      </c>
      <c r="M155" s="186">
        <v>9090.1320000000014</v>
      </c>
      <c r="N155" s="189">
        <v>42575.316999999995</v>
      </c>
      <c r="O155" s="189">
        <v>20433.125</v>
      </c>
      <c r="P155" s="189">
        <v>27549.931</v>
      </c>
      <c r="Q155" s="189">
        <v>11844.296</v>
      </c>
      <c r="R155" s="200">
        <v>0</v>
      </c>
      <c r="S155" s="200">
        <v>0</v>
      </c>
      <c r="T155" s="189">
        <v>65384.837</v>
      </c>
      <c r="U155" s="189">
        <v>35625.324000000001</v>
      </c>
      <c r="V155" s="226">
        <v>55128.593000000001</v>
      </c>
      <c r="W155" s="227">
        <f t="shared" si="8"/>
        <v>389415.51399999997</v>
      </c>
    </row>
    <row r="156" spans="1:23" ht="15.75" x14ac:dyDescent="0.2">
      <c r="A156" s="349"/>
      <c r="B156" s="105">
        <v>240449</v>
      </c>
      <c r="C156" s="354"/>
      <c r="D156" s="350"/>
      <c r="E156" s="352"/>
      <c r="F156" s="350"/>
      <c r="G156" s="350"/>
      <c r="H156" s="350"/>
      <c r="I156" s="350"/>
      <c r="J156" s="129" t="s">
        <v>91</v>
      </c>
      <c r="K156" s="189">
        <v>152106.421</v>
      </c>
      <c r="L156" s="189">
        <v>172840.25999999998</v>
      </c>
      <c r="M156" s="186">
        <v>158233.69799999997</v>
      </c>
      <c r="N156" s="186">
        <v>67482.347999999998</v>
      </c>
      <c r="O156" s="189">
        <v>169997.52399999995</v>
      </c>
      <c r="P156" s="189">
        <v>152356.17399999997</v>
      </c>
      <c r="Q156" s="189">
        <v>50933.483999999997</v>
      </c>
      <c r="R156" s="200">
        <v>61602.656999999999</v>
      </c>
      <c r="S156" s="200">
        <v>0</v>
      </c>
      <c r="T156" s="189">
        <v>33221.351999999999</v>
      </c>
      <c r="U156" s="189">
        <v>41602.996000000006</v>
      </c>
      <c r="V156" s="226">
        <v>27040.026000000002</v>
      </c>
      <c r="W156" s="227">
        <f t="shared" si="8"/>
        <v>1087416.94</v>
      </c>
    </row>
    <row r="157" spans="1:23" ht="15.75" x14ac:dyDescent="0.2">
      <c r="A157" s="349"/>
      <c r="B157" s="105">
        <v>240449</v>
      </c>
      <c r="C157" s="354"/>
      <c r="D157" s="350"/>
      <c r="E157" s="352"/>
      <c r="F157" s="350"/>
      <c r="G157" s="350"/>
      <c r="H157" s="350"/>
      <c r="I157" s="350"/>
      <c r="J157" s="129" t="s">
        <v>70</v>
      </c>
      <c r="K157" s="189">
        <v>0</v>
      </c>
      <c r="L157" s="189">
        <v>0</v>
      </c>
      <c r="M157" s="218">
        <v>0</v>
      </c>
      <c r="N157" s="218">
        <v>0</v>
      </c>
      <c r="O157" s="189">
        <v>0</v>
      </c>
      <c r="P157" s="189">
        <v>0</v>
      </c>
      <c r="Q157" s="189">
        <v>0</v>
      </c>
      <c r="R157" s="200">
        <v>0</v>
      </c>
      <c r="S157" s="200">
        <v>0</v>
      </c>
      <c r="T157" s="189">
        <v>0</v>
      </c>
      <c r="U157" s="189">
        <v>0</v>
      </c>
      <c r="V157" s="226">
        <v>0</v>
      </c>
      <c r="W157" s="227">
        <f t="shared" si="8"/>
        <v>0</v>
      </c>
    </row>
    <row r="158" spans="1:23" ht="15.75" x14ac:dyDescent="0.2">
      <c r="A158" s="349"/>
      <c r="B158" s="105">
        <v>240449</v>
      </c>
      <c r="C158" s="354"/>
      <c r="D158" s="350"/>
      <c r="E158" s="352"/>
      <c r="F158" s="350"/>
      <c r="G158" s="350"/>
      <c r="H158" s="350"/>
      <c r="I158" s="350"/>
      <c r="J158" s="129" t="s">
        <v>123</v>
      </c>
      <c r="K158" s="189">
        <v>0</v>
      </c>
      <c r="L158" s="189">
        <v>0</v>
      </c>
      <c r="M158" s="216">
        <v>0</v>
      </c>
      <c r="N158" s="189">
        <v>0</v>
      </c>
      <c r="O158" s="189">
        <v>0</v>
      </c>
      <c r="P158" s="189">
        <v>0</v>
      </c>
      <c r="Q158" s="189">
        <v>0</v>
      </c>
      <c r="R158" s="200">
        <v>0</v>
      </c>
      <c r="S158" s="200">
        <v>0</v>
      </c>
      <c r="T158" s="189">
        <v>0</v>
      </c>
      <c r="U158" s="189">
        <v>0</v>
      </c>
      <c r="V158" s="226">
        <v>0</v>
      </c>
      <c r="W158" s="227">
        <f t="shared" si="8"/>
        <v>0</v>
      </c>
    </row>
    <row r="159" spans="1:23" ht="15.75" x14ac:dyDescent="0.2">
      <c r="A159" s="349"/>
      <c r="B159" s="105">
        <v>240449</v>
      </c>
      <c r="C159" s="354"/>
      <c r="D159" s="350"/>
      <c r="E159" s="352"/>
      <c r="F159" s="350"/>
      <c r="G159" s="350"/>
      <c r="H159" s="350"/>
      <c r="I159" s="350"/>
      <c r="J159" s="129" t="s">
        <v>93</v>
      </c>
      <c r="K159" s="189">
        <v>0</v>
      </c>
      <c r="L159" s="189">
        <v>27984.215</v>
      </c>
      <c r="M159" s="186">
        <v>9578.494999999999</v>
      </c>
      <c r="N159" s="186">
        <v>17206.998</v>
      </c>
      <c r="O159" s="189">
        <v>17947.383999999998</v>
      </c>
      <c r="P159" s="189">
        <v>35126.029000000002</v>
      </c>
      <c r="Q159" s="189">
        <v>35244.752</v>
      </c>
      <c r="R159" s="200">
        <v>58871.936999999998</v>
      </c>
      <c r="S159" s="200">
        <v>0</v>
      </c>
      <c r="T159" s="189">
        <v>17929.61</v>
      </c>
      <c r="U159" s="189">
        <v>0</v>
      </c>
      <c r="V159" s="226">
        <v>34399.788</v>
      </c>
      <c r="W159" s="227">
        <f t="shared" si="8"/>
        <v>254289.20800000004</v>
      </c>
    </row>
    <row r="160" spans="1:23" ht="16.5" thickBot="1" x14ac:dyDescent="0.25">
      <c r="A160" s="344"/>
      <c r="B160" s="290">
        <v>240449</v>
      </c>
      <c r="C160" s="346"/>
      <c r="D160" s="348"/>
      <c r="E160" s="353"/>
      <c r="F160" s="348"/>
      <c r="G160" s="348"/>
      <c r="H160" s="348"/>
      <c r="I160" s="348"/>
      <c r="J160" s="113" t="s">
        <v>90</v>
      </c>
      <c r="K160" s="191">
        <v>65204.534999999996</v>
      </c>
      <c r="L160" s="191">
        <v>38729.468000000001</v>
      </c>
      <c r="M160" s="186">
        <v>27375.095000000001</v>
      </c>
      <c r="N160" s="191">
        <v>40436.830999999998</v>
      </c>
      <c r="O160" s="191">
        <v>81438.228000000003</v>
      </c>
      <c r="P160" s="191">
        <v>26911.628000000001</v>
      </c>
      <c r="Q160" s="191">
        <v>26601.682000000001</v>
      </c>
      <c r="R160" s="195">
        <v>0</v>
      </c>
      <c r="S160" s="195">
        <v>0</v>
      </c>
      <c r="T160" s="191">
        <v>0</v>
      </c>
      <c r="U160" s="191">
        <v>18151.905999999999</v>
      </c>
      <c r="V160" s="228">
        <v>84037.014999999985</v>
      </c>
      <c r="W160" s="229">
        <f t="shared" si="8"/>
        <v>408886.38800000004</v>
      </c>
    </row>
    <row r="161" spans="1:23" ht="16.5" thickBot="1" x14ac:dyDescent="0.25">
      <c r="A161" s="102"/>
      <c r="B161" s="104">
        <v>240449</v>
      </c>
      <c r="C161" s="112"/>
      <c r="D161" s="112"/>
      <c r="E161" s="112"/>
      <c r="F161" s="112"/>
      <c r="G161" s="112"/>
      <c r="H161" s="112"/>
      <c r="I161" s="112"/>
      <c r="J161" s="112"/>
      <c r="K161" s="192" t="s">
        <v>221</v>
      </c>
      <c r="L161" s="193" t="s">
        <v>221</v>
      </c>
      <c r="M161" s="193" t="s">
        <v>221</v>
      </c>
      <c r="N161" s="193" t="s">
        <v>221</v>
      </c>
      <c r="O161" s="193" t="s">
        <v>221</v>
      </c>
      <c r="P161" s="193" t="s">
        <v>221</v>
      </c>
      <c r="Q161" s="193" t="s">
        <v>221</v>
      </c>
      <c r="R161" s="230" t="s">
        <v>221</v>
      </c>
      <c r="S161" s="231" t="s">
        <v>221</v>
      </c>
      <c r="T161" s="193" t="s">
        <v>221</v>
      </c>
      <c r="U161" s="193" t="s">
        <v>221</v>
      </c>
      <c r="V161" s="232" t="s">
        <v>221</v>
      </c>
      <c r="W161" s="233">
        <f>SUM(W154:W160)</f>
        <v>4189114.4910000004</v>
      </c>
    </row>
    <row r="162" spans="1:23" ht="15.75" x14ac:dyDescent="0.2">
      <c r="A162" s="343">
        <v>667</v>
      </c>
      <c r="B162" s="105">
        <v>240428</v>
      </c>
      <c r="C162" s="354" t="s">
        <v>203</v>
      </c>
      <c r="D162" s="350" t="s">
        <v>79</v>
      </c>
      <c r="E162" s="352">
        <v>98.8</v>
      </c>
      <c r="F162" s="350" t="s">
        <v>156</v>
      </c>
      <c r="G162" s="350" t="s">
        <v>42</v>
      </c>
      <c r="H162" s="350" t="s">
        <v>100</v>
      </c>
      <c r="I162" s="350" t="s">
        <v>42</v>
      </c>
      <c r="J162" s="145" t="s">
        <v>94</v>
      </c>
      <c r="K162" s="194">
        <v>46812.547999999988</v>
      </c>
      <c r="L162" s="194">
        <v>53127.395999999986</v>
      </c>
      <c r="M162" s="194">
        <v>73901.634999999995</v>
      </c>
      <c r="N162" s="194">
        <v>70416.077000000005</v>
      </c>
      <c r="O162" s="194">
        <v>65100.721000000005</v>
      </c>
      <c r="P162" s="194">
        <v>56048.978999999992</v>
      </c>
      <c r="Q162" s="194">
        <v>72529.145999999993</v>
      </c>
      <c r="R162" s="211">
        <v>59774.968999999997</v>
      </c>
      <c r="S162" s="211">
        <v>68229.021000000022</v>
      </c>
      <c r="T162" s="194">
        <v>76389.001999999993</v>
      </c>
      <c r="U162" s="194">
        <v>68551.035000000018</v>
      </c>
      <c r="V162" s="234">
        <v>78885.234999999986</v>
      </c>
      <c r="W162" s="235">
        <f t="shared" ref="W162:W167" si="9">SUM(K162:V162)</f>
        <v>789765.76399999997</v>
      </c>
    </row>
    <row r="163" spans="1:23" ht="15.75" x14ac:dyDescent="0.2">
      <c r="A163" s="349"/>
      <c r="B163" s="105">
        <v>240428</v>
      </c>
      <c r="C163" s="354"/>
      <c r="D163" s="350"/>
      <c r="E163" s="352"/>
      <c r="F163" s="350"/>
      <c r="G163" s="350"/>
      <c r="H163" s="350"/>
      <c r="I163" s="350"/>
      <c r="J163" s="129" t="s">
        <v>92</v>
      </c>
      <c r="K163" s="189">
        <v>0</v>
      </c>
      <c r="L163" s="189">
        <v>0</v>
      </c>
      <c r="M163" s="189">
        <v>0</v>
      </c>
      <c r="N163" s="186">
        <v>0</v>
      </c>
      <c r="O163" s="189">
        <v>0</v>
      </c>
      <c r="P163" s="189">
        <v>0</v>
      </c>
      <c r="Q163" s="189">
        <v>0</v>
      </c>
      <c r="R163" s="200">
        <v>0</v>
      </c>
      <c r="S163" s="200">
        <v>0</v>
      </c>
      <c r="T163" s="189">
        <v>0</v>
      </c>
      <c r="U163" s="189">
        <v>0</v>
      </c>
      <c r="V163" s="226">
        <v>0</v>
      </c>
      <c r="W163" s="227">
        <f t="shared" si="9"/>
        <v>0</v>
      </c>
    </row>
    <row r="164" spans="1:23" ht="15.75" x14ac:dyDescent="0.2">
      <c r="A164" s="349"/>
      <c r="B164" s="105">
        <v>240428</v>
      </c>
      <c r="C164" s="354"/>
      <c r="D164" s="350"/>
      <c r="E164" s="352"/>
      <c r="F164" s="350"/>
      <c r="G164" s="350"/>
      <c r="H164" s="350"/>
      <c r="I164" s="350"/>
      <c r="J164" s="129" t="s">
        <v>103</v>
      </c>
      <c r="K164" s="189">
        <v>0</v>
      </c>
      <c r="L164" s="189">
        <v>0</v>
      </c>
      <c r="M164" s="189">
        <v>0</v>
      </c>
      <c r="N164" s="189">
        <v>0</v>
      </c>
      <c r="O164" s="189">
        <v>0</v>
      </c>
      <c r="P164" s="189">
        <v>0</v>
      </c>
      <c r="Q164" s="189">
        <v>0</v>
      </c>
      <c r="R164" s="200">
        <v>0</v>
      </c>
      <c r="S164" s="200">
        <v>0</v>
      </c>
      <c r="T164" s="189">
        <v>0</v>
      </c>
      <c r="U164" s="189">
        <v>0</v>
      </c>
      <c r="V164" s="226">
        <v>0</v>
      </c>
      <c r="W164" s="227">
        <f t="shared" si="9"/>
        <v>0</v>
      </c>
    </row>
    <row r="165" spans="1:23" ht="15.75" x14ac:dyDescent="0.2">
      <c r="A165" s="349"/>
      <c r="B165" s="105">
        <v>240428</v>
      </c>
      <c r="C165" s="354"/>
      <c r="D165" s="350"/>
      <c r="E165" s="352"/>
      <c r="F165" s="350"/>
      <c r="G165" s="350"/>
      <c r="H165" s="350"/>
      <c r="I165" s="350"/>
      <c r="J165" s="154" t="s">
        <v>91</v>
      </c>
      <c r="K165" s="201">
        <v>35536.328000000001</v>
      </c>
      <c r="L165" s="201">
        <v>32742.671000000002</v>
      </c>
      <c r="M165" s="201">
        <v>43030.999999999993</v>
      </c>
      <c r="N165" s="201">
        <v>32054.967999999997</v>
      </c>
      <c r="O165" s="201">
        <v>49932.669000000002</v>
      </c>
      <c r="P165" s="201">
        <v>29638.775999999998</v>
      </c>
      <c r="Q165" s="201">
        <v>35515.162999999993</v>
      </c>
      <c r="R165" s="208">
        <v>45370.563000000009</v>
      </c>
      <c r="S165" s="208">
        <v>35446.903999999988</v>
      </c>
      <c r="T165" s="201">
        <v>43682.047000000006</v>
      </c>
      <c r="U165" s="189">
        <v>46841.028999999995</v>
      </c>
      <c r="V165" s="237">
        <v>34768.354999999996</v>
      </c>
      <c r="W165" s="238">
        <f t="shared" si="9"/>
        <v>464560.473</v>
      </c>
    </row>
    <row r="166" spans="1:23" ht="15.75" x14ac:dyDescent="0.2">
      <c r="A166" s="349"/>
      <c r="B166" s="105">
        <v>240428</v>
      </c>
      <c r="C166" s="354"/>
      <c r="D166" s="350"/>
      <c r="E166" s="352"/>
      <c r="F166" s="350"/>
      <c r="G166" s="350"/>
      <c r="H166" s="350"/>
      <c r="I166" s="350"/>
      <c r="J166" s="154" t="s">
        <v>93</v>
      </c>
      <c r="K166" s="201">
        <v>0</v>
      </c>
      <c r="L166" s="201">
        <v>0</v>
      </c>
      <c r="M166" s="201">
        <v>0</v>
      </c>
      <c r="N166" s="201">
        <v>0</v>
      </c>
      <c r="O166" s="201">
        <v>0</v>
      </c>
      <c r="P166" s="201">
        <v>0</v>
      </c>
      <c r="Q166" s="201">
        <v>0</v>
      </c>
      <c r="R166" s="208">
        <v>0</v>
      </c>
      <c r="S166" s="208">
        <v>0</v>
      </c>
      <c r="T166" s="201">
        <v>0</v>
      </c>
      <c r="U166" s="201">
        <v>0</v>
      </c>
      <c r="V166" s="237">
        <v>0</v>
      </c>
      <c r="W166" s="238">
        <f t="shared" si="9"/>
        <v>0</v>
      </c>
    </row>
    <row r="167" spans="1:23" ht="16.5" thickBot="1" x14ac:dyDescent="0.25">
      <c r="A167" s="344"/>
      <c r="B167" s="105">
        <v>240428</v>
      </c>
      <c r="C167" s="354"/>
      <c r="D167" s="350"/>
      <c r="E167" s="352"/>
      <c r="F167" s="350"/>
      <c r="G167" s="350"/>
      <c r="H167" s="350"/>
      <c r="I167" s="350"/>
      <c r="J167" s="154" t="s">
        <v>95</v>
      </c>
      <c r="K167" s="201">
        <v>0</v>
      </c>
      <c r="L167" s="201">
        <v>0</v>
      </c>
      <c r="M167" s="201">
        <v>0</v>
      </c>
      <c r="N167" s="201">
        <v>0</v>
      </c>
      <c r="O167" s="201">
        <v>0</v>
      </c>
      <c r="P167" s="201">
        <v>0</v>
      </c>
      <c r="Q167" s="201">
        <v>0</v>
      </c>
      <c r="R167" s="208">
        <v>0</v>
      </c>
      <c r="S167" s="208">
        <v>0</v>
      </c>
      <c r="T167" s="201">
        <v>0</v>
      </c>
      <c r="U167" s="201">
        <v>0</v>
      </c>
      <c r="V167" s="237">
        <v>0</v>
      </c>
      <c r="W167" s="238">
        <f t="shared" si="9"/>
        <v>0</v>
      </c>
    </row>
    <row r="168" spans="1:23" ht="16.5" thickBot="1" x14ac:dyDescent="0.25">
      <c r="A168" s="102"/>
      <c r="B168" s="104">
        <v>240428</v>
      </c>
      <c r="C168" s="112"/>
      <c r="D168" s="112"/>
      <c r="E168" s="112"/>
      <c r="F168" s="112"/>
      <c r="G168" s="112"/>
      <c r="H168" s="112"/>
      <c r="I168" s="112"/>
      <c r="J168" s="112"/>
      <c r="K168" s="192" t="s">
        <v>221</v>
      </c>
      <c r="L168" s="193" t="s">
        <v>221</v>
      </c>
      <c r="M168" s="193" t="s">
        <v>221</v>
      </c>
      <c r="N168" s="193" t="s">
        <v>221</v>
      </c>
      <c r="O168" s="193" t="s">
        <v>221</v>
      </c>
      <c r="P168" s="193" t="s">
        <v>221</v>
      </c>
      <c r="Q168" s="193" t="s">
        <v>221</v>
      </c>
      <c r="R168" s="230" t="s">
        <v>221</v>
      </c>
      <c r="S168" s="231" t="s">
        <v>221</v>
      </c>
      <c r="T168" s="193" t="s">
        <v>221</v>
      </c>
      <c r="U168" s="193" t="s">
        <v>221</v>
      </c>
      <c r="V168" s="232" t="s">
        <v>221</v>
      </c>
      <c r="W168" s="233">
        <f>SUM(W162:W167)</f>
        <v>1254326.237</v>
      </c>
    </row>
    <row r="169" spans="1:23" ht="15.75" x14ac:dyDescent="0.2">
      <c r="A169" s="343">
        <v>668</v>
      </c>
      <c r="B169" s="254">
        <v>240429</v>
      </c>
      <c r="C169" s="345" t="s">
        <v>204</v>
      </c>
      <c r="D169" s="347" t="s">
        <v>80</v>
      </c>
      <c r="E169" s="351">
        <v>98.8</v>
      </c>
      <c r="F169" s="347" t="s">
        <v>100</v>
      </c>
      <c r="G169" s="347" t="s">
        <v>42</v>
      </c>
      <c r="H169" s="347" t="s">
        <v>156</v>
      </c>
      <c r="I169" s="347" t="s">
        <v>42</v>
      </c>
      <c r="J169" s="145" t="s">
        <v>94</v>
      </c>
      <c r="K169" s="189">
        <v>0</v>
      </c>
      <c r="L169" s="189">
        <v>0</v>
      </c>
      <c r="M169" s="189">
        <v>0</v>
      </c>
      <c r="N169" s="189">
        <v>0</v>
      </c>
      <c r="O169" s="189">
        <v>0</v>
      </c>
      <c r="P169" s="189">
        <v>0</v>
      </c>
      <c r="Q169" s="189">
        <v>0</v>
      </c>
      <c r="R169" s="200">
        <v>0</v>
      </c>
      <c r="S169" s="200">
        <v>0</v>
      </c>
      <c r="T169" s="189">
        <v>0</v>
      </c>
      <c r="U169" s="189">
        <v>0</v>
      </c>
      <c r="V169" s="226">
        <v>0</v>
      </c>
      <c r="W169" s="227">
        <f>SUM(K169:V169)</f>
        <v>0</v>
      </c>
    </row>
    <row r="170" spans="1:23" ht="15.75" x14ac:dyDescent="0.2">
      <c r="A170" s="349"/>
      <c r="B170" s="105">
        <v>240429</v>
      </c>
      <c r="C170" s="354"/>
      <c r="D170" s="350"/>
      <c r="E170" s="352"/>
      <c r="F170" s="350"/>
      <c r="G170" s="350"/>
      <c r="H170" s="350"/>
      <c r="I170" s="350"/>
      <c r="J170" s="129" t="s">
        <v>92</v>
      </c>
      <c r="K170" s="189">
        <v>77547.932000000001</v>
      </c>
      <c r="L170" s="189">
        <v>96900.442000000039</v>
      </c>
      <c r="M170" s="189">
        <v>103224.91599999997</v>
      </c>
      <c r="N170" s="189">
        <v>100620.11200000001</v>
      </c>
      <c r="O170" s="189">
        <v>104139.698</v>
      </c>
      <c r="P170" s="189">
        <v>103118.78200000001</v>
      </c>
      <c r="Q170" s="189">
        <v>95421.923000000024</v>
      </c>
      <c r="R170" s="200">
        <v>100642.879</v>
      </c>
      <c r="S170" s="200">
        <v>68747.793000000005</v>
      </c>
      <c r="T170" s="189">
        <v>87498.918999999994</v>
      </c>
      <c r="U170" s="189">
        <v>84311.609000000011</v>
      </c>
      <c r="V170" s="226">
        <v>64977.955000000009</v>
      </c>
      <c r="W170" s="227">
        <f>SUM(K170:V170)</f>
        <v>1087152.9600000002</v>
      </c>
    </row>
    <row r="171" spans="1:23" ht="15.75" x14ac:dyDescent="0.2">
      <c r="A171" s="349"/>
      <c r="B171" s="105">
        <v>240429</v>
      </c>
      <c r="C171" s="354"/>
      <c r="D171" s="350"/>
      <c r="E171" s="352"/>
      <c r="F171" s="350"/>
      <c r="G171" s="350"/>
      <c r="H171" s="350"/>
      <c r="I171" s="350"/>
      <c r="J171" s="129" t="s">
        <v>91</v>
      </c>
      <c r="K171" s="189">
        <v>0</v>
      </c>
      <c r="L171" s="189">
        <v>0</v>
      </c>
      <c r="M171" s="189">
        <v>0</v>
      </c>
      <c r="N171" s="186">
        <v>0</v>
      </c>
      <c r="O171" s="189">
        <v>0</v>
      </c>
      <c r="P171" s="189">
        <v>0</v>
      </c>
      <c r="Q171" s="189">
        <v>0</v>
      </c>
      <c r="R171" s="200">
        <v>0</v>
      </c>
      <c r="S171" s="200">
        <v>0</v>
      </c>
      <c r="T171" s="189">
        <v>0</v>
      </c>
      <c r="U171" s="189">
        <v>0</v>
      </c>
      <c r="V171" s="226">
        <v>0</v>
      </c>
      <c r="W171" s="227">
        <f>SUM(K171:V171)</f>
        <v>0</v>
      </c>
    </row>
    <row r="172" spans="1:23" ht="15.75" x14ac:dyDescent="0.2">
      <c r="A172" s="349"/>
      <c r="B172" s="105">
        <v>240429</v>
      </c>
      <c r="C172" s="354"/>
      <c r="D172" s="350"/>
      <c r="E172" s="352"/>
      <c r="F172" s="350"/>
      <c r="G172" s="350"/>
      <c r="H172" s="350"/>
      <c r="I172" s="350"/>
      <c r="J172" s="129" t="s">
        <v>93</v>
      </c>
      <c r="K172" s="189">
        <v>0</v>
      </c>
      <c r="L172" s="189">
        <v>0</v>
      </c>
      <c r="M172" s="189">
        <v>0</v>
      </c>
      <c r="N172" s="189">
        <v>0</v>
      </c>
      <c r="O172" s="189">
        <v>0</v>
      </c>
      <c r="P172" s="189">
        <v>0</v>
      </c>
      <c r="Q172" s="189">
        <v>0</v>
      </c>
      <c r="R172" s="200">
        <v>0</v>
      </c>
      <c r="S172" s="200">
        <v>0</v>
      </c>
      <c r="T172" s="189">
        <v>0</v>
      </c>
      <c r="U172" s="189">
        <v>0</v>
      </c>
      <c r="V172" s="226">
        <v>0</v>
      </c>
      <c r="W172" s="227">
        <f>SUM(K172:V172)</f>
        <v>0</v>
      </c>
    </row>
    <row r="173" spans="1:23" ht="16.5" thickBot="1" x14ac:dyDescent="0.25">
      <c r="A173" s="344"/>
      <c r="B173" s="290">
        <v>240429</v>
      </c>
      <c r="C173" s="346"/>
      <c r="D173" s="348"/>
      <c r="E173" s="353"/>
      <c r="F173" s="348"/>
      <c r="G173" s="348"/>
      <c r="H173" s="348"/>
      <c r="I173" s="348"/>
      <c r="J173" s="113" t="s">
        <v>95</v>
      </c>
      <c r="K173" s="191">
        <v>0</v>
      </c>
      <c r="L173" s="191">
        <v>0</v>
      </c>
      <c r="M173" s="191">
        <v>0</v>
      </c>
      <c r="N173" s="191">
        <v>0</v>
      </c>
      <c r="O173" s="191">
        <v>0</v>
      </c>
      <c r="P173" s="191">
        <v>0</v>
      </c>
      <c r="Q173" s="191">
        <v>0</v>
      </c>
      <c r="R173" s="195">
        <v>0</v>
      </c>
      <c r="S173" s="195">
        <v>0</v>
      </c>
      <c r="T173" s="191">
        <v>0</v>
      </c>
      <c r="U173" s="191">
        <v>0</v>
      </c>
      <c r="V173" s="228">
        <v>0</v>
      </c>
      <c r="W173" s="229">
        <f>SUM(K173:V173)</f>
        <v>0</v>
      </c>
    </row>
    <row r="174" spans="1:23" ht="16.5" thickBot="1" x14ac:dyDescent="0.25">
      <c r="A174" s="102"/>
      <c r="B174" s="104">
        <v>240429</v>
      </c>
      <c r="C174" s="112"/>
      <c r="D174" s="112"/>
      <c r="E174" s="112"/>
      <c r="F174" s="112"/>
      <c r="G174" s="112"/>
      <c r="H174" s="112"/>
      <c r="I174" s="112"/>
      <c r="J174" s="112"/>
      <c r="K174" s="192" t="s">
        <v>221</v>
      </c>
      <c r="L174" s="193" t="s">
        <v>221</v>
      </c>
      <c r="M174" s="193" t="s">
        <v>221</v>
      </c>
      <c r="N174" s="193" t="s">
        <v>221</v>
      </c>
      <c r="O174" s="193" t="s">
        <v>221</v>
      </c>
      <c r="P174" s="193" t="s">
        <v>221</v>
      </c>
      <c r="Q174" s="193" t="s">
        <v>221</v>
      </c>
      <c r="R174" s="230" t="s">
        <v>221</v>
      </c>
      <c r="S174" s="231" t="s">
        <v>221</v>
      </c>
      <c r="T174" s="193" t="s">
        <v>221</v>
      </c>
      <c r="U174" s="193" t="s">
        <v>221</v>
      </c>
      <c r="V174" s="232" t="s">
        <v>221</v>
      </c>
      <c r="W174" s="233">
        <f>SUM(W169:W173)</f>
        <v>1087152.9600000002</v>
      </c>
    </row>
    <row r="175" spans="1:23" ht="15.75" x14ac:dyDescent="0.2">
      <c r="A175" s="343">
        <v>669</v>
      </c>
      <c r="B175" s="254">
        <v>240430</v>
      </c>
      <c r="C175" s="345" t="s">
        <v>205</v>
      </c>
      <c r="D175" s="347" t="s">
        <v>85</v>
      </c>
      <c r="E175" s="351">
        <v>98.8</v>
      </c>
      <c r="F175" s="347" t="s">
        <v>100</v>
      </c>
      <c r="G175" s="347" t="s">
        <v>42</v>
      </c>
      <c r="H175" s="347" t="s">
        <v>156</v>
      </c>
      <c r="I175" s="347" t="s">
        <v>42</v>
      </c>
      <c r="J175" s="145" t="s">
        <v>92</v>
      </c>
      <c r="K175" s="194">
        <v>0</v>
      </c>
      <c r="L175" s="194">
        <v>0</v>
      </c>
      <c r="M175" s="194">
        <v>0</v>
      </c>
      <c r="N175" s="194">
        <v>0</v>
      </c>
      <c r="O175" s="194">
        <v>0</v>
      </c>
      <c r="P175" s="194">
        <v>0</v>
      </c>
      <c r="Q175" s="194">
        <v>0</v>
      </c>
      <c r="R175" s="211">
        <v>0</v>
      </c>
      <c r="S175" s="211">
        <v>0</v>
      </c>
      <c r="T175" s="194">
        <v>0</v>
      </c>
      <c r="U175" s="194">
        <v>0</v>
      </c>
      <c r="V175" s="234">
        <v>0</v>
      </c>
      <c r="W175" s="235">
        <f t="shared" ref="W175:W182" si="10">SUM(K175:V175)</f>
        <v>0</v>
      </c>
    </row>
    <row r="176" spans="1:23" ht="15.75" x14ac:dyDescent="0.2">
      <c r="A176" s="349"/>
      <c r="B176" s="105">
        <v>240430</v>
      </c>
      <c r="C176" s="354"/>
      <c r="D176" s="350"/>
      <c r="E176" s="352"/>
      <c r="F176" s="350"/>
      <c r="G176" s="350"/>
      <c r="H176" s="350"/>
      <c r="I176" s="350"/>
      <c r="J176" s="145" t="s">
        <v>98</v>
      </c>
      <c r="K176" s="194">
        <v>0</v>
      </c>
      <c r="L176" s="194">
        <v>0</v>
      </c>
      <c r="M176" s="194">
        <v>0</v>
      </c>
      <c r="N176" s="194">
        <v>0</v>
      </c>
      <c r="O176" s="194">
        <v>0</v>
      </c>
      <c r="P176" s="194">
        <v>0</v>
      </c>
      <c r="Q176" s="194">
        <v>0</v>
      </c>
      <c r="R176" s="211">
        <v>0</v>
      </c>
      <c r="S176" s="211">
        <v>0</v>
      </c>
      <c r="T176" s="194">
        <v>0</v>
      </c>
      <c r="U176" s="194">
        <v>0</v>
      </c>
      <c r="V176" s="234">
        <v>0</v>
      </c>
      <c r="W176" s="227">
        <f t="shared" si="10"/>
        <v>0</v>
      </c>
    </row>
    <row r="177" spans="1:23" ht="15.75" x14ac:dyDescent="0.2">
      <c r="A177" s="349"/>
      <c r="B177" s="105">
        <v>240430</v>
      </c>
      <c r="C177" s="354"/>
      <c r="D177" s="350"/>
      <c r="E177" s="352"/>
      <c r="F177" s="350"/>
      <c r="G177" s="350"/>
      <c r="H177" s="350"/>
      <c r="I177" s="350"/>
      <c r="J177" s="129" t="s">
        <v>175</v>
      </c>
      <c r="K177" s="189">
        <v>0</v>
      </c>
      <c r="L177" s="189">
        <v>0</v>
      </c>
      <c r="M177" s="189">
        <v>0</v>
      </c>
      <c r="N177" s="189">
        <v>0</v>
      </c>
      <c r="O177" s="189">
        <v>0</v>
      </c>
      <c r="P177" s="189">
        <v>0</v>
      </c>
      <c r="Q177" s="189">
        <v>0</v>
      </c>
      <c r="R177" s="200">
        <v>0</v>
      </c>
      <c r="S177" s="200">
        <v>0</v>
      </c>
      <c r="T177" s="189">
        <v>0</v>
      </c>
      <c r="U177" s="189">
        <v>0</v>
      </c>
      <c r="V177" s="226">
        <v>0</v>
      </c>
      <c r="W177" s="227">
        <f t="shared" si="10"/>
        <v>0</v>
      </c>
    </row>
    <row r="178" spans="1:23" ht="15.75" x14ac:dyDescent="0.2">
      <c r="A178" s="349"/>
      <c r="B178" s="105">
        <v>240430</v>
      </c>
      <c r="C178" s="354"/>
      <c r="D178" s="350"/>
      <c r="E178" s="352"/>
      <c r="F178" s="350"/>
      <c r="G178" s="350"/>
      <c r="H178" s="350"/>
      <c r="I178" s="350"/>
      <c r="J178" s="129" t="s">
        <v>101</v>
      </c>
      <c r="K178" s="189">
        <v>0</v>
      </c>
      <c r="L178" s="189">
        <v>0</v>
      </c>
      <c r="M178" s="189">
        <v>0</v>
      </c>
      <c r="N178" s="189">
        <v>0</v>
      </c>
      <c r="O178" s="189">
        <v>0</v>
      </c>
      <c r="P178" s="189">
        <v>0</v>
      </c>
      <c r="Q178" s="189">
        <v>0</v>
      </c>
      <c r="R178" s="200">
        <v>0</v>
      </c>
      <c r="S178" s="200">
        <v>0</v>
      </c>
      <c r="T178" s="189">
        <v>0</v>
      </c>
      <c r="U178" s="189">
        <v>0</v>
      </c>
      <c r="V178" s="226">
        <v>0</v>
      </c>
      <c r="W178" s="227">
        <f t="shared" si="10"/>
        <v>0</v>
      </c>
    </row>
    <row r="179" spans="1:23" ht="15.75" x14ac:dyDescent="0.2">
      <c r="A179" s="349"/>
      <c r="B179" s="105">
        <v>240430</v>
      </c>
      <c r="C179" s="354"/>
      <c r="D179" s="350"/>
      <c r="E179" s="352"/>
      <c r="F179" s="350"/>
      <c r="G179" s="350"/>
      <c r="H179" s="350"/>
      <c r="I179" s="350"/>
      <c r="J179" s="129" t="s">
        <v>71</v>
      </c>
      <c r="K179" s="189">
        <v>0</v>
      </c>
      <c r="L179" s="189">
        <v>0</v>
      </c>
      <c r="M179" s="189">
        <v>0</v>
      </c>
      <c r="N179" s="189">
        <v>0</v>
      </c>
      <c r="O179" s="189">
        <v>0</v>
      </c>
      <c r="P179" s="189">
        <v>0</v>
      </c>
      <c r="Q179" s="189">
        <v>0</v>
      </c>
      <c r="R179" s="200">
        <v>0</v>
      </c>
      <c r="S179" s="200">
        <v>0</v>
      </c>
      <c r="T179" s="189">
        <v>0</v>
      </c>
      <c r="U179" s="189">
        <v>0</v>
      </c>
      <c r="V179" s="226">
        <v>0</v>
      </c>
      <c r="W179" s="227">
        <f t="shared" si="10"/>
        <v>0</v>
      </c>
    </row>
    <row r="180" spans="1:23" ht="15.75" x14ac:dyDescent="0.2">
      <c r="A180" s="349"/>
      <c r="B180" s="105">
        <v>240430</v>
      </c>
      <c r="C180" s="354"/>
      <c r="D180" s="350"/>
      <c r="E180" s="352"/>
      <c r="F180" s="350"/>
      <c r="G180" s="350"/>
      <c r="H180" s="350"/>
      <c r="I180" s="350"/>
      <c r="J180" s="129" t="s">
        <v>97</v>
      </c>
      <c r="K180" s="189">
        <v>143342.617</v>
      </c>
      <c r="L180" s="189">
        <v>134144.12300000002</v>
      </c>
      <c r="M180" s="189">
        <v>139221.95899999997</v>
      </c>
      <c r="N180" s="186">
        <v>176917.24800000005</v>
      </c>
      <c r="O180" s="189">
        <v>173701.01400000005</v>
      </c>
      <c r="P180" s="189">
        <v>126210.35599999999</v>
      </c>
      <c r="Q180" s="189">
        <v>119901.62099999994</v>
      </c>
      <c r="R180" s="200">
        <v>143215.95199999999</v>
      </c>
      <c r="S180" s="200">
        <v>80185.755999999994</v>
      </c>
      <c r="T180" s="189">
        <v>156403.91400000002</v>
      </c>
      <c r="U180" s="189">
        <v>133240.446</v>
      </c>
      <c r="V180" s="226">
        <v>224012.93299999999</v>
      </c>
      <c r="W180" s="227">
        <f t="shared" si="10"/>
        <v>1750497.9390000002</v>
      </c>
    </row>
    <row r="181" spans="1:23" ht="15.75" x14ac:dyDescent="0.2">
      <c r="A181" s="349"/>
      <c r="B181" s="105">
        <v>240430</v>
      </c>
      <c r="C181" s="354"/>
      <c r="D181" s="350"/>
      <c r="E181" s="352"/>
      <c r="F181" s="350"/>
      <c r="G181" s="350"/>
      <c r="H181" s="350"/>
      <c r="I181" s="350"/>
      <c r="J181" s="129" t="s">
        <v>102</v>
      </c>
      <c r="K181" s="190">
        <v>0</v>
      </c>
      <c r="L181" s="189">
        <v>0</v>
      </c>
      <c r="M181" s="189">
        <v>0</v>
      </c>
      <c r="N181" s="189">
        <v>0</v>
      </c>
      <c r="O181" s="189">
        <v>0</v>
      </c>
      <c r="P181" s="189">
        <v>0</v>
      </c>
      <c r="Q181" s="189">
        <v>0</v>
      </c>
      <c r="R181" s="200">
        <v>0</v>
      </c>
      <c r="S181" s="200">
        <v>0</v>
      </c>
      <c r="T181" s="189">
        <v>0</v>
      </c>
      <c r="U181" s="189">
        <v>0</v>
      </c>
      <c r="V181" s="226">
        <v>0</v>
      </c>
      <c r="W181" s="227">
        <f t="shared" si="10"/>
        <v>0</v>
      </c>
    </row>
    <row r="182" spans="1:23" ht="16.5" thickBot="1" x14ac:dyDescent="0.25">
      <c r="A182" s="344"/>
      <c r="B182" s="290">
        <v>240430</v>
      </c>
      <c r="C182" s="346"/>
      <c r="D182" s="348"/>
      <c r="E182" s="353"/>
      <c r="F182" s="348"/>
      <c r="G182" s="348"/>
      <c r="H182" s="348"/>
      <c r="I182" s="348"/>
      <c r="J182" s="113" t="s">
        <v>95</v>
      </c>
      <c r="K182" s="195">
        <v>0</v>
      </c>
      <c r="L182" s="191">
        <v>0</v>
      </c>
      <c r="M182" s="191">
        <v>0</v>
      </c>
      <c r="N182" s="191">
        <v>0</v>
      </c>
      <c r="O182" s="191">
        <v>0</v>
      </c>
      <c r="P182" s="201">
        <v>0</v>
      </c>
      <c r="Q182" s="201">
        <v>0</v>
      </c>
      <c r="R182" s="195">
        <v>0</v>
      </c>
      <c r="S182" s="195">
        <v>0</v>
      </c>
      <c r="T182" s="191">
        <v>0</v>
      </c>
      <c r="U182" s="191">
        <v>0</v>
      </c>
      <c r="V182" s="228">
        <v>0</v>
      </c>
      <c r="W182" s="229">
        <f t="shared" si="10"/>
        <v>0</v>
      </c>
    </row>
    <row r="183" spans="1:23" ht="16.5" thickBot="1" x14ac:dyDescent="0.25">
      <c r="A183" s="106"/>
      <c r="B183" s="104">
        <v>240430</v>
      </c>
      <c r="C183" s="112"/>
      <c r="D183" s="112"/>
      <c r="E183" s="112"/>
      <c r="F183" s="112"/>
      <c r="G183" s="112"/>
      <c r="H183" s="112"/>
      <c r="I183" s="112"/>
      <c r="J183" s="112"/>
      <c r="K183" s="192" t="s">
        <v>221</v>
      </c>
      <c r="L183" s="193" t="s">
        <v>221</v>
      </c>
      <c r="M183" s="193" t="s">
        <v>221</v>
      </c>
      <c r="N183" s="193" t="s">
        <v>221</v>
      </c>
      <c r="O183" s="193" t="s">
        <v>221</v>
      </c>
      <c r="P183" s="193" t="s">
        <v>221</v>
      </c>
      <c r="Q183" s="193" t="s">
        <v>221</v>
      </c>
      <c r="R183" s="230" t="s">
        <v>221</v>
      </c>
      <c r="S183" s="231" t="s">
        <v>221</v>
      </c>
      <c r="T183" s="193" t="s">
        <v>221</v>
      </c>
      <c r="U183" s="193" t="s">
        <v>221</v>
      </c>
      <c r="V183" s="232" t="s">
        <v>221</v>
      </c>
      <c r="W183" s="233">
        <f>SUM(W175:W182)</f>
        <v>1750497.9390000002</v>
      </c>
    </row>
    <row r="184" spans="1:23" ht="15.75" customHeight="1" x14ac:dyDescent="0.2">
      <c r="A184" s="358" t="s">
        <v>125</v>
      </c>
      <c r="B184" s="291"/>
      <c r="C184" s="345" t="s">
        <v>206</v>
      </c>
      <c r="D184" s="347" t="s">
        <v>86</v>
      </c>
      <c r="E184" s="351">
        <v>58.7</v>
      </c>
      <c r="F184" s="345" t="s">
        <v>158</v>
      </c>
      <c r="G184" s="347" t="s">
        <v>42</v>
      </c>
      <c r="H184" s="345" t="s">
        <v>159</v>
      </c>
      <c r="I184" s="347" t="s">
        <v>42</v>
      </c>
      <c r="J184" s="145" t="s">
        <v>94</v>
      </c>
      <c r="K184" s="194">
        <v>0</v>
      </c>
      <c r="L184" s="194">
        <v>0</v>
      </c>
      <c r="M184" s="186">
        <v>0</v>
      </c>
      <c r="N184" s="186">
        <v>0</v>
      </c>
      <c r="O184" s="194">
        <v>0</v>
      </c>
      <c r="P184" s="194">
        <v>0</v>
      </c>
      <c r="Q184" s="194">
        <v>0</v>
      </c>
      <c r="R184" s="211">
        <v>0</v>
      </c>
      <c r="S184" s="211">
        <v>0</v>
      </c>
      <c r="T184" s="194">
        <v>0</v>
      </c>
      <c r="U184" s="194">
        <v>0</v>
      </c>
      <c r="V184" s="234">
        <v>0</v>
      </c>
      <c r="W184" s="235">
        <f t="shared" ref="W184:W189" si="11">SUM(K184:V184)</f>
        <v>0</v>
      </c>
    </row>
    <row r="185" spans="1:23" ht="15.75" x14ac:dyDescent="0.2">
      <c r="A185" s="359"/>
      <c r="B185" s="292"/>
      <c r="C185" s="354"/>
      <c r="D185" s="350"/>
      <c r="E185" s="352"/>
      <c r="F185" s="354"/>
      <c r="G185" s="350"/>
      <c r="H185" s="354"/>
      <c r="I185" s="350"/>
      <c r="J185" s="129" t="s">
        <v>92</v>
      </c>
      <c r="K185" s="189">
        <v>24189.758000000002</v>
      </c>
      <c r="L185" s="189">
        <v>37694.223999999995</v>
      </c>
      <c r="M185" s="257">
        <v>42485.245999999999</v>
      </c>
      <c r="N185" s="186">
        <v>29237.672999999995</v>
      </c>
      <c r="O185" s="189">
        <v>66726.131000000008</v>
      </c>
      <c r="P185" s="189">
        <v>45732.97</v>
      </c>
      <c r="Q185" s="189">
        <v>40657.415000000001</v>
      </c>
      <c r="R185" s="200">
        <v>21518.525999999998</v>
      </c>
      <c r="S185" s="200">
        <v>9414.5139999999992</v>
      </c>
      <c r="T185" s="189">
        <v>54136.113999999994</v>
      </c>
      <c r="U185" s="189">
        <v>20028.383000000002</v>
      </c>
      <c r="V185" s="226">
        <v>39024.824000000001</v>
      </c>
      <c r="W185" s="227">
        <f t="shared" si="11"/>
        <v>430845.77800000005</v>
      </c>
    </row>
    <row r="186" spans="1:23" ht="15.75" x14ac:dyDescent="0.2">
      <c r="A186" s="359"/>
      <c r="B186" s="292"/>
      <c r="C186" s="354"/>
      <c r="D186" s="350"/>
      <c r="E186" s="352"/>
      <c r="F186" s="354"/>
      <c r="G186" s="350"/>
      <c r="H186" s="354"/>
      <c r="I186" s="350"/>
      <c r="J186" s="129" t="s">
        <v>91</v>
      </c>
      <c r="K186" s="189">
        <v>0</v>
      </c>
      <c r="L186" s="189">
        <v>0</v>
      </c>
      <c r="M186" s="186">
        <v>0</v>
      </c>
      <c r="N186" s="186">
        <v>0</v>
      </c>
      <c r="O186" s="189">
        <v>0</v>
      </c>
      <c r="P186" s="189">
        <v>0</v>
      </c>
      <c r="Q186" s="189">
        <v>0</v>
      </c>
      <c r="R186" s="200">
        <v>0</v>
      </c>
      <c r="S186" s="200">
        <v>0</v>
      </c>
      <c r="T186" s="189">
        <v>0</v>
      </c>
      <c r="U186" s="189">
        <v>0</v>
      </c>
      <c r="V186" s="226">
        <v>0</v>
      </c>
      <c r="W186" s="227">
        <f t="shared" si="11"/>
        <v>0</v>
      </c>
    </row>
    <row r="187" spans="1:23" ht="15.75" x14ac:dyDescent="0.2">
      <c r="A187" s="359"/>
      <c r="B187" s="292" t="s">
        <v>285</v>
      </c>
      <c r="C187" s="354"/>
      <c r="D187" s="350"/>
      <c r="E187" s="352"/>
      <c r="F187" s="354"/>
      <c r="G187" s="350"/>
      <c r="H187" s="354"/>
      <c r="I187" s="350"/>
      <c r="J187" s="129" t="s">
        <v>93</v>
      </c>
      <c r="K187" s="189">
        <v>0</v>
      </c>
      <c r="L187" s="189">
        <v>0</v>
      </c>
      <c r="M187" s="186">
        <v>0</v>
      </c>
      <c r="N187" s="186">
        <v>0</v>
      </c>
      <c r="O187" s="189">
        <v>0</v>
      </c>
      <c r="P187" s="189">
        <v>0</v>
      </c>
      <c r="Q187" s="189">
        <v>0</v>
      </c>
      <c r="R187" s="200">
        <v>0</v>
      </c>
      <c r="S187" s="200">
        <v>0</v>
      </c>
      <c r="T187" s="189">
        <v>0</v>
      </c>
      <c r="U187" s="189">
        <v>0</v>
      </c>
      <c r="V187" s="226">
        <v>0</v>
      </c>
      <c r="W187" s="227">
        <f t="shared" si="11"/>
        <v>0</v>
      </c>
    </row>
    <row r="188" spans="1:23" ht="15.75" x14ac:dyDescent="0.2">
      <c r="A188" s="359"/>
      <c r="B188" s="292"/>
      <c r="C188" s="354"/>
      <c r="D188" s="350"/>
      <c r="E188" s="352"/>
      <c r="F188" s="354"/>
      <c r="G188" s="350"/>
      <c r="H188" s="354"/>
      <c r="I188" s="350"/>
      <c r="J188" s="129" t="s">
        <v>96</v>
      </c>
      <c r="K188" s="200">
        <v>0</v>
      </c>
      <c r="L188" s="189">
        <v>0</v>
      </c>
      <c r="M188" s="189">
        <v>0</v>
      </c>
      <c r="N188" s="189">
        <v>0</v>
      </c>
      <c r="O188" s="189">
        <v>0</v>
      </c>
      <c r="P188" s="189">
        <v>0</v>
      </c>
      <c r="Q188" s="189">
        <v>0</v>
      </c>
      <c r="R188" s="200">
        <v>0</v>
      </c>
      <c r="S188" s="200">
        <v>0</v>
      </c>
      <c r="T188" s="189">
        <v>0</v>
      </c>
      <c r="U188" s="189">
        <v>0</v>
      </c>
      <c r="V188" s="226">
        <v>0</v>
      </c>
      <c r="W188" s="227">
        <f t="shared" si="11"/>
        <v>0</v>
      </c>
    </row>
    <row r="189" spans="1:23" ht="16.5" thickBot="1" x14ac:dyDescent="0.25">
      <c r="A189" s="360"/>
      <c r="B189" s="293"/>
      <c r="C189" s="346"/>
      <c r="D189" s="348"/>
      <c r="E189" s="353"/>
      <c r="F189" s="346"/>
      <c r="G189" s="348"/>
      <c r="H189" s="346"/>
      <c r="I189" s="348"/>
      <c r="J189" s="113" t="s">
        <v>90</v>
      </c>
      <c r="K189" s="195">
        <v>0</v>
      </c>
      <c r="L189" s="191">
        <v>0</v>
      </c>
      <c r="M189" s="191">
        <v>0</v>
      </c>
      <c r="N189" s="191">
        <v>0</v>
      </c>
      <c r="O189" s="191">
        <v>0</v>
      </c>
      <c r="P189" s="191">
        <v>0</v>
      </c>
      <c r="Q189" s="191">
        <v>0</v>
      </c>
      <c r="R189" s="195">
        <v>0</v>
      </c>
      <c r="S189" s="195">
        <v>0</v>
      </c>
      <c r="T189" s="191">
        <v>0</v>
      </c>
      <c r="U189" s="191">
        <v>0</v>
      </c>
      <c r="V189" s="228">
        <v>0</v>
      </c>
      <c r="W189" s="229">
        <f t="shared" si="11"/>
        <v>0</v>
      </c>
    </row>
    <row r="190" spans="1:23" ht="16.5" thickBot="1" x14ac:dyDescent="0.25">
      <c r="A190" s="102"/>
      <c r="B190" s="104"/>
      <c r="C190" s="112"/>
      <c r="D190" s="115"/>
      <c r="E190" s="115"/>
      <c r="F190" s="112"/>
      <c r="G190" s="112"/>
      <c r="H190" s="112"/>
      <c r="I190" s="112"/>
      <c r="J190" s="112"/>
      <c r="K190" s="192" t="s">
        <v>221</v>
      </c>
      <c r="L190" s="193" t="s">
        <v>221</v>
      </c>
      <c r="M190" s="193" t="s">
        <v>221</v>
      </c>
      <c r="N190" s="193" t="s">
        <v>221</v>
      </c>
      <c r="O190" s="193" t="s">
        <v>221</v>
      </c>
      <c r="P190" s="193" t="s">
        <v>221</v>
      </c>
      <c r="Q190" s="193" t="s">
        <v>221</v>
      </c>
      <c r="R190" s="230" t="s">
        <v>221</v>
      </c>
      <c r="S190" s="231" t="s">
        <v>221</v>
      </c>
      <c r="T190" s="193" t="s">
        <v>221</v>
      </c>
      <c r="U190" s="193" t="s">
        <v>221</v>
      </c>
      <c r="V190" s="232" t="s">
        <v>221</v>
      </c>
      <c r="W190" s="233">
        <f>SUM(W184:W189)</f>
        <v>430845.77800000005</v>
      </c>
    </row>
    <row r="191" spans="1:23" ht="15.75" customHeight="1" x14ac:dyDescent="0.2">
      <c r="A191" s="358" t="s">
        <v>224</v>
      </c>
      <c r="B191" s="291">
        <v>278804</v>
      </c>
      <c r="C191" s="345" t="s">
        <v>222</v>
      </c>
      <c r="D191" s="347" t="s">
        <v>86</v>
      </c>
      <c r="E191" s="351">
        <v>58.7</v>
      </c>
      <c r="F191" s="345" t="s">
        <v>158</v>
      </c>
      <c r="G191" s="347" t="s">
        <v>42</v>
      </c>
      <c r="H191" s="345" t="s">
        <v>60</v>
      </c>
      <c r="I191" s="347" t="s">
        <v>42</v>
      </c>
      <c r="J191" s="145" t="s">
        <v>94</v>
      </c>
      <c r="K191" s="194">
        <v>0</v>
      </c>
      <c r="L191" s="194">
        <v>0</v>
      </c>
      <c r="M191" s="186">
        <v>0</v>
      </c>
      <c r="N191" s="186">
        <v>0</v>
      </c>
      <c r="O191" s="194">
        <v>0</v>
      </c>
      <c r="P191" s="194">
        <v>0</v>
      </c>
      <c r="Q191" s="194">
        <v>0</v>
      </c>
      <c r="R191" s="211">
        <v>0</v>
      </c>
      <c r="S191" s="211">
        <v>0</v>
      </c>
      <c r="T191" s="194">
        <v>0</v>
      </c>
      <c r="U191" s="194">
        <v>0</v>
      </c>
      <c r="V191" s="234">
        <v>0</v>
      </c>
      <c r="W191" s="235">
        <f t="shared" ref="W191:W196" si="12">SUM(K191:V191)</f>
        <v>0</v>
      </c>
    </row>
    <row r="192" spans="1:23" ht="15.75" x14ac:dyDescent="0.2">
      <c r="A192" s="359"/>
      <c r="B192" s="292">
        <v>278804</v>
      </c>
      <c r="C192" s="354"/>
      <c r="D192" s="350"/>
      <c r="E192" s="352"/>
      <c r="F192" s="354"/>
      <c r="G192" s="350"/>
      <c r="H192" s="354"/>
      <c r="I192" s="350"/>
      <c r="J192" s="129" t="s">
        <v>92</v>
      </c>
      <c r="K192" s="189">
        <v>24189.757999999998</v>
      </c>
      <c r="L192" s="189">
        <v>37694.224000000002</v>
      </c>
      <c r="M192" s="189">
        <v>42485.245999999999</v>
      </c>
      <c r="N192" s="186">
        <v>29237.672999999995</v>
      </c>
      <c r="O192" s="189">
        <v>66726.131000000008</v>
      </c>
      <c r="P192" s="189">
        <v>45732.97</v>
      </c>
      <c r="Q192" s="189">
        <v>40657.415000000001</v>
      </c>
      <c r="R192" s="200">
        <v>21518.525999999998</v>
      </c>
      <c r="S192" s="200">
        <v>9414.5139999999992</v>
      </c>
      <c r="T192" s="189">
        <v>54136.114000000001</v>
      </c>
      <c r="U192" s="189">
        <v>20028.383000000002</v>
      </c>
      <c r="V192" s="226">
        <v>39024.824000000001</v>
      </c>
      <c r="W192" s="227">
        <f t="shared" si="12"/>
        <v>430845.77800000005</v>
      </c>
    </row>
    <row r="193" spans="1:23" ht="15.75" x14ac:dyDescent="0.2">
      <c r="A193" s="359"/>
      <c r="B193" s="292">
        <v>278804</v>
      </c>
      <c r="C193" s="354"/>
      <c r="D193" s="350"/>
      <c r="E193" s="352"/>
      <c r="F193" s="354"/>
      <c r="G193" s="350"/>
      <c r="H193" s="354"/>
      <c r="I193" s="350"/>
      <c r="J193" s="129" t="s">
        <v>91</v>
      </c>
      <c r="K193" s="189">
        <v>51427.905000000006</v>
      </c>
      <c r="L193" s="189">
        <v>51392.370999999999</v>
      </c>
      <c r="M193" s="189">
        <v>50387.832999999999</v>
      </c>
      <c r="N193" s="186">
        <v>34723.647999999994</v>
      </c>
      <c r="O193" s="189">
        <v>59135.762000000017</v>
      </c>
      <c r="P193" s="189">
        <v>48149.644999999997</v>
      </c>
      <c r="Q193" s="189">
        <v>38675.201999999997</v>
      </c>
      <c r="R193" s="200">
        <v>68901.850000000006</v>
      </c>
      <c r="S193" s="200">
        <v>75310.538</v>
      </c>
      <c r="T193" s="189">
        <v>77605.424999999988</v>
      </c>
      <c r="U193" s="189">
        <v>70299.947999999989</v>
      </c>
      <c r="V193" s="226">
        <v>80640.901999999987</v>
      </c>
      <c r="W193" s="227">
        <f t="shared" si="12"/>
        <v>706651.02899999998</v>
      </c>
    </row>
    <row r="194" spans="1:23" ht="15.75" x14ac:dyDescent="0.2">
      <c r="A194" s="359"/>
      <c r="B194" s="292">
        <v>278804</v>
      </c>
      <c r="C194" s="354"/>
      <c r="D194" s="350"/>
      <c r="E194" s="352"/>
      <c r="F194" s="354"/>
      <c r="G194" s="350"/>
      <c r="H194" s="354"/>
      <c r="I194" s="350"/>
      <c r="J194" s="129" t="s">
        <v>93</v>
      </c>
      <c r="K194" s="189">
        <v>223266.52300000007</v>
      </c>
      <c r="L194" s="189">
        <v>194444.92499999999</v>
      </c>
      <c r="M194" s="189">
        <v>204841.17300000001</v>
      </c>
      <c r="N194" s="186">
        <v>228311.44999999998</v>
      </c>
      <c r="O194" s="189">
        <v>213621.72800000003</v>
      </c>
      <c r="P194" s="189">
        <v>210341.73199999996</v>
      </c>
      <c r="Q194" s="189">
        <v>209921.26400000005</v>
      </c>
      <c r="R194" s="200">
        <v>187883.49900000004</v>
      </c>
      <c r="S194" s="200">
        <v>161091.44</v>
      </c>
      <c r="T194" s="189">
        <v>186941.75800000003</v>
      </c>
      <c r="U194" s="189">
        <v>152748.34600000002</v>
      </c>
      <c r="V194" s="226">
        <v>167268.98099999997</v>
      </c>
      <c r="W194" s="227">
        <f t="shared" si="12"/>
        <v>2340682.8190000001</v>
      </c>
    </row>
    <row r="195" spans="1:23" ht="15.75" x14ac:dyDescent="0.2">
      <c r="A195" s="359"/>
      <c r="B195" s="292">
        <v>278804</v>
      </c>
      <c r="C195" s="354"/>
      <c r="D195" s="350"/>
      <c r="E195" s="352"/>
      <c r="F195" s="354"/>
      <c r="G195" s="350"/>
      <c r="H195" s="354"/>
      <c r="I195" s="350"/>
      <c r="J195" s="129" t="s">
        <v>96</v>
      </c>
      <c r="K195" s="200">
        <v>0</v>
      </c>
      <c r="L195" s="189">
        <v>0</v>
      </c>
      <c r="M195" s="189">
        <v>0</v>
      </c>
      <c r="N195" s="189">
        <v>0</v>
      </c>
      <c r="O195" s="189">
        <v>0</v>
      </c>
      <c r="P195" s="189">
        <v>0</v>
      </c>
      <c r="Q195" s="189">
        <v>0</v>
      </c>
      <c r="R195" s="200">
        <v>0</v>
      </c>
      <c r="S195" s="200">
        <v>0</v>
      </c>
      <c r="T195" s="189">
        <v>0</v>
      </c>
      <c r="U195" s="189">
        <v>0</v>
      </c>
      <c r="V195" s="226">
        <v>0</v>
      </c>
      <c r="W195" s="227">
        <f t="shared" si="12"/>
        <v>0</v>
      </c>
    </row>
    <row r="196" spans="1:23" ht="16.5" thickBot="1" x14ac:dyDescent="0.25">
      <c r="A196" s="360"/>
      <c r="B196" s="293">
        <v>278804</v>
      </c>
      <c r="C196" s="346"/>
      <c r="D196" s="348"/>
      <c r="E196" s="353"/>
      <c r="F196" s="346"/>
      <c r="G196" s="348"/>
      <c r="H196" s="346"/>
      <c r="I196" s="348"/>
      <c r="J196" s="113" t="s">
        <v>90</v>
      </c>
      <c r="K196" s="195">
        <v>0</v>
      </c>
      <c r="L196" s="191">
        <v>0</v>
      </c>
      <c r="M196" s="191">
        <v>0</v>
      </c>
      <c r="N196" s="191">
        <v>0</v>
      </c>
      <c r="O196" s="191">
        <v>0</v>
      </c>
      <c r="P196" s="191">
        <v>0</v>
      </c>
      <c r="Q196" s="191">
        <v>0</v>
      </c>
      <c r="R196" s="195">
        <v>0</v>
      </c>
      <c r="S196" s="195">
        <v>0</v>
      </c>
      <c r="T196" s="191">
        <v>0</v>
      </c>
      <c r="U196" s="191">
        <v>0</v>
      </c>
      <c r="V196" s="228">
        <v>0</v>
      </c>
      <c r="W196" s="229">
        <f t="shared" si="12"/>
        <v>0</v>
      </c>
    </row>
    <row r="197" spans="1:23" ht="16.5" thickBot="1" x14ac:dyDescent="0.25">
      <c r="A197" s="102"/>
      <c r="B197" s="104">
        <v>278804</v>
      </c>
      <c r="C197" s="112"/>
      <c r="D197" s="115"/>
      <c r="E197" s="115"/>
      <c r="F197" s="112"/>
      <c r="G197" s="112"/>
      <c r="H197" s="112"/>
      <c r="I197" s="112"/>
      <c r="J197" s="112"/>
      <c r="K197" s="192" t="s">
        <v>221</v>
      </c>
      <c r="L197" s="193" t="s">
        <v>221</v>
      </c>
      <c r="M197" s="193" t="s">
        <v>221</v>
      </c>
      <c r="N197" s="193" t="s">
        <v>221</v>
      </c>
      <c r="O197" s="193" t="s">
        <v>221</v>
      </c>
      <c r="P197" s="193" t="s">
        <v>221</v>
      </c>
      <c r="Q197" s="193" t="s">
        <v>221</v>
      </c>
      <c r="R197" s="230" t="s">
        <v>221</v>
      </c>
      <c r="S197" s="231" t="s">
        <v>221</v>
      </c>
      <c r="T197" s="193" t="s">
        <v>221</v>
      </c>
      <c r="U197" s="193" t="s">
        <v>221</v>
      </c>
      <c r="V197" s="232" t="s">
        <v>221</v>
      </c>
      <c r="W197" s="233">
        <f>SUM(W191:W196)</f>
        <v>3478179.6260000002</v>
      </c>
    </row>
    <row r="198" spans="1:23" ht="15.75" customHeight="1" x14ac:dyDescent="0.2">
      <c r="A198" s="358" t="s">
        <v>225</v>
      </c>
      <c r="B198" s="291">
        <v>278804</v>
      </c>
      <c r="C198" s="345" t="s">
        <v>223</v>
      </c>
      <c r="D198" s="347" t="s">
        <v>86</v>
      </c>
      <c r="E198" s="351">
        <v>58.7</v>
      </c>
      <c r="F198" s="345" t="s">
        <v>60</v>
      </c>
      <c r="G198" s="347" t="s">
        <v>42</v>
      </c>
      <c r="H198" s="345" t="s">
        <v>159</v>
      </c>
      <c r="I198" s="347" t="s">
        <v>42</v>
      </c>
      <c r="J198" s="145" t="s">
        <v>94</v>
      </c>
      <c r="K198" s="194">
        <v>0</v>
      </c>
      <c r="L198" s="194">
        <v>0</v>
      </c>
      <c r="M198" s="186">
        <v>0</v>
      </c>
      <c r="N198" s="186">
        <v>0</v>
      </c>
      <c r="O198" s="194">
        <v>0</v>
      </c>
      <c r="P198" s="194">
        <v>0</v>
      </c>
      <c r="Q198" s="194">
        <v>0</v>
      </c>
      <c r="R198" s="211">
        <v>0</v>
      </c>
      <c r="S198" s="211">
        <v>0</v>
      </c>
      <c r="T198" s="194">
        <v>0</v>
      </c>
      <c r="U198" s="194">
        <v>0</v>
      </c>
      <c r="V198" s="234">
        <v>0</v>
      </c>
      <c r="W198" s="235">
        <f t="shared" ref="W198:W203" si="13">SUM(K198:V198)</f>
        <v>0</v>
      </c>
    </row>
    <row r="199" spans="1:23" ht="15.75" x14ac:dyDescent="0.2">
      <c r="A199" s="359"/>
      <c r="B199" s="292">
        <v>278804</v>
      </c>
      <c r="C199" s="354"/>
      <c r="D199" s="350"/>
      <c r="E199" s="352"/>
      <c r="F199" s="354"/>
      <c r="G199" s="350"/>
      <c r="H199" s="354"/>
      <c r="I199" s="350"/>
      <c r="J199" s="129" t="s">
        <v>92</v>
      </c>
      <c r="K199" s="189">
        <v>24189.758000000002</v>
      </c>
      <c r="L199" s="189">
        <v>37694.224000000002</v>
      </c>
      <c r="M199" s="257">
        <v>42485.245999999999</v>
      </c>
      <c r="N199" s="186">
        <v>29237.672999999999</v>
      </c>
      <c r="O199" s="189">
        <v>66726.131000000008</v>
      </c>
      <c r="P199" s="189">
        <v>45732.97</v>
      </c>
      <c r="Q199" s="189">
        <v>40657.415000000001</v>
      </c>
      <c r="R199" s="200">
        <v>21518.525999999998</v>
      </c>
      <c r="S199" s="200">
        <v>9414.5139999999992</v>
      </c>
      <c r="T199" s="189">
        <v>54136.114000000001</v>
      </c>
      <c r="U199" s="189">
        <v>20028.383000000002</v>
      </c>
      <c r="V199" s="226">
        <v>39024.824000000001</v>
      </c>
      <c r="W199" s="227">
        <f t="shared" si="13"/>
        <v>430845.77800000005</v>
      </c>
    </row>
    <row r="200" spans="1:23" ht="15.75" x14ac:dyDescent="0.2">
      <c r="A200" s="359"/>
      <c r="B200" s="292">
        <v>278804</v>
      </c>
      <c r="C200" s="354"/>
      <c r="D200" s="350"/>
      <c r="E200" s="352"/>
      <c r="F200" s="354"/>
      <c r="G200" s="350"/>
      <c r="H200" s="354"/>
      <c r="I200" s="350"/>
      <c r="J200" s="129" t="s">
        <v>91</v>
      </c>
      <c r="K200" s="189">
        <v>41514.186000000002</v>
      </c>
      <c r="L200" s="189">
        <v>45222.303000000007</v>
      </c>
      <c r="M200" s="186">
        <v>50387.832999999999</v>
      </c>
      <c r="N200" s="186">
        <v>33767.971000000005</v>
      </c>
      <c r="O200" s="189">
        <v>57969.345000000001</v>
      </c>
      <c r="P200" s="189">
        <v>47167.299999999996</v>
      </c>
      <c r="Q200" s="189">
        <v>37935.232000000011</v>
      </c>
      <c r="R200" s="200">
        <v>51822.616000000009</v>
      </c>
      <c r="S200" s="200">
        <v>63646.635999999991</v>
      </c>
      <c r="T200" s="189">
        <v>60850.672999999995</v>
      </c>
      <c r="U200" s="189">
        <v>46888.108999999989</v>
      </c>
      <c r="V200" s="226">
        <v>62839.974999999991</v>
      </c>
      <c r="W200" s="227">
        <f t="shared" si="13"/>
        <v>600012.179</v>
      </c>
    </row>
    <row r="201" spans="1:23" ht="15.75" x14ac:dyDescent="0.2">
      <c r="A201" s="359"/>
      <c r="B201" s="292">
        <v>278804</v>
      </c>
      <c r="C201" s="354"/>
      <c r="D201" s="350"/>
      <c r="E201" s="352"/>
      <c r="F201" s="354"/>
      <c r="G201" s="350"/>
      <c r="H201" s="354"/>
      <c r="I201" s="350"/>
      <c r="J201" s="129" t="s">
        <v>93</v>
      </c>
      <c r="K201" s="189">
        <v>0</v>
      </c>
      <c r="L201" s="189">
        <v>100.943</v>
      </c>
      <c r="M201" s="186">
        <v>645.51900000000001</v>
      </c>
      <c r="N201" s="186">
        <v>104.64099999999999</v>
      </c>
      <c r="O201" s="189">
        <v>0</v>
      </c>
      <c r="P201" s="189">
        <v>58.591000000000001</v>
      </c>
      <c r="Q201" s="189">
        <v>0</v>
      </c>
      <c r="R201" s="200">
        <v>0</v>
      </c>
      <c r="S201" s="200">
        <v>0</v>
      </c>
      <c r="T201" s="189">
        <v>0</v>
      </c>
      <c r="U201" s="189">
        <v>0</v>
      </c>
      <c r="V201" s="226">
        <v>0</v>
      </c>
      <c r="W201" s="227">
        <f t="shared" si="13"/>
        <v>909.69399999999996</v>
      </c>
    </row>
    <row r="202" spans="1:23" ht="15.75" x14ac:dyDescent="0.2">
      <c r="A202" s="359"/>
      <c r="B202" s="292">
        <v>278804</v>
      </c>
      <c r="C202" s="354"/>
      <c r="D202" s="350"/>
      <c r="E202" s="352"/>
      <c r="F202" s="354"/>
      <c r="G202" s="350"/>
      <c r="H202" s="354"/>
      <c r="I202" s="350"/>
      <c r="J202" s="129" t="s">
        <v>96</v>
      </c>
      <c r="K202" s="200">
        <v>0</v>
      </c>
      <c r="L202" s="189">
        <v>0</v>
      </c>
      <c r="M202" s="189">
        <v>0</v>
      </c>
      <c r="N202" s="189">
        <v>0</v>
      </c>
      <c r="O202" s="189">
        <v>0</v>
      </c>
      <c r="P202" s="189">
        <v>0</v>
      </c>
      <c r="Q202" s="189">
        <v>0</v>
      </c>
      <c r="R202" s="200">
        <v>0</v>
      </c>
      <c r="S202" s="200">
        <v>0</v>
      </c>
      <c r="T202" s="189">
        <v>0</v>
      </c>
      <c r="U202" s="189">
        <v>0</v>
      </c>
      <c r="V202" s="226">
        <v>0</v>
      </c>
      <c r="W202" s="227">
        <f t="shared" si="13"/>
        <v>0</v>
      </c>
    </row>
    <row r="203" spans="1:23" ht="16.5" thickBot="1" x14ac:dyDescent="0.25">
      <c r="A203" s="360"/>
      <c r="B203" s="293">
        <v>278804</v>
      </c>
      <c r="C203" s="346"/>
      <c r="D203" s="348"/>
      <c r="E203" s="353"/>
      <c r="F203" s="346"/>
      <c r="G203" s="348"/>
      <c r="H203" s="346"/>
      <c r="I203" s="348"/>
      <c r="J203" s="113" t="s">
        <v>90</v>
      </c>
      <c r="K203" s="195">
        <v>0</v>
      </c>
      <c r="L203" s="191">
        <v>0</v>
      </c>
      <c r="M203" s="191">
        <v>0</v>
      </c>
      <c r="N203" s="191">
        <v>0</v>
      </c>
      <c r="O203" s="191">
        <v>0</v>
      </c>
      <c r="P203" s="191">
        <v>0</v>
      </c>
      <c r="Q203" s="191">
        <v>0</v>
      </c>
      <c r="R203" s="195">
        <v>0</v>
      </c>
      <c r="S203" s="195">
        <v>0</v>
      </c>
      <c r="T203" s="191">
        <v>0</v>
      </c>
      <c r="U203" s="191">
        <v>0</v>
      </c>
      <c r="V203" s="228">
        <v>0</v>
      </c>
      <c r="W203" s="229">
        <f t="shared" si="13"/>
        <v>0</v>
      </c>
    </row>
    <row r="204" spans="1:23" ht="16.5" thickBot="1" x14ac:dyDescent="0.25">
      <c r="A204" s="102"/>
      <c r="B204" s="104">
        <v>278804</v>
      </c>
      <c r="C204" s="112"/>
      <c r="D204" s="115"/>
      <c r="E204" s="115"/>
      <c r="F204" s="112"/>
      <c r="G204" s="112"/>
      <c r="H204" s="112"/>
      <c r="I204" s="112"/>
      <c r="J204" s="112"/>
      <c r="K204" s="192" t="s">
        <v>221</v>
      </c>
      <c r="L204" s="193" t="s">
        <v>221</v>
      </c>
      <c r="M204" s="193" t="s">
        <v>221</v>
      </c>
      <c r="N204" s="193" t="s">
        <v>221</v>
      </c>
      <c r="O204" s="193" t="s">
        <v>221</v>
      </c>
      <c r="P204" s="193" t="s">
        <v>221</v>
      </c>
      <c r="Q204" s="193" t="s">
        <v>221</v>
      </c>
      <c r="R204" s="230" t="s">
        <v>221</v>
      </c>
      <c r="S204" s="231" t="s">
        <v>221</v>
      </c>
      <c r="T204" s="193" t="s">
        <v>221</v>
      </c>
      <c r="U204" s="193" t="s">
        <v>221</v>
      </c>
      <c r="V204" s="232" t="s">
        <v>221</v>
      </c>
      <c r="W204" s="233">
        <f>SUM(W198:W203)</f>
        <v>1031767.6510000001</v>
      </c>
    </row>
    <row r="205" spans="1:23" ht="15.75" customHeight="1" x14ac:dyDescent="0.2">
      <c r="A205" s="358" t="s">
        <v>126</v>
      </c>
      <c r="B205" s="291">
        <v>268983</v>
      </c>
      <c r="C205" s="345" t="s">
        <v>207</v>
      </c>
      <c r="D205" s="347" t="s">
        <v>86</v>
      </c>
      <c r="E205" s="351">
        <v>36.200000000000003</v>
      </c>
      <c r="F205" s="347" t="s">
        <v>10</v>
      </c>
      <c r="G205" s="347" t="s">
        <v>42</v>
      </c>
      <c r="H205" s="345" t="s">
        <v>158</v>
      </c>
      <c r="I205" s="347" t="s">
        <v>42</v>
      </c>
      <c r="J205" s="129" t="s">
        <v>92</v>
      </c>
      <c r="K205" s="189">
        <v>111673.33199999999</v>
      </c>
      <c r="L205" s="189">
        <v>152598.67100000003</v>
      </c>
      <c r="M205" s="186">
        <v>107298.52300000002</v>
      </c>
      <c r="N205" s="186">
        <v>87165.358999999997</v>
      </c>
      <c r="O205" s="189">
        <v>87248.320999999996</v>
      </c>
      <c r="P205" s="189">
        <v>112804.461</v>
      </c>
      <c r="Q205" s="189">
        <v>128390.02000000002</v>
      </c>
      <c r="R205" s="200">
        <v>176280.16599999997</v>
      </c>
      <c r="S205" s="200">
        <v>151644.81599999999</v>
      </c>
      <c r="T205" s="189">
        <v>123074.96799999999</v>
      </c>
      <c r="U205" s="189">
        <v>158622.72999999998</v>
      </c>
      <c r="V205" s="226">
        <v>113332.66</v>
      </c>
      <c r="W205" s="227">
        <f t="shared" ref="W205:W210" si="14">SUM(K205:V205)</f>
        <v>1510134.027</v>
      </c>
    </row>
    <row r="206" spans="1:23" ht="15.75" x14ac:dyDescent="0.2">
      <c r="A206" s="359"/>
      <c r="B206" s="292">
        <v>268983</v>
      </c>
      <c r="C206" s="354"/>
      <c r="D206" s="350"/>
      <c r="E206" s="352"/>
      <c r="F206" s="350"/>
      <c r="G206" s="350"/>
      <c r="H206" s="354"/>
      <c r="I206" s="350"/>
      <c r="J206" s="129" t="s">
        <v>91</v>
      </c>
      <c r="K206" s="189">
        <v>82564.99000000002</v>
      </c>
      <c r="L206" s="189">
        <v>98819.548999999985</v>
      </c>
      <c r="M206" s="186">
        <v>112551.939</v>
      </c>
      <c r="N206" s="186">
        <v>108505.98999999999</v>
      </c>
      <c r="O206" s="189">
        <v>24687.217999999993</v>
      </c>
      <c r="P206" s="189">
        <v>296.07299999999998</v>
      </c>
      <c r="Q206" s="189">
        <v>137265.796</v>
      </c>
      <c r="R206" s="200">
        <v>140514.06600000002</v>
      </c>
      <c r="S206" s="200">
        <v>110089.92300000001</v>
      </c>
      <c r="T206" s="189">
        <v>119221.23700000002</v>
      </c>
      <c r="U206" s="189">
        <v>127097.18700000002</v>
      </c>
      <c r="V206" s="226">
        <v>49985.060000000005</v>
      </c>
      <c r="W206" s="227">
        <f t="shared" si="14"/>
        <v>1111599.0279999999</v>
      </c>
    </row>
    <row r="207" spans="1:23" ht="15.75" customHeight="1" x14ac:dyDescent="0.2">
      <c r="A207" s="359"/>
      <c r="B207" s="292">
        <v>268983</v>
      </c>
      <c r="C207" s="354"/>
      <c r="D207" s="350"/>
      <c r="E207" s="352"/>
      <c r="F207" s="350"/>
      <c r="G207" s="350"/>
      <c r="H207" s="354"/>
      <c r="I207" s="350"/>
      <c r="J207" s="129" t="s">
        <v>93</v>
      </c>
      <c r="K207" s="189">
        <v>1026.1299999999999</v>
      </c>
      <c r="L207" s="189">
        <v>1134.5210000000002</v>
      </c>
      <c r="M207" s="186">
        <v>884.62300000000005</v>
      </c>
      <c r="N207" s="186">
        <v>1641.1280000000002</v>
      </c>
      <c r="O207" s="189">
        <v>1099.6290000000001</v>
      </c>
      <c r="P207" s="189">
        <v>1873.4579999999996</v>
      </c>
      <c r="Q207" s="189">
        <v>1040.028</v>
      </c>
      <c r="R207" s="200">
        <v>1656.5919999999999</v>
      </c>
      <c r="S207" s="200">
        <v>18504.833999999999</v>
      </c>
      <c r="T207" s="189">
        <v>989.66499999999996</v>
      </c>
      <c r="U207" s="189">
        <v>1574.1370000000002</v>
      </c>
      <c r="V207" s="226">
        <v>25186.406999999996</v>
      </c>
      <c r="W207" s="227">
        <f t="shared" si="14"/>
        <v>56611.151999999995</v>
      </c>
    </row>
    <row r="208" spans="1:23" ht="15.75" customHeight="1" x14ac:dyDescent="0.2">
      <c r="A208" s="359"/>
      <c r="B208" s="292">
        <v>268983</v>
      </c>
      <c r="C208" s="354"/>
      <c r="D208" s="350"/>
      <c r="E208" s="352"/>
      <c r="F208" s="350"/>
      <c r="G208" s="350"/>
      <c r="H208" s="354"/>
      <c r="I208" s="350"/>
      <c r="J208" s="154" t="s">
        <v>97</v>
      </c>
      <c r="K208" s="201">
        <v>0</v>
      </c>
      <c r="L208" s="201">
        <v>0</v>
      </c>
      <c r="M208" s="201">
        <v>0</v>
      </c>
      <c r="N208" s="201">
        <v>0</v>
      </c>
      <c r="O208" s="201">
        <v>0</v>
      </c>
      <c r="P208" s="201">
        <v>0</v>
      </c>
      <c r="Q208" s="201">
        <v>0</v>
      </c>
      <c r="R208" s="208">
        <v>0</v>
      </c>
      <c r="S208" s="208">
        <v>0</v>
      </c>
      <c r="T208" s="201">
        <v>0</v>
      </c>
      <c r="U208" s="201">
        <v>0</v>
      </c>
      <c r="V208" s="237">
        <v>0</v>
      </c>
      <c r="W208" s="227">
        <f t="shared" si="14"/>
        <v>0</v>
      </c>
    </row>
    <row r="209" spans="1:23" ht="15.75" customHeight="1" x14ac:dyDescent="0.2">
      <c r="A209" s="359"/>
      <c r="B209" s="292">
        <v>268983</v>
      </c>
      <c r="C209" s="354"/>
      <c r="D209" s="350"/>
      <c r="E209" s="352"/>
      <c r="F209" s="350"/>
      <c r="G209" s="350"/>
      <c r="H209" s="354"/>
      <c r="I209" s="350"/>
      <c r="J209" s="154" t="s">
        <v>111</v>
      </c>
      <c r="K209" s="201">
        <v>0</v>
      </c>
      <c r="L209" s="201">
        <v>0</v>
      </c>
      <c r="M209" s="201">
        <v>0</v>
      </c>
      <c r="N209" s="186">
        <v>0</v>
      </c>
      <c r="O209" s="201">
        <v>0</v>
      </c>
      <c r="P209" s="201">
        <v>0</v>
      </c>
      <c r="Q209" s="208">
        <v>0</v>
      </c>
      <c r="R209" s="208">
        <v>0</v>
      </c>
      <c r="S209" s="208">
        <v>0</v>
      </c>
      <c r="T209" s="201">
        <v>0</v>
      </c>
      <c r="U209" s="201">
        <v>0</v>
      </c>
      <c r="V209" s="237">
        <v>0</v>
      </c>
      <c r="W209" s="238">
        <f t="shared" si="14"/>
        <v>0</v>
      </c>
    </row>
    <row r="210" spans="1:23" ht="16.5" thickBot="1" x14ac:dyDescent="0.25">
      <c r="A210" s="360"/>
      <c r="B210" s="293">
        <v>268983</v>
      </c>
      <c r="C210" s="346"/>
      <c r="D210" s="348"/>
      <c r="E210" s="353"/>
      <c r="F210" s="348"/>
      <c r="G210" s="348"/>
      <c r="H210" s="346"/>
      <c r="I210" s="348"/>
      <c r="J210" s="154" t="s">
        <v>90</v>
      </c>
      <c r="K210" s="201">
        <v>0</v>
      </c>
      <c r="L210" s="201">
        <v>0</v>
      </c>
      <c r="M210" s="201">
        <v>0</v>
      </c>
      <c r="N210" s="186">
        <v>0</v>
      </c>
      <c r="O210" s="201">
        <v>0</v>
      </c>
      <c r="P210" s="201">
        <v>0</v>
      </c>
      <c r="Q210" s="201">
        <v>0</v>
      </c>
      <c r="R210" s="208">
        <v>0</v>
      </c>
      <c r="S210" s="208">
        <v>0</v>
      </c>
      <c r="T210" s="201">
        <v>0</v>
      </c>
      <c r="U210" s="201">
        <v>0</v>
      </c>
      <c r="V210" s="237">
        <v>0</v>
      </c>
      <c r="W210" s="238">
        <f t="shared" si="14"/>
        <v>0</v>
      </c>
    </row>
    <row r="211" spans="1:23" ht="16.5" thickBot="1" x14ac:dyDescent="0.25">
      <c r="A211" s="102"/>
      <c r="B211" s="104">
        <v>268983</v>
      </c>
      <c r="C211" s="112"/>
      <c r="D211" s="112"/>
      <c r="E211" s="112"/>
      <c r="F211" s="112"/>
      <c r="G211" s="112"/>
      <c r="H211" s="112"/>
      <c r="I211" s="112"/>
      <c r="J211" s="112"/>
      <c r="K211" s="192" t="s">
        <v>221</v>
      </c>
      <c r="L211" s="193" t="s">
        <v>221</v>
      </c>
      <c r="M211" s="193" t="s">
        <v>221</v>
      </c>
      <c r="N211" s="193" t="s">
        <v>221</v>
      </c>
      <c r="O211" s="193" t="s">
        <v>221</v>
      </c>
      <c r="P211" s="193" t="s">
        <v>221</v>
      </c>
      <c r="Q211" s="193" t="s">
        <v>221</v>
      </c>
      <c r="R211" s="230" t="s">
        <v>221</v>
      </c>
      <c r="S211" s="231" t="s">
        <v>221</v>
      </c>
      <c r="T211" s="193" t="s">
        <v>221</v>
      </c>
      <c r="U211" s="193" t="s">
        <v>221</v>
      </c>
      <c r="V211" s="232" t="s">
        <v>221</v>
      </c>
      <c r="W211" s="233">
        <f>SUM(W205:W210)</f>
        <v>2678344.2069999995</v>
      </c>
    </row>
    <row r="212" spans="1:23" ht="16.5" customHeight="1" x14ac:dyDescent="0.2">
      <c r="A212" s="358" t="s">
        <v>127</v>
      </c>
      <c r="B212" s="291">
        <v>278803</v>
      </c>
      <c r="C212" s="345" t="s">
        <v>170</v>
      </c>
      <c r="D212" s="347" t="s">
        <v>86</v>
      </c>
      <c r="E212" s="351">
        <v>24.7</v>
      </c>
      <c r="F212" s="345" t="s">
        <v>159</v>
      </c>
      <c r="G212" s="347" t="s">
        <v>42</v>
      </c>
      <c r="H212" s="345" t="s">
        <v>155</v>
      </c>
      <c r="I212" s="347" t="s">
        <v>42</v>
      </c>
      <c r="J212" s="145" t="s">
        <v>94</v>
      </c>
      <c r="K212" s="194">
        <v>0</v>
      </c>
      <c r="L212" s="194">
        <v>0</v>
      </c>
      <c r="M212" s="194">
        <v>0</v>
      </c>
      <c r="N212" s="194">
        <v>0</v>
      </c>
      <c r="O212" s="194">
        <v>0</v>
      </c>
      <c r="P212" s="194">
        <v>0</v>
      </c>
      <c r="Q212" s="194">
        <v>0</v>
      </c>
      <c r="R212" s="211">
        <v>0</v>
      </c>
      <c r="S212" s="211">
        <v>0</v>
      </c>
      <c r="T212" s="194">
        <v>0</v>
      </c>
      <c r="U212" s="194">
        <v>0</v>
      </c>
      <c r="V212" s="234">
        <v>0</v>
      </c>
      <c r="W212" s="235">
        <f t="shared" ref="W212:W217" si="15">SUM(K212:V212)</f>
        <v>0</v>
      </c>
    </row>
    <row r="213" spans="1:23" ht="15.75" x14ac:dyDescent="0.2">
      <c r="A213" s="359"/>
      <c r="B213" s="292">
        <v>278803</v>
      </c>
      <c r="C213" s="350"/>
      <c r="D213" s="350"/>
      <c r="E213" s="352"/>
      <c r="F213" s="354"/>
      <c r="G213" s="350"/>
      <c r="H213" s="350"/>
      <c r="I213" s="350"/>
      <c r="J213" s="129" t="s">
        <v>92</v>
      </c>
      <c r="K213" s="189">
        <v>24264.761999999999</v>
      </c>
      <c r="L213" s="189">
        <v>37759.537000000004</v>
      </c>
      <c r="M213" s="189">
        <v>42782.955999999998</v>
      </c>
      <c r="N213" s="189">
        <v>29340.507000000001</v>
      </c>
      <c r="O213" s="189">
        <v>66788.884999999995</v>
      </c>
      <c r="P213" s="189">
        <v>45773.240999999995</v>
      </c>
      <c r="Q213" s="189">
        <v>40691.739999999991</v>
      </c>
      <c r="R213" s="200">
        <v>21541.910000000003</v>
      </c>
      <c r="S213" s="200">
        <v>9376.2210000000014</v>
      </c>
      <c r="T213" s="189">
        <v>54187.25499999999</v>
      </c>
      <c r="U213" s="189">
        <v>20078.013999999999</v>
      </c>
      <c r="V213" s="226">
        <v>39259.340999999993</v>
      </c>
      <c r="W213" s="227">
        <f t="shared" si="15"/>
        <v>431844.36900000001</v>
      </c>
    </row>
    <row r="214" spans="1:23" ht="15.75" x14ac:dyDescent="0.2">
      <c r="A214" s="359"/>
      <c r="B214" s="292">
        <v>278803</v>
      </c>
      <c r="C214" s="350"/>
      <c r="D214" s="350"/>
      <c r="E214" s="352"/>
      <c r="F214" s="354"/>
      <c r="G214" s="350"/>
      <c r="H214" s="350"/>
      <c r="I214" s="350"/>
      <c r="J214" s="129" t="s">
        <v>91</v>
      </c>
      <c r="K214" s="189">
        <v>0</v>
      </c>
      <c r="L214" s="189">
        <v>0</v>
      </c>
      <c r="M214" s="186">
        <v>0</v>
      </c>
      <c r="N214" s="186">
        <v>0</v>
      </c>
      <c r="O214" s="189">
        <v>0</v>
      </c>
      <c r="P214" s="189">
        <v>0</v>
      </c>
      <c r="Q214" s="189">
        <v>0</v>
      </c>
      <c r="R214" s="200">
        <v>0</v>
      </c>
      <c r="S214" s="200">
        <v>0</v>
      </c>
      <c r="T214" s="189">
        <v>0</v>
      </c>
      <c r="U214" s="189">
        <v>0</v>
      </c>
      <c r="V214" s="226">
        <v>0</v>
      </c>
      <c r="W214" s="227">
        <f t="shared" si="15"/>
        <v>0</v>
      </c>
    </row>
    <row r="215" spans="1:23" ht="15.75" x14ac:dyDescent="0.2">
      <c r="A215" s="359"/>
      <c r="B215" s="292">
        <v>278803</v>
      </c>
      <c r="C215" s="350"/>
      <c r="D215" s="350"/>
      <c r="E215" s="352"/>
      <c r="F215" s="354"/>
      <c r="G215" s="350"/>
      <c r="H215" s="350"/>
      <c r="I215" s="350"/>
      <c r="J215" s="129" t="s">
        <v>93</v>
      </c>
      <c r="K215" s="189">
        <v>0</v>
      </c>
      <c r="L215" s="189">
        <v>0</v>
      </c>
      <c r="M215" s="186">
        <v>0</v>
      </c>
      <c r="N215" s="186">
        <v>0</v>
      </c>
      <c r="O215" s="189">
        <v>0</v>
      </c>
      <c r="P215" s="189">
        <v>0</v>
      </c>
      <c r="Q215" s="189">
        <v>0</v>
      </c>
      <c r="R215" s="200">
        <v>0</v>
      </c>
      <c r="S215" s="200">
        <v>0</v>
      </c>
      <c r="T215" s="189">
        <v>0</v>
      </c>
      <c r="U215" s="189">
        <v>0</v>
      </c>
      <c r="V215" s="226">
        <v>0</v>
      </c>
      <c r="W215" s="227">
        <f t="shared" si="15"/>
        <v>0</v>
      </c>
    </row>
    <row r="216" spans="1:23" ht="15.75" x14ac:dyDescent="0.2">
      <c r="A216" s="359"/>
      <c r="B216" s="292">
        <v>278803</v>
      </c>
      <c r="C216" s="350"/>
      <c r="D216" s="350"/>
      <c r="E216" s="352"/>
      <c r="F216" s="354"/>
      <c r="G216" s="350"/>
      <c r="H216" s="350"/>
      <c r="I216" s="350"/>
      <c r="J216" s="129" t="s">
        <v>90</v>
      </c>
      <c r="K216" s="189">
        <v>0</v>
      </c>
      <c r="L216" s="189">
        <v>0</v>
      </c>
      <c r="M216" s="189">
        <v>0</v>
      </c>
      <c r="N216" s="189">
        <v>0</v>
      </c>
      <c r="O216" s="189">
        <v>0</v>
      </c>
      <c r="P216" s="189">
        <v>0</v>
      </c>
      <c r="Q216" s="189">
        <v>0</v>
      </c>
      <c r="R216" s="200">
        <v>0</v>
      </c>
      <c r="S216" s="200">
        <v>0</v>
      </c>
      <c r="T216" s="189">
        <v>0</v>
      </c>
      <c r="U216" s="189">
        <v>0</v>
      </c>
      <c r="V216" s="226">
        <v>0</v>
      </c>
      <c r="W216" s="227">
        <f t="shared" si="15"/>
        <v>0</v>
      </c>
    </row>
    <row r="217" spans="1:23" ht="16.5" thickBot="1" x14ac:dyDescent="0.25">
      <c r="A217" s="360"/>
      <c r="B217" s="293">
        <v>278803</v>
      </c>
      <c r="C217" s="348"/>
      <c r="D217" s="348"/>
      <c r="E217" s="353"/>
      <c r="F217" s="346"/>
      <c r="G217" s="348"/>
      <c r="H217" s="348"/>
      <c r="I217" s="348"/>
      <c r="J217" s="129" t="s">
        <v>95</v>
      </c>
      <c r="K217" s="189">
        <v>0</v>
      </c>
      <c r="L217" s="189">
        <v>0</v>
      </c>
      <c r="M217" s="189">
        <v>0</v>
      </c>
      <c r="N217" s="189">
        <v>0</v>
      </c>
      <c r="O217" s="189">
        <v>0</v>
      </c>
      <c r="P217" s="189">
        <v>0</v>
      </c>
      <c r="Q217" s="189">
        <v>0</v>
      </c>
      <c r="R217" s="200">
        <v>0</v>
      </c>
      <c r="S217" s="200">
        <v>0</v>
      </c>
      <c r="T217" s="189">
        <v>0</v>
      </c>
      <c r="U217" s="189">
        <v>0</v>
      </c>
      <c r="V217" s="226">
        <v>0</v>
      </c>
      <c r="W217" s="227">
        <f t="shared" si="15"/>
        <v>0</v>
      </c>
    </row>
    <row r="218" spans="1:23" ht="16.5" thickBot="1" x14ac:dyDescent="0.25">
      <c r="A218" s="106"/>
      <c r="B218" s="104">
        <v>278803</v>
      </c>
      <c r="C218" s="112"/>
      <c r="D218" s="112"/>
      <c r="E218" s="112"/>
      <c r="F218" s="112"/>
      <c r="G218" s="112"/>
      <c r="H218" s="112"/>
      <c r="I218" s="112"/>
      <c r="J218" s="112"/>
      <c r="K218" s="192" t="s">
        <v>221</v>
      </c>
      <c r="L218" s="193" t="s">
        <v>221</v>
      </c>
      <c r="M218" s="193" t="s">
        <v>221</v>
      </c>
      <c r="N218" s="193" t="s">
        <v>221</v>
      </c>
      <c r="O218" s="193" t="s">
        <v>221</v>
      </c>
      <c r="P218" s="193" t="s">
        <v>221</v>
      </c>
      <c r="Q218" s="193" t="s">
        <v>221</v>
      </c>
      <c r="R218" s="230" t="s">
        <v>221</v>
      </c>
      <c r="S218" s="231" t="s">
        <v>221</v>
      </c>
      <c r="T218" s="193" t="s">
        <v>221</v>
      </c>
      <c r="U218" s="193" t="s">
        <v>221</v>
      </c>
      <c r="V218" s="232" t="s">
        <v>221</v>
      </c>
      <c r="W218" s="233">
        <f>SUM(W212:W217)</f>
        <v>431844.36900000001</v>
      </c>
    </row>
    <row r="219" spans="1:23" ht="15.75" x14ac:dyDescent="0.2">
      <c r="A219" s="343">
        <v>719</v>
      </c>
      <c r="B219" s="254">
        <v>244001</v>
      </c>
      <c r="C219" s="345" t="s">
        <v>214</v>
      </c>
      <c r="D219" s="347" t="s">
        <v>87</v>
      </c>
      <c r="E219" s="351">
        <v>120.3</v>
      </c>
      <c r="F219" s="347" t="s">
        <v>10</v>
      </c>
      <c r="G219" s="347" t="s">
        <v>42</v>
      </c>
      <c r="H219" s="345" t="s">
        <v>155</v>
      </c>
      <c r="I219" s="347" t="s">
        <v>42</v>
      </c>
      <c r="J219" s="145" t="s">
        <v>92</v>
      </c>
      <c r="K219" s="194">
        <v>0</v>
      </c>
      <c r="L219" s="194">
        <v>0</v>
      </c>
      <c r="M219" s="194">
        <v>0</v>
      </c>
      <c r="N219" s="194">
        <v>0</v>
      </c>
      <c r="O219" s="194">
        <v>0</v>
      </c>
      <c r="P219" s="194">
        <v>0</v>
      </c>
      <c r="Q219" s="194">
        <v>0</v>
      </c>
      <c r="R219" s="194">
        <v>0</v>
      </c>
      <c r="S219" s="211">
        <v>0</v>
      </c>
      <c r="T219" s="194">
        <v>0</v>
      </c>
      <c r="U219" s="194">
        <v>0</v>
      </c>
      <c r="V219" s="234">
        <v>0</v>
      </c>
      <c r="W219" s="235">
        <f t="shared" ref="W219:W226" si="16">SUM(K219:V219)</f>
        <v>0</v>
      </c>
    </row>
    <row r="220" spans="1:23" ht="15.75" x14ac:dyDescent="0.2">
      <c r="A220" s="349"/>
      <c r="B220" s="105">
        <v>244001</v>
      </c>
      <c r="C220" s="354"/>
      <c r="D220" s="350"/>
      <c r="E220" s="352"/>
      <c r="F220" s="350"/>
      <c r="G220" s="350"/>
      <c r="H220" s="354"/>
      <c r="I220" s="350"/>
      <c r="J220" s="145" t="s">
        <v>98</v>
      </c>
      <c r="K220" s="194">
        <v>0</v>
      </c>
      <c r="L220" s="194">
        <v>0</v>
      </c>
      <c r="M220" s="194">
        <v>0</v>
      </c>
      <c r="N220" s="194">
        <v>0</v>
      </c>
      <c r="O220" s="194">
        <v>0</v>
      </c>
      <c r="P220" s="194">
        <v>0</v>
      </c>
      <c r="Q220" s="194">
        <v>0</v>
      </c>
      <c r="R220" s="194">
        <v>0</v>
      </c>
      <c r="S220" s="211">
        <v>0</v>
      </c>
      <c r="T220" s="194">
        <v>0</v>
      </c>
      <c r="U220" s="194">
        <v>0</v>
      </c>
      <c r="V220" s="234">
        <v>0</v>
      </c>
      <c r="W220" s="235">
        <f t="shared" si="16"/>
        <v>0</v>
      </c>
    </row>
    <row r="221" spans="1:23" ht="15.75" x14ac:dyDescent="0.2">
      <c r="A221" s="349"/>
      <c r="B221" s="105">
        <v>244001</v>
      </c>
      <c r="C221" s="354"/>
      <c r="D221" s="350"/>
      <c r="E221" s="352"/>
      <c r="F221" s="350"/>
      <c r="G221" s="350"/>
      <c r="H221" s="350"/>
      <c r="I221" s="350"/>
      <c r="J221" s="129" t="s">
        <v>75</v>
      </c>
      <c r="K221" s="189">
        <v>0</v>
      </c>
      <c r="L221" s="189">
        <v>0</v>
      </c>
      <c r="M221" s="189">
        <v>0</v>
      </c>
      <c r="N221" s="189">
        <v>0</v>
      </c>
      <c r="O221" s="189">
        <v>0</v>
      </c>
      <c r="P221" s="189">
        <v>0</v>
      </c>
      <c r="Q221" s="189">
        <v>0</v>
      </c>
      <c r="R221" s="189">
        <v>0</v>
      </c>
      <c r="S221" s="200">
        <v>0</v>
      </c>
      <c r="T221" s="189">
        <v>0</v>
      </c>
      <c r="U221" s="189">
        <v>0</v>
      </c>
      <c r="V221" s="226">
        <v>0</v>
      </c>
      <c r="W221" s="227">
        <f t="shared" si="16"/>
        <v>0</v>
      </c>
    </row>
    <row r="222" spans="1:23" ht="15.75" x14ac:dyDescent="0.2">
      <c r="A222" s="349"/>
      <c r="B222" s="105">
        <v>244001</v>
      </c>
      <c r="C222" s="354"/>
      <c r="D222" s="350"/>
      <c r="E222" s="352"/>
      <c r="F222" s="350"/>
      <c r="G222" s="350"/>
      <c r="H222" s="350"/>
      <c r="I222" s="350"/>
      <c r="J222" s="129" t="s">
        <v>101</v>
      </c>
      <c r="K222" s="189">
        <v>0</v>
      </c>
      <c r="L222" s="189">
        <v>0</v>
      </c>
      <c r="M222" s="189">
        <v>0</v>
      </c>
      <c r="N222" s="189">
        <v>0</v>
      </c>
      <c r="O222" s="189">
        <v>0</v>
      </c>
      <c r="P222" s="189">
        <v>0</v>
      </c>
      <c r="Q222" s="189">
        <v>0</v>
      </c>
      <c r="R222" s="189">
        <v>0</v>
      </c>
      <c r="S222" s="200">
        <v>0</v>
      </c>
      <c r="T222" s="189">
        <v>0</v>
      </c>
      <c r="U222" s="189">
        <v>0</v>
      </c>
      <c r="V222" s="226">
        <v>0</v>
      </c>
      <c r="W222" s="227">
        <f t="shared" si="16"/>
        <v>0</v>
      </c>
    </row>
    <row r="223" spans="1:23" ht="15.75" x14ac:dyDescent="0.2">
      <c r="A223" s="349"/>
      <c r="B223" s="105">
        <v>244001</v>
      </c>
      <c r="C223" s="354"/>
      <c r="D223" s="350"/>
      <c r="E223" s="352"/>
      <c r="F223" s="350"/>
      <c r="G223" s="350"/>
      <c r="H223" s="350"/>
      <c r="I223" s="350"/>
      <c r="J223" s="129" t="s">
        <v>71</v>
      </c>
      <c r="K223" s="189">
        <v>0</v>
      </c>
      <c r="L223" s="189">
        <v>0</v>
      </c>
      <c r="M223" s="189">
        <v>0</v>
      </c>
      <c r="N223" s="189">
        <v>0</v>
      </c>
      <c r="O223" s="189">
        <v>0</v>
      </c>
      <c r="P223" s="189">
        <v>0</v>
      </c>
      <c r="Q223" s="189">
        <v>0</v>
      </c>
      <c r="R223" s="189">
        <v>0</v>
      </c>
      <c r="S223" s="200">
        <v>0</v>
      </c>
      <c r="T223" s="189">
        <v>0</v>
      </c>
      <c r="U223" s="189">
        <v>0</v>
      </c>
      <c r="V223" s="226">
        <v>0</v>
      </c>
      <c r="W223" s="227">
        <f t="shared" si="16"/>
        <v>0</v>
      </c>
    </row>
    <row r="224" spans="1:23" ht="15.75" x14ac:dyDescent="0.2">
      <c r="A224" s="349"/>
      <c r="B224" s="105">
        <v>244001</v>
      </c>
      <c r="C224" s="354"/>
      <c r="D224" s="350"/>
      <c r="E224" s="352"/>
      <c r="F224" s="350"/>
      <c r="G224" s="350"/>
      <c r="H224" s="350"/>
      <c r="I224" s="350"/>
      <c r="J224" s="129" t="s">
        <v>97</v>
      </c>
      <c r="K224" s="189">
        <v>155639.22599999997</v>
      </c>
      <c r="L224" s="189">
        <v>141810.38500000001</v>
      </c>
      <c r="M224" s="189">
        <v>187748.97500000003</v>
      </c>
      <c r="N224" s="186">
        <v>142833.402</v>
      </c>
      <c r="O224" s="189">
        <v>184054.163</v>
      </c>
      <c r="P224" s="189">
        <v>133417.63600000006</v>
      </c>
      <c r="Q224" s="189">
        <v>201333.06499999997</v>
      </c>
      <c r="R224" s="200">
        <v>192498.02300000004</v>
      </c>
      <c r="S224" s="200">
        <v>195420.99299999999</v>
      </c>
      <c r="T224" s="189">
        <v>194430.261</v>
      </c>
      <c r="U224" s="189">
        <v>158894.28899999999</v>
      </c>
      <c r="V224" s="226">
        <v>82271.144000000015</v>
      </c>
      <c r="W224" s="227">
        <f t="shared" si="16"/>
        <v>1970351.5620000002</v>
      </c>
    </row>
    <row r="225" spans="1:23" ht="15.75" x14ac:dyDescent="0.2">
      <c r="A225" s="349"/>
      <c r="B225" s="105">
        <v>244001</v>
      </c>
      <c r="C225" s="354"/>
      <c r="D225" s="350"/>
      <c r="E225" s="352"/>
      <c r="F225" s="350"/>
      <c r="G225" s="350"/>
      <c r="H225" s="350"/>
      <c r="I225" s="350"/>
      <c r="J225" s="129" t="s">
        <v>96</v>
      </c>
      <c r="K225" s="189">
        <v>0</v>
      </c>
      <c r="L225" s="189">
        <v>0</v>
      </c>
      <c r="M225" s="189">
        <v>0</v>
      </c>
      <c r="N225" s="189">
        <v>0</v>
      </c>
      <c r="O225" s="189">
        <v>0</v>
      </c>
      <c r="P225" s="189">
        <v>0</v>
      </c>
      <c r="Q225" s="189">
        <v>0</v>
      </c>
      <c r="R225" s="200">
        <v>0</v>
      </c>
      <c r="S225" s="200">
        <v>0</v>
      </c>
      <c r="T225" s="189">
        <v>0</v>
      </c>
      <c r="U225" s="189">
        <v>0</v>
      </c>
      <c r="V225" s="226">
        <v>0</v>
      </c>
      <c r="W225" s="227">
        <f t="shared" si="16"/>
        <v>0</v>
      </c>
    </row>
    <row r="226" spans="1:23" ht="16.5" thickBot="1" x14ac:dyDescent="0.25">
      <c r="A226" s="344"/>
      <c r="B226" s="290">
        <v>244001</v>
      </c>
      <c r="C226" s="346"/>
      <c r="D226" s="348"/>
      <c r="E226" s="353"/>
      <c r="F226" s="348"/>
      <c r="G226" s="348"/>
      <c r="H226" s="348"/>
      <c r="I226" s="348"/>
      <c r="J226" s="113" t="s">
        <v>102</v>
      </c>
      <c r="K226" s="195">
        <v>0</v>
      </c>
      <c r="L226" s="191">
        <v>0</v>
      </c>
      <c r="M226" s="191">
        <v>0</v>
      </c>
      <c r="N226" s="191">
        <v>0</v>
      </c>
      <c r="O226" s="191">
        <v>0</v>
      </c>
      <c r="P226" s="191">
        <v>0</v>
      </c>
      <c r="Q226" s="191">
        <v>0</v>
      </c>
      <c r="R226" s="195">
        <v>0</v>
      </c>
      <c r="S226" s="195">
        <v>0</v>
      </c>
      <c r="T226" s="191">
        <v>0</v>
      </c>
      <c r="U226" s="191">
        <v>0</v>
      </c>
      <c r="V226" s="228">
        <v>0</v>
      </c>
      <c r="W226" s="229">
        <f t="shared" si="16"/>
        <v>0</v>
      </c>
    </row>
    <row r="227" spans="1:23" ht="16.5" thickBot="1" x14ac:dyDescent="0.25">
      <c r="A227" s="102"/>
      <c r="B227" s="104">
        <v>244001</v>
      </c>
      <c r="C227" s="112"/>
      <c r="D227" s="112"/>
      <c r="E227" s="112"/>
      <c r="F227" s="112"/>
      <c r="G227" s="112"/>
      <c r="H227" s="112"/>
      <c r="I227" s="112"/>
      <c r="J227" s="112"/>
      <c r="K227" s="192" t="s">
        <v>221</v>
      </c>
      <c r="L227" s="193" t="s">
        <v>221</v>
      </c>
      <c r="M227" s="193" t="s">
        <v>221</v>
      </c>
      <c r="N227" s="193" t="s">
        <v>221</v>
      </c>
      <c r="O227" s="193" t="s">
        <v>221</v>
      </c>
      <c r="P227" s="193" t="s">
        <v>221</v>
      </c>
      <c r="Q227" s="193" t="s">
        <v>221</v>
      </c>
      <c r="R227" s="230" t="s">
        <v>221</v>
      </c>
      <c r="S227" s="231" t="s">
        <v>221</v>
      </c>
      <c r="T227" s="193" t="s">
        <v>221</v>
      </c>
      <c r="U227" s="193" t="s">
        <v>221</v>
      </c>
      <c r="V227" s="232" t="s">
        <v>221</v>
      </c>
      <c r="W227" s="233">
        <f>SUM(W219:W226)</f>
        <v>1970351.5620000002</v>
      </c>
    </row>
    <row r="228" spans="1:23" ht="16.149999999999999" customHeight="1" x14ac:dyDescent="0.2">
      <c r="A228" s="358" t="s">
        <v>128</v>
      </c>
      <c r="B228" s="291">
        <v>243991</v>
      </c>
      <c r="C228" s="345" t="s">
        <v>54</v>
      </c>
      <c r="D228" s="347" t="s">
        <v>87</v>
      </c>
      <c r="E228" s="351">
        <v>82.2</v>
      </c>
      <c r="F228" s="345" t="s">
        <v>160</v>
      </c>
      <c r="G228" s="347" t="s">
        <v>42</v>
      </c>
      <c r="H228" s="345" t="s">
        <v>158</v>
      </c>
      <c r="I228" s="347" t="s">
        <v>42</v>
      </c>
      <c r="J228" s="129" t="s">
        <v>92</v>
      </c>
      <c r="K228" s="189">
        <v>249449.81499999997</v>
      </c>
      <c r="L228" s="189">
        <v>269260.96600000013</v>
      </c>
      <c r="M228" s="186">
        <v>289939.91200000001</v>
      </c>
      <c r="N228" s="186">
        <v>184037.15</v>
      </c>
      <c r="O228" s="189">
        <v>128356.386</v>
      </c>
      <c r="P228" s="189">
        <v>191192.052</v>
      </c>
      <c r="Q228" s="189">
        <v>165655.64499999996</v>
      </c>
      <c r="R228" s="200">
        <v>358905.28700000007</v>
      </c>
      <c r="S228" s="200">
        <v>318797.06199999998</v>
      </c>
      <c r="T228" s="189">
        <v>304849.71099999995</v>
      </c>
      <c r="U228" s="189">
        <v>272993.24400000001</v>
      </c>
      <c r="V228" s="226">
        <v>401969.35599999991</v>
      </c>
      <c r="W228" s="227">
        <f t="shared" ref="W228:W233" si="17">SUM(K228:V228)</f>
        <v>3135406.5860000001</v>
      </c>
    </row>
    <row r="229" spans="1:23" ht="15.75" x14ac:dyDescent="0.2">
      <c r="A229" s="359"/>
      <c r="B229" s="292">
        <v>243991</v>
      </c>
      <c r="C229" s="350"/>
      <c r="D229" s="350"/>
      <c r="E229" s="352"/>
      <c r="F229" s="354"/>
      <c r="G229" s="350"/>
      <c r="H229" s="354"/>
      <c r="I229" s="350"/>
      <c r="J229" s="129" t="s">
        <v>98</v>
      </c>
      <c r="K229" s="189">
        <v>0</v>
      </c>
      <c r="L229" s="189">
        <v>0</v>
      </c>
      <c r="M229" s="215">
        <v>0</v>
      </c>
      <c r="N229" s="186">
        <v>0</v>
      </c>
      <c r="O229" s="189">
        <v>0</v>
      </c>
      <c r="P229" s="189">
        <v>0</v>
      </c>
      <c r="Q229" s="200">
        <v>0</v>
      </c>
      <c r="R229" s="200">
        <v>0</v>
      </c>
      <c r="S229" s="200">
        <v>0</v>
      </c>
      <c r="T229" s="189">
        <v>0</v>
      </c>
      <c r="U229" s="189">
        <v>0</v>
      </c>
      <c r="V229" s="226">
        <v>0</v>
      </c>
      <c r="W229" s="227">
        <f t="shared" si="17"/>
        <v>0</v>
      </c>
    </row>
    <row r="230" spans="1:23" ht="15.75" x14ac:dyDescent="0.2">
      <c r="A230" s="359"/>
      <c r="B230" s="292">
        <v>243991</v>
      </c>
      <c r="C230" s="350"/>
      <c r="D230" s="350"/>
      <c r="E230" s="352"/>
      <c r="F230" s="354"/>
      <c r="G230" s="350"/>
      <c r="H230" s="354"/>
      <c r="I230" s="350"/>
      <c r="J230" s="129" t="s">
        <v>91</v>
      </c>
      <c r="K230" s="189">
        <v>217223.06199999995</v>
      </c>
      <c r="L230" s="189">
        <v>197952.427</v>
      </c>
      <c r="M230" s="186">
        <v>210011.22700000001</v>
      </c>
      <c r="N230" s="186">
        <v>267997.58899999998</v>
      </c>
      <c r="O230" s="189">
        <v>130969.43299999999</v>
      </c>
      <c r="P230" s="189">
        <v>146051.02500000002</v>
      </c>
      <c r="Q230" s="189">
        <v>152026.65400000001</v>
      </c>
      <c r="R230" s="200">
        <v>122633.06900000002</v>
      </c>
      <c r="S230" s="200">
        <v>68055.695000000007</v>
      </c>
      <c r="T230" s="189">
        <v>90120.593000000008</v>
      </c>
      <c r="U230" s="189">
        <v>152726.84299999996</v>
      </c>
      <c r="V230" s="226">
        <v>155991.34999999998</v>
      </c>
      <c r="W230" s="227">
        <f t="shared" si="17"/>
        <v>1911758.9670000002</v>
      </c>
    </row>
    <row r="231" spans="1:23" ht="15.75" x14ac:dyDescent="0.2">
      <c r="A231" s="359"/>
      <c r="B231" s="292">
        <v>243991</v>
      </c>
      <c r="C231" s="350"/>
      <c r="D231" s="350"/>
      <c r="E231" s="352"/>
      <c r="F231" s="354"/>
      <c r="G231" s="350"/>
      <c r="H231" s="354"/>
      <c r="I231" s="350"/>
      <c r="J231" s="129" t="s">
        <v>93</v>
      </c>
      <c r="K231" s="189">
        <v>153147.20299999998</v>
      </c>
      <c r="L231" s="189">
        <v>88183.311000000002</v>
      </c>
      <c r="M231" s="186">
        <v>22365.216</v>
      </c>
      <c r="N231" s="186">
        <v>79972.016999999993</v>
      </c>
      <c r="O231" s="189">
        <v>146968.87899999999</v>
      </c>
      <c r="P231" s="189">
        <v>148869.71799999999</v>
      </c>
      <c r="Q231" s="189">
        <v>121956.98099999999</v>
      </c>
      <c r="R231" s="200">
        <v>15020.578000000001</v>
      </c>
      <c r="S231" s="200">
        <v>61495.573000000004</v>
      </c>
      <c r="T231" s="189">
        <v>39760.445</v>
      </c>
      <c r="U231" s="189">
        <v>44039.257999999994</v>
      </c>
      <c r="V231" s="226">
        <v>24280.604999999996</v>
      </c>
      <c r="W231" s="227">
        <f t="shared" si="17"/>
        <v>946059.78399999987</v>
      </c>
    </row>
    <row r="232" spans="1:23" ht="15.75" x14ac:dyDescent="0.2">
      <c r="A232" s="359"/>
      <c r="B232" s="292">
        <v>243991</v>
      </c>
      <c r="C232" s="350"/>
      <c r="D232" s="350"/>
      <c r="E232" s="352"/>
      <c r="F232" s="354"/>
      <c r="G232" s="350"/>
      <c r="H232" s="354"/>
      <c r="I232" s="350"/>
      <c r="J232" s="154" t="s">
        <v>111</v>
      </c>
      <c r="K232" s="190">
        <v>0</v>
      </c>
      <c r="L232" s="189">
        <v>0</v>
      </c>
      <c r="M232" s="189">
        <v>0</v>
      </c>
      <c r="N232" s="186">
        <v>0</v>
      </c>
      <c r="O232" s="189">
        <v>0</v>
      </c>
      <c r="P232" s="189">
        <v>0</v>
      </c>
      <c r="Q232" s="189">
        <v>0</v>
      </c>
      <c r="R232" s="200">
        <v>0</v>
      </c>
      <c r="S232" s="200">
        <v>0</v>
      </c>
      <c r="T232" s="189">
        <v>0</v>
      </c>
      <c r="U232" s="189">
        <v>0</v>
      </c>
      <c r="V232" s="226">
        <v>0</v>
      </c>
      <c r="W232" s="227">
        <f t="shared" si="17"/>
        <v>0</v>
      </c>
    </row>
    <row r="233" spans="1:23" ht="16.5" thickBot="1" x14ac:dyDescent="0.25">
      <c r="A233" s="360"/>
      <c r="B233" s="293">
        <v>243991</v>
      </c>
      <c r="C233" s="348"/>
      <c r="D233" s="348"/>
      <c r="E233" s="353"/>
      <c r="F233" s="346"/>
      <c r="G233" s="348"/>
      <c r="H233" s="346"/>
      <c r="I233" s="348"/>
      <c r="J233" s="169" t="s">
        <v>90</v>
      </c>
      <c r="K233" s="195">
        <v>0</v>
      </c>
      <c r="L233" s="191">
        <v>0</v>
      </c>
      <c r="M233" s="191">
        <v>0</v>
      </c>
      <c r="N233" s="186">
        <v>2058.2530000000002</v>
      </c>
      <c r="O233" s="191">
        <v>29630.855</v>
      </c>
      <c r="P233" s="189">
        <v>75295.817999999985</v>
      </c>
      <c r="Q233" s="191">
        <v>84561.949000000008</v>
      </c>
      <c r="R233" s="195">
        <v>94616.313000000009</v>
      </c>
      <c r="S233" s="195">
        <v>112337.88399999999</v>
      </c>
      <c r="T233" s="191">
        <v>96150.814000000028</v>
      </c>
      <c r="U233" s="191">
        <v>106607.92599999999</v>
      </c>
      <c r="V233" s="228">
        <v>110860.71799999999</v>
      </c>
      <c r="W233" s="229">
        <f t="shared" si="17"/>
        <v>712120.53</v>
      </c>
    </row>
    <row r="234" spans="1:23" ht="16.5" thickBot="1" x14ac:dyDescent="0.25">
      <c r="A234" s="102"/>
      <c r="B234" s="104">
        <v>243991</v>
      </c>
      <c r="C234" s="112"/>
      <c r="D234" s="112"/>
      <c r="E234" s="112"/>
      <c r="F234" s="112"/>
      <c r="G234" s="112"/>
      <c r="H234" s="112"/>
      <c r="I234" s="112"/>
      <c r="J234" s="170"/>
      <c r="K234" s="192" t="s">
        <v>221</v>
      </c>
      <c r="L234" s="193" t="s">
        <v>221</v>
      </c>
      <c r="M234" s="193" t="s">
        <v>221</v>
      </c>
      <c r="N234" s="193" t="s">
        <v>221</v>
      </c>
      <c r="O234" s="193" t="s">
        <v>221</v>
      </c>
      <c r="P234" s="193" t="s">
        <v>221</v>
      </c>
      <c r="Q234" s="193" t="s">
        <v>221</v>
      </c>
      <c r="R234" s="230" t="s">
        <v>221</v>
      </c>
      <c r="S234" s="231" t="s">
        <v>221</v>
      </c>
      <c r="T234" s="193" t="s">
        <v>221</v>
      </c>
      <c r="U234" s="193" t="s">
        <v>221</v>
      </c>
      <c r="V234" s="232" t="s">
        <v>221</v>
      </c>
      <c r="W234" s="233">
        <f>SUM(W228:W233)</f>
        <v>6705345.8670000006</v>
      </c>
    </row>
    <row r="235" spans="1:23" ht="15.75" customHeight="1" x14ac:dyDescent="0.2">
      <c r="A235" s="358" t="s">
        <v>129</v>
      </c>
      <c r="B235" s="291">
        <v>240448</v>
      </c>
      <c r="C235" s="345" t="s">
        <v>208</v>
      </c>
      <c r="D235" s="347" t="s">
        <v>87</v>
      </c>
      <c r="E235" s="351">
        <v>152.69999999999999</v>
      </c>
      <c r="F235" s="345" t="s">
        <v>158</v>
      </c>
      <c r="G235" s="347" t="s">
        <v>42</v>
      </c>
      <c r="H235" s="345" t="s">
        <v>100</v>
      </c>
      <c r="I235" s="347" t="s">
        <v>42</v>
      </c>
      <c r="J235" s="145" t="s">
        <v>94</v>
      </c>
      <c r="K235" s="194">
        <v>0</v>
      </c>
      <c r="L235" s="194">
        <v>0</v>
      </c>
      <c r="M235" s="194">
        <v>0</v>
      </c>
      <c r="N235" s="194">
        <v>0</v>
      </c>
      <c r="O235" s="194">
        <v>0</v>
      </c>
      <c r="P235" s="194">
        <v>0</v>
      </c>
      <c r="Q235" s="194">
        <v>0</v>
      </c>
      <c r="R235" s="211">
        <v>0</v>
      </c>
      <c r="S235" s="211">
        <v>0</v>
      </c>
      <c r="T235" s="194">
        <v>0</v>
      </c>
      <c r="U235" s="194">
        <v>0</v>
      </c>
      <c r="V235" s="234">
        <v>0</v>
      </c>
      <c r="W235" s="235">
        <f t="shared" ref="W235:W242" si="18">SUM(K235:V235)</f>
        <v>0</v>
      </c>
    </row>
    <row r="236" spans="1:23" ht="15.75" x14ac:dyDescent="0.2">
      <c r="A236" s="359"/>
      <c r="B236" s="292">
        <v>240448</v>
      </c>
      <c r="C236" s="354"/>
      <c r="D236" s="350"/>
      <c r="E236" s="352"/>
      <c r="F236" s="354"/>
      <c r="G236" s="350"/>
      <c r="H236" s="350"/>
      <c r="I236" s="350"/>
      <c r="J236" s="129" t="s">
        <v>92</v>
      </c>
      <c r="K236" s="189">
        <v>26202.41</v>
      </c>
      <c r="L236" s="189">
        <v>121935.35299999999</v>
      </c>
      <c r="M236" s="189">
        <v>222514.60599999997</v>
      </c>
      <c r="N236" s="186">
        <v>125430.101</v>
      </c>
      <c r="O236" s="189">
        <v>213390.83600000004</v>
      </c>
      <c r="P236" s="189">
        <v>184128.95499999993</v>
      </c>
      <c r="Q236" s="189">
        <v>248661.11000000002</v>
      </c>
      <c r="R236" s="200">
        <v>317098.89899999998</v>
      </c>
      <c r="S236" s="200">
        <v>547250.06099999999</v>
      </c>
      <c r="T236" s="189">
        <v>264161.54899999994</v>
      </c>
      <c r="U236" s="189">
        <v>143948.05499999999</v>
      </c>
      <c r="V236" s="226">
        <v>201156.75</v>
      </c>
      <c r="W236" s="227">
        <f t="shared" si="18"/>
        <v>2615878.6850000001</v>
      </c>
    </row>
    <row r="237" spans="1:23" ht="15.75" x14ac:dyDescent="0.2">
      <c r="A237" s="359"/>
      <c r="B237" s="292">
        <v>240448</v>
      </c>
      <c r="C237" s="354"/>
      <c r="D237" s="350"/>
      <c r="E237" s="352"/>
      <c r="F237" s="354"/>
      <c r="G237" s="350"/>
      <c r="H237" s="350"/>
      <c r="I237" s="350"/>
      <c r="J237" s="129" t="s">
        <v>91</v>
      </c>
      <c r="K237" s="189">
        <v>0</v>
      </c>
      <c r="L237" s="189">
        <v>0</v>
      </c>
      <c r="M237" s="189">
        <v>0</v>
      </c>
      <c r="N237" s="186">
        <v>0</v>
      </c>
      <c r="O237" s="189">
        <v>0</v>
      </c>
      <c r="P237" s="189">
        <v>0</v>
      </c>
      <c r="Q237" s="189">
        <v>45717.665999999997</v>
      </c>
      <c r="R237" s="200">
        <v>21572.167000000001</v>
      </c>
      <c r="S237" s="200">
        <v>13120.671999999999</v>
      </c>
      <c r="T237" s="189">
        <v>16101.175000000001</v>
      </c>
      <c r="U237" s="189">
        <v>31008.210999999999</v>
      </c>
      <c r="V237" s="226">
        <v>0</v>
      </c>
      <c r="W237" s="227">
        <f t="shared" si="18"/>
        <v>127519.891</v>
      </c>
    </row>
    <row r="238" spans="1:23" ht="15.75" x14ac:dyDescent="0.2">
      <c r="A238" s="359"/>
      <c r="B238" s="292">
        <v>240448</v>
      </c>
      <c r="C238" s="354"/>
      <c r="D238" s="350"/>
      <c r="E238" s="352"/>
      <c r="F238" s="354"/>
      <c r="G238" s="350"/>
      <c r="H238" s="350"/>
      <c r="I238" s="350"/>
      <c r="J238" s="129" t="s">
        <v>70</v>
      </c>
      <c r="K238" s="189">
        <v>0</v>
      </c>
      <c r="L238" s="189">
        <v>0</v>
      </c>
      <c r="M238" s="189">
        <v>0</v>
      </c>
      <c r="N238" s="189">
        <v>0</v>
      </c>
      <c r="O238" s="189">
        <v>0</v>
      </c>
      <c r="P238" s="189">
        <v>0</v>
      </c>
      <c r="Q238" s="189">
        <v>0</v>
      </c>
      <c r="R238" s="200">
        <v>0</v>
      </c>
      <c r="S238" s="200">
        <v>0</v>
      </c>
      <c r="T238" s="189">
        <v>0</v>
      </c>
      <c r="U238" s="189">
        <v>0</v>
      </c>
      <c r="V238" s="226">
        <v>0</v>
      </c>
      <c r="W238" s="227">
        <f t="shared" si="18"/>
        <v>0</v>
      </c>
    </row>
    <row r="239" spans="1:23" ht="15.75" x14ac:dyDescent="0.2">
      <c r="A239" s="359"/>
      <c r="B239" s="292">
        <v>240448</v>
      </c>
      <c r="C239" s="354"/>
      <c r="D239" s="350"/>
      <c r="E239" s="352"/>
      <c r="F239" s="354"/>
      <c r="G239" s="350"/>
      <c r="H239" s="350"/>
      <c r="I239" s="350"/>
      <c r="J239" s="154" t="s">
        <v>93</v>
      </c>
      <c r="K239" s="190">
        <v>0</v>
      </c>
      <c r="L239" s="189">
        <v>0</v>
      </c>
      <c r="M239" s="189">
        <v>0</v>
      </c>
      <c r="N239" s="189">
        <v>0</v>
      </c>
      <c r="O239" s="189">
        <v>0</v>
      </c>
      <c r="P239" s="189">
        <v>0</v>
      </c>
      <c r="Q239" s="189">
        <v>0</v>
      </c>
      <c r="R239" s="200">
        <v>10409.674999999999</v>
      </c>
      <c r="S239" s="200">
        <v>17106.534</v>
      </c>
      <c r="T239" s="189">
        <v>0</v>
      </c>
      <c r="U239" s="189">
        <v>0</v>
      </c>
      <c r="V239" s="226">
        <v>0</v>
      </c>
      <c r="W239" s="227">
        <f t="shared" si="18"/>
        <v>27516.208999999999</v>
      </c>
    </row>
    <row r="240" spans="1:23" ht="15.75" x14ac:dyDescent="0.2">
      <c r="A240" s="359"/>
      <c r="B240" s="292">
        <v>240448</v>
      </c>
      <c r="C240" s="354"/>
      <c r="D240" s="350"/>
      <c r="E240" s="352"/>
      <c r="F240" s="354"/>
      <c r="G240" s="350"/>
      <c r="H240" s="350"/>
      <c r="I240" s="350"/>
      <c r="J240" s="154" t="s">
        <v>96</v>
      </c>
      <c r="K240" s="190">
        <v>0</v>
      </c>
      <c r="L240" s="189">
        <v>0</v>
      </c>
      <c r="M240" s="189">
        <v>0</v>
      </c>
      <c r="N240" s="189">
        <v>0</v>
      </c>
      <c r="O240" s="189">
        <v>0</v>
      </c>
      <c r="P240" s="189">
        <v>0</v>
      </c>
      <c r="Q240" s="189">
        <v>0</v>
      </c>
      <c r="R240" s="200">
        <v>0</v>
      </c>
      <c r="S240" s="200">
        <v>0</v>
      </c>
      <c r="T240" s="189">
        <v>0</v>
      </c>
      <c r="U240" s="189">
        <v>0</v>
      </c>
      <c r="V240" s="226">
        <v>0</v>
      </c>
      <c r="W240" s="227">
        <f t="shared" si="18"/>
        <v>0</v>
      </c>
    </row>
    <row r="241" spans="1:23" ht="15.75" x14ac:dyDescent="0.2">
      <c r="A241" s="359"/>
      <c r="B241" s="292">
        <v>240448</v>
      </c>
      <c r="C241" s="354"/>
      <c r="D241" s="350"/>
      <c r="E241" s="352"/>
      <c r="F241" s="354"/>
      <c r="G241" s="350"/>
      <c r="H241" s="350"/>
      <c r="I241" s="350"/>
      <c r="J241" s="129" t="s">
        <v>90</v>
      </c>
      <c r="K241" s="200">
        <v>0</v>
      </c>
      <c r="L241" s="189">
        <v>55.634</v>
      </c>
      <c r="M241" s="189">
        <v>0</v>
      </c>
      <c r="N241" s="186">
        <v>0</v>
      </c>
      <c r="O241" s="189">
        <v>100.93899999999999</v>
      </c>
      <c r="P241" s="189">
        <v>0</v>
      </c>
      <c r="Q241" s="189">
        <v>0</v>
      </c>
      <c r="R241" s="200">
        <v>0</v>
      </c>
      <c r="S241" s="200">
        <v>118.626</v>
      </c>
      <c r="T241" s="189">
        <v>0</v>
      </c>
      <c r="U241" s="189">
        <v>0</v>
      </c>
      <c r="V241" s="226">
        <v>0</v>
      </c>
      <c r="W241" s="227">
        <f t="shared" si="18"/>
        <v>275.19899999999996</v>
      </c>
    </row>
    <row r="242" spans="1:23" ht="16.5" thickBot="1" x14ac:dyDescent="0.25">
      <c r="A242" s="360"/>
      <c r="B242" s="293">
        <v>240448</v>
      </c>
      <c r="C242" s="346"/>
      <c r="D242" s="348"/>
      <c r="E242" s="353"/>
      <c r="F242" s="346"/>
      <c r="G242" s="348"/>
      <c r="H242" s="348"/>
      <c r="I242" s="348"/>
      <c r="J242" s="111" t="s">
        <v>95</v>
      </c>
      <c r="K242" s="195">
        <v>0</v>
      </c>
      <c r="L242" s="191">
        <v>0</v>
      </c>
      <c r="M242" s="191">
        <v>0</v>
      </c>
      <c r="N242" s="191">
        <v>0</v>
      </c>
      <c r="O242" s="191">
        <v>0</v>
      </c>
      <c r="P242" s="191">
        <v>0</v>
      </c>
      <c r="Q242" s="191">
        <v>0</v>
      </c>
      <c r="R242" s="195">
        <v>0</v>
      </c>
      <c r="S242" s="195">
        <v>0</v>
      </c>
      <c r="T242" s="191">
        <v>0</v>
      </c>
      <c r="U242" s="191">
        <v>0</v>
      </c>
      <c r="V242" s="228">
        <v>0</v>
      </c>
      <c r="W242" s="229">
        <f t="shared" si="18"/>
        <v>0</v>
      </c>
    </row>
    <row r="243" spans="1:23" ht="16.5" thickBot="1" x14ac:dyDescent="0.25">
      <c r="A243" s="102"/>
      <c r="B243" s="104">
        <v>240448</v>
      </c>
      <c r="C243" s="112"/>
      <c r="D243" s="112"/>
      <c r="E243" s="112"/>
      <c r="F243" s="112"/>
      <c r="G243" s="112"/>
      <c r="H243" s="112"/>
      <c r="I243" s="112"/>
      <c r="J243" s="112"/>
      <c r="K243" s="192" t="s">
        <v>221</v>
      </c>
      <c r="L243" s="193" t="s">
        <v>221</v>
      </c>
      <c r="M243" s="193" t="s">
        <v>221</v>
      </c>
      <c r="N243" s="193" t="s">
        <v>221</v>
      </c>
      <c r="O243" s="193" t="s">
        <v>221</v>
      </c>
      <c r="P243" s="193" t="s">
        <v>221</v>
      </c>
      <c r="Q243" s="193" t="s">
        <v>221</v>
      </c>
      <c r="R243" s="230" t="s">
        <v>221</v>
      </c>
      <c r="S243" s="231" t="s">
        <v>221</v>
      </c>
      <c r="T243" s="193" t="s">
        <v>221</v>
      </c>
      <c r="U243" s="193" t="s">
        <v>221</v>
      </c>
      <c r="V243" s="232" t="s">
        <v>221</v>
      </c>
      <c r="W243" s="233">
        <f>SUM(W235:W242)</f>
        <v>2771189.9839999997</v>
      </c>
    </row>
    <row r="244" spans="1:23" ht="15.75" x14ac:dyDescent="0.2">
      <c r="A244" s="349">
        <v>1366</v>
      </c>
      <c r="B244" s="105">
        <v>241326</v>
      </c>
      <c r="C244" s="354" t="s">
        <v>209</v>
      </c>
      <c r="D244" s="350" t="s">
        <v>85</v>
      </c>
      <c r="E244" s="350">
        <v>67</v>
      </c>
      <c r="F244" s="350" t="s">
        <v>10</v>
      </c>
      <c r="G244" s="350" t="s">
        <v>42</v>
      </c>
      <c r="H244" s="363" t="s">
        <v>60</v>
      </c>
      <c r="I244" s="350" t="s">
        <v>42</v>
      </c>
      <c r="J244" s="145" t="s">
        <v>92</v>
      </c>
      <c r="K244" s="194">
        <v>178231.55299999996</v>
      </c>
      <c r="L244" s="194">
        <v>147550.07</v>
      </c>
      <c r="M244" s="186">
        <v>189019.52900000004</v>
      </c>
      <c r="N244" s="186">
        <v>169855.53999999995</v>
      </c>
      <c r="O244" s="194">
        <v>48880.607000000011</v>
      </c>
      <c r="P244" s="194">
        <v>61836.808000000012</v>
      </c>
      <c r="Q244" s="194">
        <v>118538.124</v>
      </c>
      <c r="R244" s="211">
        <v>106368.36300000001</v>
      </c>
      <c r="S244" s="211">
        <v>122628.69900000002</v>
      </c>
      <c r="T244" s="194">
        <v>152050.19</v>
      </c>
      <c r="U244" s="194">
        <v>149281.09400000001</v>
      </c>
      <c r="V244" s="234">
        <v>138513.76199999999</v>
      </c>
      <c r="W244" s="235">
        <f>SUM(K244:V244)</f>
        <v>1582754.3389999997</v>
      </c>
    </row>
    <row r="245" spans="1:23" ht="15.75" x14ac:dyDescent="0.2">
      <c r="A245" s="349"/>
      <c r="B245" s="105">
        <v>241326</v>
      </c>
      <c r="C245" s="354"/>
      <c r="D245" s="350"/>
      <c r="E245" s="350"/>
      <c r="F245" s="350"/>
      <c r="G245" s="350"/>
      <c r="H245" s="363"/>
      <c r="I245" s="350"/>
      <c r="J245" s="129" t="s">
        <v>91</v>
      </c>
      <c r="K245" s="189">
        <v>0</v>
      </c>
      <c r="L245" s="189">
        <v>0</v>
      </c>
      <c r="M245" s="216">
        <v>0</v>
      </c>
      <c r="N245" s="186">
        <v>0</v>
      </c>
      <c r="O245" s="189">
        <v>0</v>
      </c>
      <c r="P245" s="189">
        <v>0</v>
      </c>
      <c r="Q245" s="189">
        <v>0</v>
      </c>
      <c r="R245" s="200">
        <v>0</v>
      </c>
      <c r="S245" s="200">
        <v>0</v>
      </c>
      <c r="T245" s="189">
        <v>0</v>
      </c>
      <c r="U245" s="189">
        <v>0</v>
      </c>
      <c r="V245" s="226">
        <v>0</v>
      </c>
      <c r="W245" s="227">
        <f>SUM(K245:V245)</f>
        <v>0</v>
      </c>
    </row>
    <row r="246" spans="1:23" ht="15.75" x14ac:dyDescent="0.2">
      <c r="A246" s="349"/>
      <c r="B246" s="105">
        <v>241326</v>
      </c>
      <c r="C246" s="354"/>
      <c r="D246" s="350"/>
      <c r="E246" s="350"/>
      <c r="F246" s="350"/>
      <c r="G246" s="350"/>
      <c r="H246" s="363"/>
      <c r="I246" s="350"/>
      <c r="J246" s="129" t="s">
        <v>93</v>
      </c>
      <c r="K246" s="189">
        <v>0</v>
      </c>
      <c r="L246" s="189">
        <v>0</v>
      </c>
      <c r="M246" s="215">
        <v>0</v>
      </c>
      <c r="N246" s="189">
        <v>0</v>
      </c>
      <c r="O246" s="189">
        <v>0</v>
      </c>
      <c r="P246" s="189">
        <v>0</v>
      </c>
      <c r="Q246" s="189">
        <v>0</v>
      </c>
      <c r="R246" s="200">
        <v>0</v>
      </c>
      <c r="S246" s="200">
        <v>0</v>
      </c>
      <c r="T246" s="189">
        <v>0</v>
      </c>
      <c r="U246" s="189">
        <v>0</v>
      </c>
      <c r="V246" s="226">
        <v>40.948</v>
      </c>
      <c r="W246" s="227">
        <f>SUM(K246:V246)</f>
        <v>40.948</v>
      </c>
    </row>
    <row r="247" spans="1:23" ht="16.5" thickBot="1" x14ac:dyDescent="0.25">
      <c r="A247" s="349"/>
      <c r="B247" s="105">
        <v>241326</v>
      </c>
      <c r="C247" s="354"/>
      <c r="D247" s="350"/>
      <c r="E247" s="350"/>
      <c r="F247" s="350"/>
      <c r="G247" s="350"/>
      <c r="H247" s="363"/>
      <c r="I247" s="350"/>
      <c r="J247" s="154" t="s">
        <v>90</v>
      </c>
      <c r="K247" s="201">
        <v>222828.09699999995</v>
      </c>
      <c r="L247" s="201">
        <v>185461.09699999998</v>
      </c>
      <c r="M247" s="186">
        <v>202256.62900000004</v>
      </c>
      <c r="N247" s="186">
        <v>201891.93200000003</v>
      </c>
      <c r="O247" s="201">
        <v>217532.47800000003</v>
      </c>
      <c r="P247" s="201">
        <v>198560.43599999999</v>
      </c>
      <c r="Q247" s="201">
        <v>230329.95800000004</v>
      </c>
      <c r="R247" s="208">
        <v>226372.16300000003</v>
      </c>
      <c r="S247" s="208">
        <v>205307.73099999994</v>
      </c>
      <c r="T247" s="201">
        <v>209708.97999999998</v>
      </c>
      <c r="U247" s="189">
        <v>225474.23900000003</v>
      </c>
      <c r="V247" s="237">
        <v>246384.30199999997</v>
      </c>
      <c r="W247" s="238">
        <f>SUM(K247:V247)</f>
        <v>2572108.0420000004</v>
      </c>
    </row>
    <row r="248" spans="1:23" ht="16.5" thickBot="1" x14ac:dyDescent="0.25">
      <c r="A248" s="102"/>
      <c r="B248" s="104">
        <v>241326</v>
      </c>
      <c r="C248" s="112"/>
      <c r="D248" s="112"/>
      <c r="E248" s="112"/>
      <c r="F248" s="112"/>
      <c r="G248" s="112"/>
      <c r="H248" s="112"/>
      <c r="I248" s="112"/>
      <c r="J248" s="112"/>
      <c r="K248" s="192" t="s">
        <v>221</v>
      </c>
      <c r="L248" s="193" t="s">
        <v>221</v>
      </c>
      <c r="M248" s="193" t="s">
        <v>221</v>
      </c>
      <c r="N248" s="193" t="s">
        <v>221</v>
      </c>
      <c r="O248" s="193" t="s">
        <v>221</v>
      </c>
      <c r="P248" s="193" t="s">
        <v>221</v>
      </c>
      <c r="Q248" s="193" t="s">
        <v>221</v>
      </c>
      <c r="R248" s="230" t="s">
        <v>221</v>
      </c>
      <c r="S248" s="231" t="s">
        <v>221</v>
      </c>
      <c r="T248" s="193" t="s">
        <v>221</v>
      </c>
      <c r="U248" s="193" t="s">
        <v>221</v>
      </c>
      <c r="V248" s="232" t="s">
        <v>221</v>
      </c>
      <c r="W248" s="233">
        <f>SUM(W244:W247)</f>
        <v>4154903.3289999999</v>
      </c>
    </row>
    <row r="249" spans="1:23" ht="15.75" x14ac:dyDescent="0.2">
      <c r="A249" s="343">
        <v>1367</v>
      </c>
      <c r="B249" s="254">
        <v>241327</v>
      </c>
      <c r="C249" s="345" t="s">
        <v>210</v>
      </c>
      <c r="D249" s="347" t="s">
        <v>85</v>
      </c>
      <c r="E249" s="351">
        <v>28.6</v>
      </c>
      <c r="F249" s="361" t="s">
        <v>11</v>
      </c>
      <c r="G249" s="347" t="s">
        <v>42</v>
      </c>
      <c r="H249" s="347" t="s">
        <v>60</v>
      </c>
      <c r="I249" s="347" t="s">
        <v>42</v>
      </c>
      <c r="J249" s="151" t="s">
        <v>92</v>
      </c>
      <c r="K249" s="198">
        <v>0</v>
      </c>
      <c r="L249" s="198">
        <v>0</v>
      </c>
      <c r="M249" s="198">
        <v>0</v>
      </c>
      <c r="N249" s="198">
        <v>0</v>
      </c>
      <c r="O249" s="198">
        <v>0</v>
      </c>
      <c r="P249" s="198">
        <v>0</v>
      </c>
      <c r="Q249" s="198">
        <v>0</v>
      </c>
      <c r="R249" s="223">
        <v>0</v>
      </c>
      <c r="S249" s="223">
        <v>0</v>
      </c>
      <c r="T249" s="198">
        <v>0</v>
      </c>
      <c r="U249" s="198">
        <v>0</v>
      </c>
      <c r="V249" s="224">
        <v>0</v>
      </c>
      <c r="W249" s="225">
        <f>SUM(K249:V249)</f>
        <v>0</v>
      </c>
    </row>
    <row r="250" spans="1:23" ht="15.75" x14ac:dyDescent="0.2">
      <c r="A250" s="349"/>
      <c r="B250" s="105">
        <v>241327</v>
      </c>
      <c r="C250" s="354"/>
      <c r="D250" s="350"/>
      <c r="E250" s="352"/>
      <c r="F250" s="363"/>
      <c r="G250" s="350"/>
      <c r="H250" s="350"/>
      <c r="I250" s="350"/>
      <c r="J250" s="129" t="s">
        <v>93</v>
      </c>
      <c r="K250" s="200">
        <v>0</v>
      </c>
      <c r="L250" s="189">
        <v>0</v>
      </c>
      <c r="M250" s="189">
        <v>0</v>
      </c>
      <c r="N250" s="189">
        <v>0</v>
      </c>
      <c r="O250" s="189">
        <v>0</v>
      </c>
      <c r="P250" s="189">
        <v>0</v>
      </c>
      <c r="Q250" s="189">
        <v>0</v>
      </c>
      <c r="R250" s="200">
        <v>0</v>
      </c>
      <c r="S250" s="200">
        <v>0</v>
      </c>
      <c r="T250" s="189">
        <v>0</v>
      </c>
      <c r="U250" s="189">
        <v>0</v>
      </c>
      <c r="V250" s="226">
        <v>0</v>
      </c>
      <c r="W250" s="227">
        <f>SUM(K250:V250)</f>
        <v>0</v>
      </c>
    </row>
    <row r="251" spans="1:23" ht="16.5" thickBot="1" x14ac:dyDescent="0.25">
      <c r="A251" s="344"/>
      <c r="B251" s="105">
        <v>241327</v>
      </c>
      <c r="C251" s="350"/>
      <c r="D251" s="350"/>
      <c r="E251" s="352"/>
      <c r="F251" s="363"/>
      <c r="G251" s="350"/>
      <c r="H251" s="350"/>
      <c r="I251" s="350"/>
      <c r="J251" s="113" t="s">
        <v>90</v>
      </c>
      <c r="K251" s="195">
        <v>0</v>
      </c>
      <c r="L251" s="191">
        <v>0</v>
      </c>
      <c r="M251" s="191">
        <v>0</v>
      </c>
      <c r="N251" s="191">
        <v>0</v>
      </c>
      <c r="O251" s="191">
        <v>0</v>
      </c>
      <c r="P251" s="191">
        <v>0</v>
      </c>
      <c r="Q251" s="191">
        <v>0</v>
      </c>
      <c r="R251" s="195">
        <v>0</v>
      </c>
      <c r="S251" s="195">
        <v>0</v>
      </c>
      <c r="T251" s="191">
        <v>0</v>
      </c>
      <c r="U251" s="191">
        <v>0</v>
      </c>
      <c r="V251" s="228">
        <v>0</v>
      </c>
      <c r="W251" s="229">
        <f>SUM(K251:V251)</f>
        <v>0</v>
      </c>
    </row>
    <row r="252" spans="1:23" ht="16.5" thickBot="1" x14ac:dyDescent="0.25">
      <c r="A252" s="106"/>
      <c r="B252" s="104">
        <v>241327</v>
      </c>
      <c r="C252" s="112"/>
      <c r="D252" s="112"/>
      <c r="E252" s="112"/>
      <c r="F252" s="112"/>
      <c r="G252" s="112"/>
      <c r="H252" s="112"/>
      <c r="I252" s="112"/>
      <c r="J252" s="112"/>
      <c r="K252" s="192" t="s">
        <v>221</v>
      </c>
      <c r="L252" s="193" t="s">
        <v>221</v>
      </c>
      <c r="M252" s="193" t="s">
        <v>221</v>
      </c>
      <c r="N252" s="193" t="s">
        <v>221</v>
      </c>
      <c r="O252" s="193" t="s">
        <v>221</v>
      </c>
      <c r="P252" s="193" t="s">
        <v>221</v>
      </c>
      <c r="Q252" s="193" t="s">
        <v>221</v>
      </c>
      <c r="R252" s="230" t="s">
        <v>221</v>
      </c>
      <c r="S252" s="231" t="s">
        <v>221</v>
      </c>
      <c r="T252" s="193" t="s">
        <v>221</v>
      </c>
      <c r="U252" s="193" t="s">
        <v>221</v>
      </c>
      <c r="V252" s="232" t="s">
        <v>221</v>
      </c>
      <c r="W252" s="233">
        <f>SUM(W249:W251)</f>
        <v>0</v>
      </c>
    </row>
    <row r="253" spans="1:23" ht="15.75" x14ac:dyDescent="0.2">
      <c r="A253" s="343">
        <v>1367</v>
      </c>
      <c r="B253" s="254">
        <v>241327</v>
      </c>
      <c r="C253" s="345" t="s">
        <v>226</v>
      </c>
      <c r="D253" s="347" t="s">
        <v>85</v>
      </c>
      <c r="E253" s="351">
        <v>28.6</v>
      </c>
      <c r="F253" s="361" t="s">
        <v>11</v>
      </c>
      <c r="G253" s="347" t="s">
        <v>42</v>
      </c>
      <c r="H253" s="347" t="s">
        <v>60</v>
      </c>
      <c r="I253" s="347" t="s">
        <v>42</v>
      </c>
      <c r="J253" s="151" t="s">
        <v>91</v>
      </c>
      <c r="K253" s="198">
        <v>9913.7189999999991</v>
      </c>
      <c r="L253" s="198">
        <v>6170.0679999999993</v>
      </c>
      <c r="M253" s="198"/>
      <c r="N253" s="198">
        <v>955.67700000000002</v>
      </c>
      <c r="O253" s="198">
        <v>1132.3140000000001</v>
      </c>
      <c r="P253" s="198">
        <v>982.34499999999991</v>
      </c>
      <c r="Q253" s="198">
        <v>739.97</v>
      </c>
      <c r="R253" s="223">
        <v>16833.684000000001</v>
      </c>
      <c r="S253" s="223">
        <v>11554.525</v>
      </c>
      <c r="T253" s="198">
        <v>16754.752</v>
      </c>
      <c r="U253" s="198">
        <v>23411.838999999996</v>
      </c>
      <c r="V253" s="224">
        <v>17800.927</v>
      </c>
      <c r="W253" s="225">
        <f>SUM(K253:V253)</f>
        <v>106249.81999999999</v>
      </c>
    </row>
    <row r="254" spans="1:23" ht="15.75" x14ac:dyDescent="0.2">
      <c r="A254" s="349"/>
      <c r="B254" s="105">
        <v>241327</v>
      </c>
      <c r="C254" s="354"/>
      <c r="D254" s="350"/>
      <c r="E254" s="352"/>
      <c r="F254" s="363"/>
      <c r="G254" s="350"/>
      <c r="H254" s="350"/>
      <c r="I254" s="350"/>
      <c r="J254" s="129" t="s">
        <v>93</v>
      </c>
      <c r="K254" s="200">
        <v>223225.47700000004</v>
      </c>
      <c r="L254" s="189">
        <v>194176.40100000001</v>
      </c>
      <c r="M254" s="189">
        <v>204082.014</v>
      </c>
      <c r="N254" s="189">
        <v>228206.80899999998</v>
      </c>
      <c r="O254" s="189">
        <v>213527.10700000002</v>
      </c>
      <c r="P254" s="189">
        <v>210214.946</v>
      </c>
      <c r="Q254" s="189">
        <v>209921.26400000005</v>
      </c>
      <c r="R254" s="200">
        <v>187883.49900000004</v>
      </c>
      <c r="S254" s="200">
        <v>161091.44</v>
      </c>
      <c r="T254" s="189">
        <v>186855.04399999999</v>
      </c>
      <c r="U254" s="189">
        <v>152732.29200000002</v>
      </c>
      <c r="V254" s="226">
        <v>167268.981</v>
      </c>
      <c r="W254" s="227">
        <f>SUM(K254:V254)</f>
        <v>2339185.2740000002</v>
      </c>
    </row>
    <row r="255" spans="1:23" ht="16.5" thickBot="1" x14ac:dyDescent="0.25">
      <c r="A255" s="344"/>
      <c r="B255" s="105">
        <v>241327</v>
      </c>
      <c r="C255" s="350"/>
      <c r="D255" s="350"/>
      <c r="E255" s="352"/>
      <c r="F255" s="363"/>
      <c r="G255" s="350"/>
      <c r="H255" s="350"/>
      <c r="I255" s="350"/>
      <c r="J255" s="113" t="s">
        <v>90</v>
      </c>
      <c r="K255" s="195">
        <v>0</v>
      </c>
      <c r="L255" s="191">
        <v>0</v>
      </c>
      <c r="M255" s="191">
        <v>0</v>
      </c>
      <c r="N255" s="191">
        <v>0</v>
      </c>
      <c r="O255" s="191">
        <v>0</v>
      </c>
      <c r="P255" s="191">
        <v>0</v>
      </c>
      <c r="Q255" s="191">
        <v>0</v>
      </c>
      <c r="R255" s="195">
        <v>0</v>
      </c>
      <c r="S255" s="195">
        <v>0</v>
      </c>
      <c r="T255" s="191">
        <v>0</v>
      </c>
      <c r="U255" s="191">
        <v>0</v>
      </c>
      <c r="V255" s="228">
        <v>0</v>
      </c>
      <c r="W255" s="229">
        <f>SUM(K255:V255)</f>
        <v>0</v>
      </c>
    </row>
    <row r="256" spans="1:23" ht="16.5" thickBot="1" x14ac:dyDescent="0.25">
      <c r="A256" s="106"/>
      <c r="B256" s="104">
        <v>241327</v>
      </c>
      <c r="C256" s="112"/>
      <c r="D256" s="112"/>
      <c r="E256" s="112"/>
      <c r="F256" s="112"/>
      <c r="G256" s="112"/>
      <c r="H256" s="112"/>
      <c r="I256" s="112"/>
      <c r="J256" s="112"/>
      <c r="K256" s="192" t="s">
        <v>221</v>
      </c>
      <c r="L256" s="193" t="s">
        <v>221</v>
      </c>
      <c r="M256" s="193" t="s">
        <v>221</v>
      </c>
      <c r="N256" s="193" t="s">
        <v>221</v>
      </c>
      <c r="O256" s="193" t="s">
        <v>221</v>
      </c>
      <c r="P256" s="193" t="s">
        <v>221</v>
      </c>
      <c r="Q256" s="193" t="s">
        <v>221</v>
      </c>
      <c r="R256" s="230" t="s">
        <v>221</v>
      </c>
      <c r="S256" s="231" t="s">
        <v>221</v>
      </c>
      <c r="T256" s="193" t="s">
        <v>221</v>
      </c>
      <c r="U256" s="193" t="s">
        <v>221</v>
      </c>
      <c r="V256" s="232" t="s">
        <v>221</v>
      </c>
      <c r="W256" s="233">
        <f>SUM(W253:W255)</f>
        <v>2445435.094</v>
      </c>
    </row>
    <row r="257" spans="1:23" ht="15.75" x14ac:dyDescent="0.2">
      <c r="A257" s="349">
        <v>1368</v>
      </c>
      <c r="B257" s="105">
        <v>241328</v>
      </c>
      <c r="C257" s="354" t="s">
        <v>211</v>
      </c>
      <c r="D257" s="350" t="s">
        <v>85</v>
      </c>
      <c r="E257" s="350">
        <v>29</v>
      </c>
      <c r="F257" s="363" t="s">
        <v>60</v>
      </c>
      <c r="G257" s="350" t="s">
        <v>42</v>
      </c>
      <c r="H257" s="354" t="s">
        <v>161</v>
      </c>
      <c r="I257" s="350" t="s">
        <v>42</v>
      </c>
      <c r="J257" s="145" t="s">
        <v>92</v>
      </c>
      <c r="K257" s="194">
        <v>31253.974000000006</v>
      </c>
      <c r="L257" s="194">
        <v>40009.712999999996</v>
      </c>
      <c r="M257" s="186">
        <v>24881.51</v>
      </c>
      <c r="N257" s="186">
        <v>35181.686000000002</v>
      </c>
      <c r="O257" s="194">
        <v>4328.9849999999997</v>
      </c>
      <c r="P257" s="194">
        <v>24172.904999999999</v>
      </c>
      <c r="Q257" s="194">
        <v>25794.99</v>
      </c>
      <c r="R257" s="194">
        <v>45855.563999999998</v>
      </c>
      <c r="S257" s="211">
        <v>54994.886999999995</v>
      </c>
      <c r="T257" s="194">
        <v>30516.258000000002</v>
      </c>
      <c r="U257" s="194">
        <v>44984.484000000004</v>
      </c>
      <c r="V257" s="234">
        <v>32541.67</v>
      </c>
      <c r="W257" s="235">
        <f>SUM(K257:V257)</f>
        <v>394516.62599999993</v>
      </c>
    </row>
    <row r="258" spans="1:23" ht="15.75" x14ac:dyDescent="0.2">
      <c r="A258" s="349"/>
      <c r="B258" s="105">
        <v>241328</v>
      </c>
      <c r="C258" s="350"/>
      <c r="D258" s="350"/>
      <c r="E258" s="350"/>
      <c r="F258" s="363"/>
      <c r="G258" s="350"/>
      <c r="H258" s="350"/>
      <c r="I258" s="350"/>
      <c r="J258" s="129" t="s">
        <v>91</v>
      </c>
      <c r="K258" s="189">
        <v>0</v>
      </c>
      <c r="L258" s="189">
        <v>0</v>
      </c>
      <c r="M258" s="218">
        <v>0</v>
      </c>
      <c r="N258" s="186">
        <v>0</v>
      </c>
      <c r="O258" s="189">
        <v>0</v>
      </c>
      <c r="P258" s="189">
        <v>0</v>
      </c>
      <c r="Q258" s="189">
        <v>0</v>
      </c>
      <c r="R258" s="189">
        <v>0</v>
      </c>
      <c r="S258" s="200">
        <v>0</v>
      </c>
      <c r="T258" s="189">
        <v>0</v>
      </c>
      <c r="U258" s="189">
        <v>0</v>
      </c>
      <c r="V258" s="226">
        <v>0</v>
      </c>
      <c r="W258" s="227">
        <f>SUM(K258:V258)</f>
        <v>0</v>
      </c>
    </row>
    <row r="259" spans="1:23" ht="15.75" x14ac:dyDescent="0.2">
      <c r="A259" s="349"/>
      <c r="B259" s="105">
        <v>241328</v>
      </c>
      <c r="C259" s="350"/>
      <c r="D259" s="350"/>
      <c r="E259" s="350"/>
      <c r="F259" s="116"/>
      <c r="G259" s="350"/>
      <c r="H259" s="350"/>
      <c r="I259" s="350"/>
      <c r="J259" s="154" t="s">
        <v>93</v>
      </c>
      <c r="K259" s="201">
        <v>0</v>
      </c>
      <c r="L259" s="201">
        <v>0</v>
      </c>
      <c r="M259" s="216">
        <v>0</v>
      </c>
      <c r="N259" s="201">
        <v>0</v>
      </c>
      <c r="O259" s="201">
        <v>0</v>
      </c>
      <c r="P259" s="201">
        <v>0</v>
      </c>
      <c r="Q259" s="201">
        <v>0</v>
      </c>
      <c r="R259" s="201">
        <v>0</v>
      </c>
      <c r="S259" s="208">
        <v>0</v>
      </c>
      <c r="T259" s="201">
        <v>0</v>
      </c>
      <c r="U259" s="201">
        <v>0</v>
      </c>
      <c r="V259" s="237">
        <v>0</v>
      </c>
      <c r="W259" s="238">
        <f>SUM(K259:V259)</f>
        <v>0</v>
      </c>
    </row>
    <row r="260" spans="1:23" ht="16.5" thickBot="1" x14ac:dyDescent="0.25">
      <c r="A260" s="344"/>
      <c r="B260" s="290">
        <v>241328</v>
      </c>
      <c r="C260" s="348"/>
      <c r="D260" s="348"/>
      <c r="E260" s="348"/>
      <c r="F260" s="117"/>
      <c r="G260" s="348"/>
      <c r="H260" s="348"/>
      <c r="I260" s="348"/>
      <c r="J260" s="154" t="s">
        <v>90</v>
      </c>
      <c r="K260" s="209">
        <v>222369.345</v>
      </c>
      <c r="L260" s="209">
        <v>184853.03900000005</v>
      </c>
      <c r="M260" s="186">
        <v>197258.40299999996</v>
      </c>
      <c r="N260" s="248">
        <v>201300.008</v>
      </c>
      <c r="O260" s="209">
        <v>217024.26400000005</v>
      </c>
      <c r="P260" s="209">
        <v>198138.25399999996</v>
      </c>
      <c r="Q260" s="209">
        <v>229944.04300000003</v>
      </c>
      <c r="R260" s="209">
        <v>226220.95300000004</v>
      </c>
      <c r="S260" s="236">
        <v>205152.98999999996</v>
      </c>
      <c r="T260" s="209">
        <v>208989.11699999997</v>
      </c>
      <c r="U260" s="209">
        <v>225269.69200000001</v>
      </c>
      <c r="V260" s="244">
        <v>246129.74099999992</v>
      </c>
      <c r="W260" s="245">
        <f>SUM(K260:V260)</f>
        <v>2562649.8489999999</v>
      </c>
    </row>
    <row r="261" spans="1:23" ht="16.5" thickBot="1" x14ac:dyDescent="0.25">
      <c r="A261" s="106"/>
      <c r="B261" s="104">
        <v>241328</v>
      </c>
      <c r="C261" s="112"/>
      <c r="D261" s="112"/>
      <c r="E261" s="112"/>
      <c r="F261" s="112"/>
      <c r="G261" s="112"/>
      <c r="H261" s="112"/>
      <c r="I261" s="112"/>
      <c r="J261" s="112"/>
      <c r="K261" s="192" t="s">
        <v>221</v>
      </c>
      <c r="L261" s="193" t="s">
        <v>221</v>
      </c>
      <c r="M261" s="193" t="s">
        <v>221</v>
      </c>
      <c r="N261" s="247" t="s">
        <v>221</v>
      </c>
      <c r="O261" s="193" t="s">
        <v>221</v>
      </c>
      <c r="P261" s="193" t="s">
        <v>221</v>
      </c>
      <c r="Q261" s="193" t="s">
        <v>221</v>
      </c>
      <c r="R261" s="230" t="s">
        <v>221</v>
      </c>
      <c r="S261" s="231" t="s">
        <v>221</v>
      </c>
      <c r="T261" s="193" t="s">
        <v>221</v>
      </c>
      <c r="U261" s="193" t="s">
        <v>221</v>
      </c>
      <c r="V261" s="232" t="s">
        <v>221</v>
      </c>
      <c r="W261" s="233">
        <f>SUM(W257:W260)</f>
        <v>2957166.4749999996</v>
      </c>
    </row>
    <row r="262" spans="1:23" ht="15.75" x14ac:dyDescent="0.2">
      <c r="A262" s="343">
        <v>2069</v>
      </c>
      <c r="B262" s="254">
        <v>240434</v>
      </c>
      <c r="C262" s="347" t="s">
        <v>131</v>
      </c>
      <c r="D262" s="347" t="s">
        <v>83</v>
      </c>
      <c r="E262" s="351">
        <v>278.75</v>
      </c>
      <c r="F262" s="361" t="s">
        <v>132</v>
      </c>
      <c r="G262" s="347" t="s">
        <v>133</v>
      </c>
      <c r="H262" s="345" t="s">
        <v>162</v>
      </c>
      <c r="I262" s="347" t="s">
        <v>133</v>
      </c>
      <c r="J262" s="129" t="s">
        <v>103</v>
      </c>
      <c r="K262" s="197">
        <v>63380.89499999999</v>
      </c>
      <c r="L262" s="198">
        <v>52609.750999999997</v>
      </c>
      <c r="M262" s="198">
        <v>63058.795000000006</v>
      </c>
      <c r="N262" s="198">
        <v>61029.874000000011</v>
      </c>
      <c r="O262" s="198">
        <v>43490.665999999997</v>
      </c>
      <c r="P262" s="198">
        <v>49363.607999999986</v>
      </c>
      <c r="Q262" s="198">
        <v>56810.23</v>
      </c>
      <c r="R262" s="223">
        <v>60425.148000000008</v>
      </c>
      <c r="S262" s="223">
        <v>55457.34399999999</v>
      </c>
      <c r="T262" s="198">
        <v>46230.085999999996</v>
      </c>
      <c r="U262" s="198">
        <v>54516.444000000003</v>
      </c>
      <c r="V262" s="224">
        <v>58146.434000000008</v>
      </c>
      <c r="W262" s="225">
        <f>SUM(K262:V262)</f>
        <v>664519.27500000002</v>
      </c>
    </row>
    <row r="263" spans="1:23" ht="16.5" thickBot="1" x14ac:dyDescent="0.25">
      <c r="A263" s="344"/>
      <c r="B263" s="290">
        <v>240434</v>
      </c>
      <c r="C263" s="348"/>
      <c r="D263" s="348"/>
      <c r="E263" s="353"/>
      <c r="F263" s="362"/>
      <c r="G263" s="348"/>
      <c r="H263" s="346"/>
      <c r="I263" s="348"/>
      <c r="J263" s="154"/>
      <c r="K263" s="195" t="s">
        <v>221</v>
      </c>
      <c r="L263" s="191" t="s">
        <v>221</v>
      </c>
      <c r="M263" s="191" t="s">
        <v>221</v>
      </c>
      <c r="N263" s="191" t="s">
        <v>221</v>
      </c>
      <c r="O263" s="191" t="s">
        <v>221</v>
      </c>
      <c r="P263" s="191" t="s">
        <v>221</v>
      </c>
      <c r="Q263" s="191" t="s">
        <v>221</v>
      </c>
      <c r="R263" s="195" t="s">
        <v>221</v>
      </c>
      <c r="S263" s="195" t="s">
        <v>221</v>
      </c>
      <c r="T263" s="191" t="s">
        <v>221</v>
      </c>
      <c r="U263" s="191" t="s">
        <v>221</v>
      </c>
      <c r="V263" s="228" t="s">
        <v>221</v>
      </c>
      <c r="W263" s="229"/>
    </row>
    <row r="264" spans="1:23" ht="16.5" thickBot="1" x14ac:dyDescent="0.25">
      <c r="A264" s="106"/>
      <c r="B264" s="104">
        <v>240434</v>
      </c>
      <c r="C264" s="112"/>
      <c r="D264" s="112"/>
      <c r="E264" s="112"/>
      <c r="F264" s="112"/>
      <c r="G264" s="112"/>
      <c r="H264" s="112"/>
      <c r="I264" s="112"/>
      <c r="J264" s="112"/>
      <c r="K264" s="192" t="s">
        <v>221</v>
      </c>
      <c r="L264" s="210" t="s">
        <v>221</v>
      </c>
      <c r="M264" s="193" t="s">
        <v>221</v>
      </c>
      <c r="N264" s="193" t="s">
        <v>221</v>
      </c>
      <c r="O264" s="193" t="s">
        <v>221</v>
      </c>
      <c r="P264" s="193" t="s">
        <v>221</v>
      </c>
      <c r="Q264" s="193" t="s">
        <v>221</v>
      </c>
      <c r="R264" s="230" t="s">
        <v>221</v>
      </c>
      <c r="S264" s="231" t="s">
        <v>221</v>
      </c>
      <c r="T264" s="193" t="s">
        <v>221</v>
      </c>
      <c r="U264" s="193" t="s">
        <v>221</v>
      </c>
      <c r="V264" s="232" t="s">
        <v>221</v>
      </c>
      <c r="W264" s="233">
        <f>SUM(W262:W263)</f>
        <v>664519.27500000002</v>
      </c>
    </row>
    <row r="265" spans="1:23" ht="15.75" x14ac:dyDescent="0.2">
      <c r="A265" s="343">
        <v>253673</v>
      </c>
      <c r="B265" s="254">
        <v>253673</v>
      </c>
      <c r="C265" s="347" t="s">
        <v>212</v>
      </c>
      <c r="D265" s="347" t="s">
        <v>77</v>
      </c>
      <c r="E265" s="351">
        <v>24</v>
      </c>
      <c r="F265" s="347" t="s">
        <v>149</v>
      </c>
      <c r="G265" s="347" t="s">
        <v>37</v>
      </c>
      <c r="H265" s="347" t="s">
        <v>9</v>
      </c>
      <c r="I265" s="347" t="s">
        <v>37</v>
      </c>
      <c r="J265" s="145" t="s">
        <v>163</v>
      </c>
      <c r="K265" s="194">
        <v>0</v>
      </c>
      <c r="L265" s="194">
        <v>0</v>
      </c>
      <c r="M265" s="194">
        <v>0</v>
      </c>
      <c r="N265" s="194">
        <v>0</v>
      </c>
      <c r="O265" s="194">
        <v>0</v>
      </c>
      <c r="P265" s="194">
        <v>0</v>
      </c>
      <c r="Q265" s="194">
        <v>0</v>
      </c>
      <c r="R265" s="200">
        <v>0</v>
      </c>
      <c r="S265" s="211">
        <v>0</v>
      </c>
      <c r="T265" s="194">
        <v>0</v>
      </c>
      <c r="U265" s="194">
        <v>0</v>
      </c>
      <c r="V265" s="234">
        <v>0</v>
      </c>
      <c r="W265" s="235">
        <f>SUM(K265:V265)</f>
        <v>0</v>
      </c>
    </row>
    <row r="266" spans="1:23" ht="15.75" x14ac:dyDescent="0.2">
      <c r="A266" s="349"/>
      <c r="B266" s="105">
        <v>253673</v>
      </c>
      <c r="C266" s="350"/>
      <c r="D266" s="350"/>
      <c r="E266" s="352"/>
      <c r="F266" s="350"/>
      <c r="G266" s="350"/>
      <c r="H266" s="350"/>
      <c r="I266" s="350"/>
      <c r="J266" s="129" t="s">
        <v>103</v>
      </c>
      <c r="K266" s="200">
        <v>1259.0940000000001</v>
      </c>
      <c r="L266" s="189">
        <v>0</v>
      </c>
      <c r="M266" s="189">
        <v>0</v>
      </c>
      <c r="N266" s="189">
        <v>0</v>
      </c>
      <c r="O266" s="189">
        <v>0</v>
      </c>
      <c r="P266" s="189">
        <v>0</v>
      </c>
      <c r="Q266" s="189">
        <v>0</v>
      </c>
      <c r="R266" s="200">
        <v>0</v>
      </c>
      <c r="S266" s="200">
        <v>0</v>
      </c>
      <c r="T266" s="189">
        <v>8974.1530000000002</v>
      </c>
      <c r="U266" s="189">
        <v>0</v>
      </c>
      <c r="V266" s="226">
        <v>0</v>
      </c>
      <c r="W266" s="227">
        <f>SUM(K266:V266)</f>
        <v>10233.246999999999</v>
      </c>
    </row>
    <row r="267" spans="1:23" ht="15.75" x14ac:dyDescent="0.2">
      <c r="A267" s="349"/>
      <c r="B267" s="105">
        <v>253673</v>
      </c>
      <c r="C267" s="350"/>
      <c r="D267" s="350"/>
      <c r="E267" s="352"/>
      <c r="F267" s="350"/>
      <c r="G267" s="350"/>
      <c r="H267" s="350"/>
      <c r="I267" s="350"/>
      <c r="J267" s="129" t="s">
        <v>172</v>
      </c>
      <c r="K267" s="200">
        <v>8840.5659999999989</v>
      </c>
      <c r="L267" s="189">
        <v>0</v>
      </c>
      <c r="M267" s="189">
        <v>603.04999999999995</v>
      </c>
      <c r="N267" s="189">
        <v>18150</v>
      </c>
      <c r="O267" s="189">
        <v>8641</v>
      </c>
      <c r="P267" s="189">
        <v>5787.43</v>
      </c>
      <c r="Q267" s="189">
        <v>8539</v>
      </c>
      <c r="R267" s="200">
        <v>30272</v>
      </c>
      <c r="S267" s="200">
        <v>26986</v>
      </c>
      <c r="T267" s="189">
        <v>636.53099999999995</v>
      </c>
      <c r="U267" s="189">
        <v>0</v>
      </c>
      <c r="V267" s="226">
        <v>0</v>
      </c>
      <c r="W267" s="227">
        <f>SUM(K267:V267)</f>
        <v>108455.577</v>
      </c>
    </row>
    <row r="268" spans="1:23" ht="15.75" x14ac:dyDescent="0.2">
      <c r="A268" s="349"/>
      <c r="B268" s="105">
        <v>253673</v>
      </c>
      <c r="C268" s="350"/>
      <c r="D268" s="350"/>
      <c r="E268" s="352"/>
      <c r="F268" s="350"/>
      <c r="G268" s="350"/>
      <c r="H268" s="350"/>
      <c r="I268" s="350"/>
      <c r="J268" s="145" t="s">
        <v>179</v>
      </c>
      <c r="K268" s="211">
        <v>0</v>
      </c>
      <c r="L268" s="194">
        <v>0</v>
      </c>
      <c r="M268" s="194">
        <v>0</v>
      </c>
      <c r="N268" s="194">
        <v>0</v>
      </c>
      <c r="O268" s="194">
        <v>0</v>
      </c>
      <c r="P268" s="194">
        <v>0</v>
      </c>
      <c r="Q268" s="194">
        <v>0</v>
      </c>
      <c r="R268" s="211">
        <v>0</v>
      </c>
      <c r="S268" s="211">
        <v>0</v>
      </c>
      <c r="T268" s="194">
        <v>0</v>
      </c>
      <c r="U268" s="194">
        <v>0</v>
      </c>
      <c r="V268" s="234">
        <v>0</v>
      </c>
      <c r="W268" s="227">
        <f>SUM(K268:V268)</f>
        <v>0</v>
      </c>
    </row>
    <row r="269" spans="1:23" ht="16.5" thickBot="1" x14ac:dyDescent="0.25">
      <c r="A269" s="344"/>
      <c r="B269" s="290">
        <v>253673</v>
      </c>
      <c r="C269" s="348"/>
      <c r="D269" s="348"/>
      <c r="E269" s="353"/>
      <c r="F269" s="348"/>
      <c r="G269" s="348"/>
      <c r="H269" s="348"/>
      <c r="I269" s="348"/>
      <c r="J269" s="113" t="s">
        <v>178</v>
      </c>
      <c r="K269" s="195">
        <v>0</v>
      </c>
      <c r="L269" s="191">
        <v>0</v>
      </c>
      <c r="M269" s="191">
        <v>0</v>
      </c>
      <c r="N269" s="191">
        <v>0</v>
      </c>
      <c r="O269" s="191">
        <v>0</v>
      </c>
      <c r="P269" s="191">
        <v>0</v>
      </c>
      <c r="Q269" s="191">
        <v>0</v>
      </c>
      <c r="R269" s="195">
        <v>0</v>
      </c>
      <c r="S269" s="195">
        <v>0</v>
      </c>
      <c r="T269" s="191">
        <v>0</v>
      </c>
      <c r="U269" s="191">
        <v>0</v>
      </c>
      <c r="V269" s="228">
        <v>0</v>
      </c>
      <c r="W269" s="229">
        <f>SUM(K269:V269)</f>
        <v>0</v>
      </c>
    </row>
    <row r="270" spans="1:23" ht="16.5" thickBot="1" x14ac:dyDescent="0.25">
      <c r="A270" s="102"/>
      <c r="B270" s="104">
        <v>253673</v>
      </c>
      <c r="C270" s="112"/>
      <c r="D270" s="112"/>
      <c r="E270" s="112"/>
      <c r="F270" s="112"/>
      <c r="G270" s="112"/>
      <c r="H270" s="112"/>
      <c r="I270" s="112"/>
      <c r="J270" s="112"/>
      <c r="K270" s="192" t="s">
        <v>221</v>
      </c>
      <c r="L270" s="193" t="s">
        <v>221</v>
      </c>
      <c r="M270" s="193" t="s">
        <v>221</v>
      </c>
      <c r="N270" s="193" t="s">
        <v>221</v>
      </c>
      <c r="O270" s="193" t="s">
        <v>221</v>
      </c>
      <c r="P270" s="193" t="s">
        <v>221</v>
      </c>
      <c r="Q270" s="193" t="s">
        <v>221</v>
      </c>
      <c r="R270" s="230" t="s">
        <v>221</v>
      </c>
      <c r="S270" s="231" t="s">
        <v>221</v>
      </c>
      <c r="T270" s="193" t="s">
        <v>221</v>
      </c>
      <c r="U270" s="193" t="s">
        <v>221</v>
      </c>
      <c r="V270" s="232" t="s">
        <v>221</v>
      </c>
      <c r="W270" s="233">
        <f>SUM(W265:W269)</f>
        <v>118688.82400000001</v>
      </c>
    </row>
    <row r="271" spans="1:23" ht="15.75" x14ac:dyDescent="0.2">
      <c r="A271" s="343">
        <v>253674</v>
      </c>
      <c r="B271" s="254">
        <v>253674</v>
      </c>
      <c r="C271" s="347" t="s">
        <v>213</v>
      </c>
      <c r="D271" s="347" t="s">
        <v>81</v>
      </c>
      <c r="E271" s="351">
        <v>24</v>
      </c>
      <c r="F271" s="347" t="s">
        <v>149</v>
      </c>
      <c r="G271" s="347" t="s">
        <v>37</v>
      </c>
      <c r="H271" s="347" t="s">
        <v>9</v>
      </c>
      <c r="I271" s="347" t="s">
        <v>37</v>
      </c>
      <c r="J271" s="145" t="s">
        <v>163</v>
      </c>
      <c r="K271" s="194">
        <v>0</v>
      </c>
      <c r="L271" s="194">
        <v>0</v>
      </c>
      <c r="M271" s="194">
        <v>0</v>
      </c>
      <c r="N271" s="194">
        <v>0</v>
      </c>
      <c r="O271" s="194">
        <v>0</v>
      </c>
      <c r="P271" s="194">
        <v>0</v>
      </c>
      <c r="Q271" s="194">
        <v>0</v>
      </c>
      <c r="R271" s="200">
        <v>0</v>
      </c>
      <c r="S271" s="211">
        <v>0</v>
      </c>
      <c r="T271" s="194">
        <v>0</v>
      </c>
      <c r="U271" s="194">
        <v>0</v>
      </c>
      <c r="V271" s="234">
        <v>0</v>
      </c>
      <c r="W271" s="235">
        <f>SUM(K271:V271)</f>
        <v>0</v>
      </c>
    </row>
    <row r="272" spans="1:23" ht="15.75" x14ac:dyDescent="0.2">
      <c r="A272" s="349"/>
      <c r="B272" s="105">
        <v>253674</v>
      </c>
      <c r="C272" s="350"/>
      <c r="D272" s="350"/>
      <c r="E272" s="352"/>
      <c r="F272" s="350"/>
      <c r="G272" s="350"/>
      <c r="H272" s="350"/>
      <c r="I272" s="350"/>
      <c r="J272" s="129" t="s">
        <v>103</v>
      </c>
      <c r="K272" s="200">
        <v>48464.877999999997</v>
      </c>
      <c r="L272" s="189">
        <v>37484.819999999992</v>
      </c>
      <c r="M272" s="189">
        <v>27614.057000000001</v>
      </c>
      <c r="N272" s="189">
        <v>26653.972000000005</v>
      </c>
      <c r="O272" s="189">
        <v>28230.853999999999</v>
      </c>
      <c r="P272" s="189">
        <v>22827.691999999999</v>
      </c>
      <c r="Q272" s="189">
        <v>21061.705000000002</v>
      </c>
      <c r="R272" s="200">
        <v>26635.100999999991</v>
      </c>
      <c r="S272" s="200">
        <v>17028.277000000002</v>
      </c>
      <c r="T272" s="189">
        <v>14296.809000000001</v>
      </c>
      <c r="U272" s="189">
        <v>6733.2160000000003</v>
      </c>
      <c r="V272" s="226">
        <v>43870.381000000001</v>
      </c>
      <c r="W272" s="227">
        <f>SUM(K272:V272)</f>
        <v>320901.76199999999</v>
      </c>
    </row>
    <row r="273" spans="1:23" ht="15.75" x14ac:dyDescent="0.2">
      <c r="A273" s="349"/>
      <c r="B273" s="105">
        <v>253674</v>
      </c>
      <c r="C273" s="350"/>
      <c r="D273" s="350"/>
      <c r="E273" s="352"/>
      <c r="F273" s="350"/>
      <c r="G273" s="350"/>
      <c r="H273" s="350"/>
      <c r="I273" s="350"/>
      <c r="J273" s="129" t="s">
        <v>172</v>
      </c>
      <c r="K273" s="200">
        <v>0</v>
      </c>
      <c r="L273" s="189">
        <v>0</v>
      </c>
      <c r="M273" s="189">
        <v>0</v>
      </c>
      <c r="N273" s="189">
        <v>0</v>
      </c>
      <c r="O273" s="189">
        <v>0</v>
      </c>
      <c r="P273" s="189">
        <v>0</v>
      </c>
      <c r="Q273" s="189">
        <v>0</v>
      </c>
      <c r="R273" s="200">
        <v>0</v>
      </c>
      <c r="S273" s="200">
        <v>0</v>
      </c>
      <c r="T273" s="189">
        <v>0</v>
      </c>
      <c r="U273" s="189">
        <v>0</v>
      </c>
      <c r="V273" s="226">
        <v>0</v>
      </c>
      <c r="W273" s="227">
        <f>SUM(K273:V273)</f>
        <v>0</v>
      </c>
    </row>
    <row r="274" spans="1:23" ht="15.75" x14ac:dyDescent="0.2">
      <c r="A274" s="349"/>
      <c r="B274" s="105">
        <v>253674</v>
      </c>
      <c r="C274" s="350"/>
      <c r="D274" s="350"/>
      <c r="E274" s="352"/>
      <c r="F274" s="350"/>
      <c r="G274" s="350"/>
      <c r="H274" s="350"/>
      <c r="I274" s="350"/>
      <c r="J274" s="129" t="s">
        <v>179</v>
      </c>
      <c r="K274" s="200">
        <v>0</v>
      </c>
      <c r="L274" s="189">
        <v>0</v>
      </c>
      <c r="M274" s="189">
        <v>0</v>
      </c>
      <c r="N274" s="189">
        <v>0</v>
      </c>
      <c r="O274" s="189">
        <v>0</v>
      </c>
      <c r="P274" s="189">
        <v>0</v>
      </c>
      <c r="Q274" s="189">
        <v>0</v>
      </c>
      <c r="R274" s="200">
        <v>0</v>
      </c>
      <c r="S274" s="200">
        <v>0</v>
      </c>
      <c r="T274" s="189">
        <v>0</v>
      </c>
      <c r="U274" s="189">
        <v>0</v>
      </c>
      <c r="V274" s="226">
        <v>0</v>
      </c>
      <c r="W274" s="227">
        <f>SUM(K274:V274)</f>
        <v>0</v>
      </c>
    </row>
    <row r="275" spans="1:23" ht="16.5" thickBot="1" x14ac:dyDescent="0.25">
      <c r="A275" s="344"/>
      <c r="B275" s="290">
        <v>253674</v>
      </c>
      <c r="C275" s="348"/>
      <c r="D275" s="348"/>
      <c r="E275" s="353"/>
      <c r="F275" s="348"/>
      <c r="G275" s="348"/>
      <c r="H275" s="348"/>
      <c r="I275" s="348"/>
      <c r="J275" s="113" t="s">
        <v>178</v>
      </c>
      <c r="K275" s="195">
        <v>0</v>
      </c>
      <c r="L275" s="191">
        <v>0</v>
      </c>
      <c r="M275" s="191">
        <v>0</v>
      </c>
      <c r="N275" s="191">
        <v>0</v>
      </c>
      <c r="O275" s="191">
        <v>0</v>
      </c>
      <c r="P275" s="191">
        <v>0</v>
      </c>
      <c r="Q275" s="191">
        <v>0</v>
      </c>
      <c r="R275" s="195">
        <v>0</v>
      </c>
      <c r="S275" s="195">
        <v>0</v>
      </c>
      <c r="T275" s="191">
        <v>0</v>
      </c>
      <c r="U275" s="191">
        <v>0</v>
      </c>
      <c r="V275" s="228">
        <v>0</v>
      </c>
      <c r="W275" s="229">
        <f>SUM(K275:V275)</f>
        <v>0</v>
      </c>
    </row>
    <row r="276" spans="1:23" ht="16.5" thickBot="1" x14ac:dyDescent="0.25">
      <c r="A276" s="102"/>
      <c r="B276" s="104">
        <v>253674</v>
      </c>
      <c r="C276" s="112"/>
      <c r="D276" s="112"/>
      <c r="E276" s="112"/>
      <c r="F276" s="112"/>
      <c r="G276" s="112"/>
      <c r="H276" s="112"/>
      <c r="I276" s="112"/>
      <c r="J276" s="112"/>
      <c r="K276" s="192"/>
      <c r="L276" s="193"/>
      <c r="M276" s="193"/>
      <c r="N276" s="193"/>
      <c r="O276" s="193"/>
      <c r="P276" s="193"/>
      <c r="Q276" s="193"/>
      <c r="R276" s="230"/>
      <c r="S276" s="231"/>
      <c r="T276" s="193"/>
      <c r="U276" s="193"/>
      <c r="V276" s="232"/>
      <c r="W276" s="233">
        <f>SUM(W271:W275)</f>
        <v>320901.76199999999</v>
      </c>
    </row>
    <row r="277" spans="1:23" ht="32.25" thickBot="1" x14ac:dyDescent="0.25">
      <c r="A277" s="254">
        <v>241322</v>
      </c>
      <c r="B277" s="254">
        <v>241322</v>
      </c>
      <c r="C277" s="114" t="s">
        <v>228</v>
      </c>
      <c r="D277" s="114" t="s">
        <v>77</v>
      </c>
      <c r="E277" s="255">
        <v>78</v>
      </c>
      <c r="F277" s="256" t="s">
        <v>237</v>
      </c>
      <c r="G277" s="114" t="s">
        <v>229</v>
      </c>
      <c r="H277" s="256" t="s">
        <v>236</v>
      </c>
      <c r="I277" s="114" t="s">
        <v>229</v>
      </c>
      <c r="J277" s="154" t="s">
        <v>103</v>
      </c>
      <c r="K277" s="194">
        <v>18183.372000000007</v>
      </c>
      <c r="L277" s="194">
        <v>15090.492999999997</v>
      </c>
      <c r="M277" s="194">
        <v>11824.084000000001</v>
      </c>
      <c r="N277" s="194">
        <v>19134.479000000003</v>
      </c>
      <c r="O277" s="194">
        <v>17907.009999999998</v>
      </c>
      <c r="P277" s="194">
        <v>14887.174999999999</v>
      </c>
      <c r="Q277" s="194">
        <v>7727.929000000001</v>
      </c>
      <c r="R277" s="200">
        <v>5777.1040000000003</v>
      </c>
      <c r="S277" s="211">
        <v>19304.085999999999</v>
      </c>
      <c r="T277" s="194">
        <v>18054.134999999995</v>
      </c>
      <c r="U277" s="194">
        <v>15304.552</v>
      </c>
      <c r="V277" s="194">
        <v>13847.967000000002</v>
      </c>
      <c r="W277" s="235">
        <f>SUM(K277:V277)</f>
        <v>177042.38600000003</v>
      </c>
    </row>
    <row r="278" spans="1:23" ht="16.5" thickBot="1" x14ac:dyDescent="0.25">
      <c r="A278" s="104"/>
      <c r="B278" s="104">
        <v>241322</v>
      </c>
      <c r="C278" s="112"/>
      <c r="D278" s="112"/>
      <c r="E278" s="112"/>
      <c r="F278" s="112"/>
      <c r="G278" s="112"/>
      <c r="H278" s="112"/>
      <c r="I278" s="112"/>
      <c r="J278" s="112"/>
      <c r="K278" s="192"/>
      <c r="L278" s="193"/>
      <c r="M278" s="193"/>
      <c r="N278" s="193"/>
      <c r="O278" s="193"/>
      <c r="P278" s="193"/>
      <c r="Q278" s="193"/>
      <c r="R278" s="230"/>
      <c r="S278" s="231"/>
      <c r="T278" s="193"/>
      <c r="U278" s="193"/>
      <c r="V278" s="232"/>
      <c r="W278" s="233">
        <f>SUM(W277:W277)</f>
        <v>177042.38600000003</v>
      </c>
    </row>
    <row r="279" spans="1:23" ht="32.25" thickBot="1" x14ac:dyDescent="0.25">
      <c r="A279" s="254">
        <v>241323</v>
      </c>
      <c r="B279" s="254">
        <v>241323</v>
      </c>
      <c r="C279" s="114" t="s">
        <v>230</v>
      </c>
      <c r="D279" s="114" t="s">
        <v>77</v>
      </c>
      <c r="E279" s="255">
        <v>78</v>
      </c>
      <c r="F279" s="256" t="s">
        <v>237</v>
      </c>
      <c r="G279" s="114" t="s">
        <v>229</v>
      </c>
      <c r="H279" s="256" t="s">
        <v>236</v>
      </c>
      <c r="I279" s="114" t="s">
        <v>229</v>
      </c>
      <c r="J279" s="154" t="s">
        <v>235</v>
      </c>
      <c r="K279" s="194">
        <v>0</v>
      </c>
      <c r="L279" s="194">
        <v>0</v>
      </c>
      <c r="M279" s="194">
        <v>0</v>
      </c>
      <c r="N279" s="194">
        <v>0</v>
      </c>
      <c r="O279" s="194">
        <v>0</v>
      </c>
      <c r="P279" s="194">
        <v>0</v>
      </c>
      <c r="Q279" s="194">
        <v>0</v>
      </c>
      <c r="R279" s="200">
        <v>0</v>
      </c>
      <c r="S279" s="211">
        <v>0</v>
      </c>
      <c r="T279" s="194">
        <v>0</v>
      </c>
      <c r="U279" s="194">
        <v>0</v>
      </c>
      <c r="V279" s="194">
        <v>0</v>
      </c>
      <c r="W279" s="235">
        <f>SUM(K279:V279)</f>
        <v>0</v>
      </c>
    </row>
    <row r="280" spans="1:23" ht="16.5" thickBot="1" x14ac:dyDescent="0.25">
      <c r="A280" s="104"/>
      <c r="B280" s="104">
        <v>241323</v>
      </c>
      <c r="C280" s="112"/>
      <c r="D280" s="112"/>
      <c r="E280" s="112"/>
      <c r="F280" s="112"/>
      <c r="G280" s="112"/>
      <c r="H280" s="112"/>
      <c r="I280" s="112"/>
      <c r="J280" s="112"/>
      <c r="K280" s="192"/>
      <c r="L280" s="193"/>
      <c r="M280" s="193"/>
      <c r="N280" s="193"/>
      <c r="O280" s="193"/>
      <c r="P280" s="193"/>
      <c r="Q280" s="193"/>
      <c r="R280" s="230"/>
      <c r="S280" s="231"/>
      <c r="T280" s="193"/>
      <c r="U280" s="193"/>
      <c r="V280" s="232"/>
      <c r="W280" s="233">
        <f>SUM(W279:W279)</f>
        <v>0</v>
      </c>
    </row>
    <row r="281" spans="1:23" ht="15.75" x14ac:dyDescent="0.2">
      <c r="A281" s="343">
        <v>241315</v>
      </c>
      <c r="B281" s="254">
        <v>241315</v>
      </c>
      <c r="C281" s="347" t="s">
        <v>231</v>
      </c>
      <c r="D281" s="347" t="s">
        <v>77</v>
      </c>
      <c r="E281" s="351">
        <v>28</v>
      </c>
      <c r="F281" s="347" t="s">
        <v>232</v>
      </c>
      <c r="G281" s="347" t="s">
        <v>233</v>
      </c>
      <c r="H281" s="347" t="s">
        <v>234</v>
      </c>
      <c r="I281" s="347" t="s">
        <v>233</v>
      </c>
      <c r="J281" s="154" t="s">
        <v>235</v>
      </c>
      <c r="K281" s="194">
        <v>875.08699999999999</v>
      </c>
      <c r="L281" s="194">
        <v>98.158999999999992</v>
      </c>
      <c r="M281" s="194">
        <v>0</v>
      </c>
      <c r="N281" s="194">
        <v>0</v>
      </c>
      <c r="O281" s="194">
        <v>0</v>
      </c>
      <c r="P281" s="194">
        <v>0</v>
      </c>
      <c r="Q281" s="194">
        <v>0</v>
      </c>
      <c r="R281" s="200">
        <v>0</v>
      </c>
      <c r="S281" s="211">
        <v>0</v>
      </c>
      <c r="T281" s="194">
        <v>0</v>
      </c>
      <c r="U281" s="194">
        <v>0</v>
      </c>
      <c r="V281" s="194">
        <v>0</v>
      </c>
      <c r="W281" s="235">
        <f>SUM(K281:V281)</f>
        <v>973.24599999999998</v>
      </c>
    </row>
    <row r="282" spans="1:23" ht="16.5" thickBot="1" x14ac:dyDescent="0.25">
      <c r="A282" s="344"/>
      <c r="B282" s="290">
        <v>241315</v>
      </c>
      <c r="C282" s="348"/>
      <c r="D282" s="350"/>
      <c r="E282" s="352"/>
      <c r="F282" s="348"/>
      <c r="G282" s="348"/>
      <c r="H282" s="348"/>
      <c r="I282" s="348"/>
      <c r="J282" s="154" t="s">
        <v>96</v>
      </c>
      <c r="K282" s="200">
        <v>9508.6239999999998</v>
      </c>
      <c r="L282" s="189">
        <v>6888.8310000000001</v>
      </c>
      <c r="M282" s="189">
        <v>16124.756999999998</v>
      </c>
      <c r="N282" s="189">
        <v>13933.134000000002</v>
      </c>
      <c r="O282" s="189">
        <v>12864.803000000002</v>
      </c>
      <c r="P282" s="189">
        <v>12166.892000000002</v>
      </c>
      <c r="Q282" s="189">
        <v>15551.281999999999</v>
      </c>
      <c r="R282" s="200">
        <v>8587.0740000000005</v>
      </c>
      <c r="S282" s="200">
        <v>13675.731000000002</v>
      </c>
      <c r="T282" s="189">
        <v>13726.069</v>
      </c>
      <c r="U282" s="189">
        <v>12339.112000000001</v>
      </c>
      <c r="V282" s="189">
        <v>9831.4000000000015</v>
      </c>
      <c r="W282" s="227">
        <f>SUM(K282:V282)</f>
        <v>145197.709</v>
      </c>
    </row>
    <row r="283" spans="1:23" ht="16.5" thickBot="1" x14ac:dyDescent="0.25">
      <c r="A283" s="102"/>
      <c r="B283" s="104">
        <v>241315</v>
      </c>
      <c r="C283" s="112"/>
      <c r="D283" s="112"/>
      <c r="E283" s="112"/>
      <c r="F283" s="112"/>
      <c r="G283" s="112"/>
      <c r="H283" s="112"/>
      <c r="I283" s="112"/>
      <c r="J283" s="112"/>
      <c r="K283" s="192"/>
      <c r="L283" s="193"/>
      <c r="M283" s="193"/>
      <c r="N283" s="193"/>
      <c r="O283" s="193"/>
      <c r="P283" s="193"/>
      <c r="Q283" s="193"/>
      <c r="R283" s="230"/>
      <c r="S283" s="231"/>
      <c r="T283" s="193"/>
      <c r="U283" s="193"/>
      <c r="V283" s="232"/>
      <c r="W283" s="233">
        <f>SUM(W281:W282)</f>
        <v>146170.95500000002</v>
      </c>
    </row>
    <row r="284" spans="1:23" ht="16.5" thickBot="1" x14ac:dyDescent="0.25">
      <c r="A284" s="254">
        <v>241324</v>
      </c>
      <c r="B284" s="254">
        <v>241324</v>
      </c>
      <c r="C284" s="114" t="s">
        <v>238</v>
      </c>
      <c r="D284" s="114" t="s">
        <v>240</v>
      </c>
      <c r="E284" s="255">
        <v>182</v>
      </c>
      <c r="F284" s="114" t="s">
        <v>241</v>
      </c>
      <c r="G284" s="114" t="s">
        <v>37</v>
      </c>
      <c r="H284" s="114" t="s">
        <v>242</v>
      </c>
      <c r="I284" s="114" t="s">
        <v>37</v>
      </c>
      <c r="J284" s="154" t="s">
        <v>96</v>
      </c>
      <c r="K284" s="194">
        <v>0</v>
      </c>
      <c r="L284" s="194">
        <v>0</v>
      </c>
      <c r="M284" s="194">
        <v>0</v>
      </c>
      <c r="N284" s="194">
        <v>0</v>
      </c>
      <c r="O284" s="194">
        <v>0</v>
      </c>
      <c r="P284" s="194">
        <v>0</v>
      </c>
      <c r="Q284" s="194">
        <v>0</v>
      </c>
      <c r="R284" s="200">
        <v>0</v>
      </c>
      <c r="S284" s="211">
        <v>0</v>
      </c>
      <c r="T284" s="194">
        <v>235998.06700000004</v>
      </c>
      <c r="U284" s="194">
        <v>379217.30300000001</v>
      </c>
      <c r="V284" s="194">
        <v>413364.81999999995</v>
      </c>
      <c r="W284" s="235">
        <f>SUM(K284:V284)</f>
        <v>1028580.1900000001</v>
      </c>
    </row>
    <row r="285" spans="1:23" ht="16.5" thickBot="1" x14ac:dyDescent="0.25">
      <c r="A285" s="102"/>
      <c r="B285" s="104">
        <v>241324</v>
      </c>
      <c r="C285" s="112"/>
      <c r="D285" s="112"/>
      <c r="E285" s="112"/>
      <c r="F285" s="112"/>
      <c r="G285" s="112"/>
      <c r="H285" s="112"/>
      <c r="I285" s="112"/>
      <c r="J285" s="112"/>
      <c r="K285" s="192"/>
      <c r="L285" s="193"/>
      <c r="M285" s="193"/>
      <c r="N285" s="193"/>
      <c r="O285" s="193"/>
      <c r="P285" s="193"/>
      <c r="Q285" s="193"/>
      <c r="R285" s="230"/>
      <c r="S285" s="231"/>
      <c r="T285" s="193"/>
      <c r="U285" s="193"/>
      <c r="V285" s="232"/>
      <c r="W285" s="233">
        <f>SUM(W284:W284)</f>
        <v>1028580.1900000001</v>
      </c>
    </row>
    <row r="286" spans="1:23" ht="16.5" thickBot="1" x14ac:dyDescent="0.25">
      <c r="A286" s="254">
        <v>249190</v>
      </c>
      <c r="B286" s="254">
        <v>249190</v>
      </c>
      <c r="C286" s="114" t="s">
        <v>239</v>
      </c>
      <c r="D286" s="114" t="s">
        <v>79</v>
      </c>
      <c r="E286" s="255">
        <v>182</v>
      </c>
      <c r="F286" s="114" t="s">
        <v>241</v>
      </c>
      <c r="G286" s="114" t="s">
        <v>37</v>
      </c>
      <c r="H286" s="114" t="s">
        <v>242</v>
      </c>
      <c r="I286" s="114" t="s">
        <v>37</v>
      </c>
      <c r="J286" s="154" t="s">
        <v>103</v>
      </c>
      <c r="K286" s="194">
        <v>27240.307000000001</v>
      </c>
      <c r="L286" s="194">
        <v>18324.440999999999</v>
      </c>
      <c r="M286" s="194">
        <v>22423.842000000001</v>
      </c>
      <c r="N286" s="194">
        <v>5330.5219999999999</v>
      </c>
      <c r="O286" s="194">
        <v>13123.403</v>
      </c>
      <c r="P286" s="194">
        <v>15329.421</v>
      </c>
      <c r="Q286" s="194">
        <v>27417.284000000014</v>
      </c>
      <c r="R286" s="200">
        <v>28540.586000000003</v>
      </c>
      <c r="S286" s="211">
        <v>32009.696000000011</v>
      </c>
      <c r="T286" s="194">
        <v>60538.09600000002</v>
      </c>
      <c r="U286" s="194">
        <v>38402.672000000006</v>
      </c>
      <c r="V286" s="194">
        <v>37952.769999999982</v>
      </c>
      <c r="W286" s="235">
        <f>SUM(K286:V286)</f>
        <v>326633.04000000004</v>
      </c>
    </row>
    <row r="287" spans="1:23" ht="16.5" thickBot="1" x14ac:dyDescent="0.25">
      <c r="A287" s="102"/>
      <c r="B287" s="104">
        <v>249190</v>
      </c>
      <c r="C287" s="112"/>
      <c r="D287" s="112"/>
      <c r="E287" s="112"/>
      <c r="F287" s="112"/>
      <c r="G287" s="112"/>
      <c r="H287" s="112"/>
      <c r="I287" s="112"/>
      <c r="J287" s="112"/>
      <c r="K287" s="192"/>
      <c r="L287" s="193"/>
      <c r="M287" s="193"/>
      <c r="N287" s="193"/>
      <c r="O287" s="193"/>
      <c r="P287" s="193"/>
      <c r="Q287" s="193"/>
      <c r="R287" s="230"/>
      <c r="S287" s="231"/>
      <c r="T287" s="193"/>
      <c r="U287" s="193"/>
      <c r="V287" s="232"/>
      <c r="W287" s="233">
        <f>SUM(W286:W286)</f>
        <v>326633.04000000004</v>
      </c>
    </row>
    <row r="288" spans="1:23" ht="16.5" thickBot="1" x14ac:dyDescent="0.25">
      <c r="B288" s="295"/>
      <c r="S288" s="251"/>
    </row>
    <row r="289" spans="1:23" ht="16.5" thickBot="1" x14ac:dyDescent="0.25">
      <c r="A289" s="107"/>
      <c r="B289" s="300"/>
      <c r="C289" s="118"/>
      <c r="D289" s="118"/>
      <c r="E289" s="118"/>
      <c r="F289" s="118"/>
      <c r="G289" s="118"/>
      <c r="H289" s="118"/>
      <c r="I289" s="119"/>
      <c r="J289" s="119"/>
      <c r="K289" s="212"/>
      <c r="L289" s="212"/>
      <c r="M289" s="212"/>
      <c r="N289" s="212"/>
      <c r="O289" s="212"/>
      <c r="P289" s="212"/>
      <c r="Q289" s="212"/>
      <c r="R289" s="212"/>
      <c r="S289" s="212"/>
      <c r="T289" s="212"/>
      <c r="U289" s="212"/>
      <c r="V289" s="212"/>
      <c r="W289" s="233">
        <f>W276+W270+W264+W261+W252+W248+W243+W234+W227+W218+W211+W190+W183+W174+W168+W161+W153+W148+W139+W132+W125+W117+W109+W97+W92+W87+W80+W77+W73+W71+W66+W62+W57+W46+W40+W38+W35+W29+W26+W24+W18+W12+W278+W280+W283+W285+W287</f>
        <v>63631294.587999977</v>
      </c>
    </row>
    <row r="290" spans="1:23" ht="15.75" x14ac:dyDescent="0.2">
      <c r="B290" s="297"/>
    </row>
    <row r="291" spans="1:23" ht="15.75" x14ac:dyDescent="0.2">
      <c r="A291" s="108" t="s">
        <v>135</v>
      </c>
      <c r="B291" s="298"/>
    </row>
    <row r="292" spans="1:23" x14ac:dyDescent="0.2">
      <c r="A292" s="108" t="s">
        <v>121</v>
      </c>
    </row>
    <row r="293" spans="1:23" ht="15.75" x14ac:dyDescent="0.2">
      <c r="A293" s="108" t="s">
        <v>122</v>
      </c>
      <c r="B293" s="298"/>
    </row>
    <row r="294" spans="1:23" ht="15.75" x14ac:dyDescent="0.2">
      <c r="A294" s="109" t="s">
        <v>109</v>
      </c>
      <c r="B294" s="299"/>
    </row>
    <row r="295" spans="1:23" x14ac:dyDescent="0.2">
      <c r="A295" s="109" t="s">
        <v>120</v>
      </c>
    </row>
    <row r="296" spans="1:23" x14ac:dyDescent="0.2">
      <c r="A296" s="109" t="s">
        <v>118</v>
      </c>
    </row>
    <row r="297" spans="1:23" x14ac:dyDescent="0.2">
      <c r="A297" s="109" t="s">
        <v>130</v>
      </c>
    </row>
    <row r="298" spans="1:23" x14ac:dyDescent="0.2">
      <c r="A298" s="109" t="s">
        <v>108</v>
      </c>
      <c r="B298" s="108"/>
    </row>
    <row r="299" spans="1:23" x14ac:dyDescent="0.2">
      <c r="A299" s="109" t="s">
        <v>117</v>
      </c>
      <c r="B299" s="108"/>
    </row>
    <row r="300" spans="1:23" x14ac:dyDescent="0.2">
      <c r="A300" s="109" t="s">
        <v>124</v>
      </c>
      <c r="B300" s="108"/>
    </row>
    <row r="301" spans="1:23" x14ac:dyDescent="0.2">
      <c r="A301" s="109" t="s">
        <v>116</v>
      </c>
      <c r="B301" s="109"/>
    </row>
    <row r="302" spans="1:23" x14ac:dyDescent="0.2">
      <c r="A302" s="109" t="s">
        <v>107</v>
      </c>
      <c r="B302" s="109"/>
    </row>
    <row r="303" spans="1:23" x14ac:dyDescent="0.2">
      <c r="A303" s="109" t="s">
        <v>119</v>
      </c>
      <c r="B303" s="109"/>
    </row>
    <row r="304" spans="1:23" x14ac:dyDescent="0.2">
      <c r="A304" s="109" t="s">
        <v>110</v>
      </c>
      <c r="B304" s="109"/>
    </row>
    <row r="305" spans="2:28" x14ac:dyDescent="0.2">
      <c r="B305" s="109"/>
    </row>
    <row r="306" spans="2:28" x14ac:dyDescent="0.2">
      <c r="B306" s="109"/>
    </row>
    <row r="307" spans="2:28" x14ac:dyDescent="0.2">
      <c r="B307" s="109"/>
    </row>
    <row r="308" spans="2:28" x14ac:dyDescent="0.2">
      <c r="B308" s="109"/>
    </row>
    <row r="309" spans="2:28" x14ac:dyDescent="0.2">
      <c r="B309" s="109"/>
    </row>
    <row r="310" spans="2:28" x14ac:dyDescent="0.2">
      <c r="B310" s="109"/>
    </row>
    <row r="311" spans="2:28" x14ac:dyDescent="0.2">
      <c r="B311" s="109"/>
    </row>
    <row r="312" spans="2:28" ht="15" x14ac:dyDescent="0.2">
      <c r="AB312" s="302"/>
    </row>
    <row r="313" spans="2:28" ht="15" x14ac:dyDescent="0.2">
      <c r="AB313" s="302"/>
    </row>
    <row r="314" spans="2:28" ht="15" x14ac:dyDescent="0.2">
      <c r="AB314" s="302"/>
    </row>
    <row r="315" spans="2:28" ht="15" x14ac:dyDescent="0.2">
      <c r="AB315" s="302"/>
    </row>
    <row r="316" spans="2:28" ht="15" x14ac:dyDescent="0.2">
      <c r="AB316" s="302"/>
    </row>
    <row r="317" spans="2:28" ht="15" x14ac:dyDescent="0.2">
      <c r="AB317" s="302"/>
    </row>
    <row r="318" spans="2:28" ht="15" x14ac:dyDescent="0.2">
      <c r="AB318" s="302"/>
    </row>
    <row r="319" spans="2:28" ht="15" x14ac:dyDescent="0.2">
      <c r="AB319" s="302"/>
    </row>
    <row r="320" spans="2:28" ht="15" x14ac:dyDescent="0.2">
      <c r="AB320" s="302"/>
    </row>
    <row r="321" spans="28:28" ht="15" x14ac:dyDescent="0.2">
      <c r="AB321" s="302"/>
    </row>
    <row r="322" spans="28:28" ht="15" x14ac:dyDescent="0.2">
      <c r="AB322" s="302"/>
    </row>
    <row r="323" spans="28:28" ht="15" x14ac:dyDescent="0.2">
      <c r="AB323" s="302"/>
    </row>
    <row r="324" spans="28:28" ht="15" x14ac:dyDescent="0.2">
      <c r="AB324" s="302"/>
    </row>
    <row r="325" spans="28:28" ht="15" x14ac:dyDescent="0.2">
      <c r="AB325" s="302"/>
    </row>
    <row r="326" spans="28:28" ht="15" x14ac:dyDescent="0.2">
      <c r="AB326" s="302"/>
    </row>
    <row r="327" spans="28:28" ht="15" x14ac:dyDescent="0.2">
      <c r="AB327" s="302"/>
    </row>
    <row r="328" spans="28:28" ht="15" x14ac:dyDescent="0.2">
      <c r="AB328" s="302"/>
    </row>
    <row r="329" spans="28:28" ht="15" x14ac:dyDescent="0.2">
      <c r="AB329" s="302"/>
    </row>
    <row r="330" spans="28:28" ht="15" x14ac:dyDescent="0.2">
      <c r="AB330" s="302"/>
    </row>
    <row r="331" spans="28:28" ht="15" x14ac:dyDescent="0.2">
      <c r="AB331" s="302"/>
    </row>
    <row r="332" spans="28:28" ht="15" x14ac:dyDescent="0.2">
      <c r="AB332" s="302"/>
    </row>
    <row r="333" spans="28:28" ht="15" x14ac:dyDescent="0.2">
      <c r="AB333" s="302"/>
    </row>
    <row r="334" spans="28:28" ht="15" x14ac:dyDescent="0.2">
      <c r="AB334" s="302"/>
    </row>
    <row r="335" spans="28:28" ht="15" x14ac:dyDescent="0.2">
      <c r="AB335" s="302"/>
    </row>
    <row r="336" spans="28:28" ht="15" x14ac:dyDescent="0.2">
      <c r="AB336" s="302"/>
    </row>
    <row r="337" spans="28:28" ht="15" x14ac:dyDescent="0.2">
      <c r="AB337" s="302"/>
    </row>
    <row r="338" spans="28:28" ht="15" x14ac:dyDescent="0.2">
      <c r="AB338" s="302"/>
    </row>
    <row r="339" spans="28:28" ht="15" x14ac:dyDescent="0.2">
      <c r="AB339" s="302"/>
    </row>
    <row r="340" spans="28:28" ht="15" x14ac:dyDescent="0.2">
      <c r="AB340" s="302"/>
    </row>
    <row r="341" spans="28:28" ht="15" x14ac:dyDescent="0.2">
      <c r="AB341" s="302"/>
    </row>
    <row r="342" spans="28:28" ht="15" x14ac:dyDescent="0.2">
      <c r="AB342" s="302"/>
    </row>
    <row r="343" spans="28:28" ht="15" x14ac:dyDescent="0.2">
      <c r="AB343" s="302"/>
    </row>
    <row r="344" spans="28:28" ht="15" x14ac:dyDescent="0.2">
      <c r="AB344" s="302"/>
    </row>
    <row r="345" spans="28:28" ht="15" x14ac:dyDescent="0.2">
      <c r="AB345" s="302"/>
    </row>
    <row r="346" spans="28:28" ht="15" x14ac:dyDescent="0.2">
      <c r="AB346" s="302"/>
    </row>
    <row r="347" spans="28:28" ht="15" x14ac:dyDescent="0.2">
      <c r="AB347" s="302"/>
    </row>
    <row r="348" spans="28:28" ht="15" x14ac:dyDescent="0.2">
      <c r="AB348" s="302"/>
    </row>
    <row r="349" spans="28:28" ht="15" x14ac:dyDescent="0.2">
      <c r="AB349" s="302"/>
    </row>
    <row r="350" spans="28:28" ht="15" x14ac:dyDescent="0.2">
      <c r="AB350" s="302"/>
    </row>
    <row r="351" spans="28:28" ht="15" x14ac:dyDescent="0.2">
      <c r="AB351" s="302"/>
    </row>
    <row r="352" spans="28:28" ht="15" x14ac:dyDescent="0.2">
      <c r="AB352" s="302"/>
    </row>
    <row r="353" spans="28:28" ht="15" x14ac:dyDescent="0.2">
      <c r="AB353" s="302"/>
    </row>
    <row r="354" spans="28:28" ht="15" x14ac:dyDescent="0.2">
      <c r="AB354" s="302"/>
    </row>
    <row r="355" spans="28:28" ht="15" x14ac:dyDescent="0.2">
      <c r="AB355" s="302"/>
    </row>
    <row r="356" spans="28:28" ht="15" x14ac:dyDescent="0.2">
      <c r="AB356" s="302"/>
    </row>
    <row r="357" spans="28:28" ht="15" x14ac:dyDescent="0.2">
      <c r="AB357" s="302"/>
    </row>
    <row r="358" spans="28:28" ht="15" x14ac:dyDescent="0.2">
      <c r="AB358" s="302"/>
    </row>
    <row r="359" spans="28:28" ht="15" x14ac:dyDescent="0.2">
      <c r="AB359" s="302"/>
    </row>
    <row r="360" spans="28:28" ht="15" x14ac:dyDescent="0.2">
      <c r="AB360" s="302"/>
    </row>
    <row r="361" spans="28:28" ht="15" x14ac:dyDescent="0.2">
      <c r="AB361" s="302"/>
    </row>
    <row r="362" spans="28:28" ht="15" x14ac:dyDescent="0.2">
      <c r="AB362" s="302"/>
    </row>
    <row r="363" spans="28:28" ht="15" x14ac:dyDescent="0.2">
      <c r="AB363" s="302"/>
    </row>
    <row r="364" spans="28:28" ht="15" x14ac:dyDescent="0.2">
      <c r="AB364" s="302"/>
    </row>
    <row r="365" spans="28:28" ht="15" x14ac:dyDescent="0.2">
      <c r="AB365" s="302"/>
    </row>
    <row r="366" spans="28:28" ht="15" x14ac:dyDescent="0.2">
      <c r="AB366" s="302"/>
    </row>
    <row r="367" spans="28:28" ht="15" x14ac:dyDescent="0.2">
      <c r="AB367" s="302"/>
    </row>
    <row r="368" spans="28:28" ht="15" x14ac:dyDescent="0.2">
      <c r="AB368" s="302"/>
    </row>
    <row r="369" spans="28:28" ht="15" x14ac:dyDescent="0.2">
      <c r="AB369" s="302"/>
    </row>
    <row r="370" spans="28:28" ht="15" x14ac:dyDescent="0.2">
      <c r="AB370" s="302"/>
    </row>
    <row r="371" spans="28:28" ht="15" x14ac:dyDescent="0.2">
      <c r="AB371" s="302"/>
    </row>
    <row r="372" spans="28:28" ht="15" x14ac:dyDescent="0.2">
      <c r="AB372" s="302"/>
    </row>
    <row r="373" spans="28:28" ht="15" x14ac:dyDescent="0.2">
      <c r="AB373" s="302"/>
    </row>
    <row r="374" spans="28:28" ht="15" x14ac:dyDescent="0.2">
      <c r="AB374" s="302"/>
    </row>
    <row r="375" spans="28:28" ht="15" x14ac:dyDescent="0.2">
      <c r="AB375" s="302"/>
    </row>
    <row r="376" spans="28:28" ht="15" x14ac:dyDescent="0.2">
      <c r="AB376" s="302"/>
    </row>
    <row r="377" spans="28:28" ht="15" x14ac:dyDescent="0.2">
      <c r="AB377" s="302"/>
    </row>
    <row r="378" spans="28:28" ht="15" x14ac:dyDescent="0.2">
      <c r="AB378" s="302"/>
    </row>
    <row r="379" spans="28:28" ht="15" x14ac:dyDescent="0.2">
      <c r="AB379" s="302"/>
    </row>
    <row r="380" spans="28:28" ht="15" x14ac:dyDescent="0.2">
      <c r="AB380" s="302"/>
    </row>
    <row r="381" spans="28:28" ht="15" x14ac:dyDescent="0.2">
      <c r="AB381" s="302"/>
    </row>
    <row r="382" spans="28:28" ht="15" x14ac:dyDescent="0.2">
      <c r="AB382" s="302"/>
    </row>
    <row r="383" spans="28:28" ht="15" x14ac:dyDescent="0.2">
      <c r="AB383" s="302"/>
    </row>
    <row r="384" spans="28:28" ht="15" x14ac:dyDescent="0.2">
      <c r="AB384" s="302"/>
    </row>
    <row r="385" spans="28:28" ht="15" x14ac:dyDescent="0.2">
      <c r="AB385" s="302"/>
    </row>
    <row r="386" spans="28:28" ht="15" x14ac:dyDescent="0.2">
      <c r="AB386" s="302"/>
    </row>
    <row r="387" spans="28:28" ht="15" x14ac:dyDescent="0.2">
      <c r="AB387" s="302"/>
    </row>
    <row r="388" spans="28:28" ht="15" x14ac:dyDescent="0.2">
      <c r="AB388" s="302"/>
    </row>
    <row r="389" spans="28:28" ht="15" x14ac:dyDescent="0.2">
      <c r="AB389" s="302"/>
    </row>
    <row r="390" spans="28:28" ht="15" x14ac:dyDescent="0.2">
      <c r="AB390" s="302"/>
    </row>
    <row r="391" spans="28:28" ht="15" x14ac:dyDescent="0.2">
      <c r="AB391" s="302"/>
    </row>
    <row r="392" spans="28:28" ht="15" x14ac:dyDescent="0.2">
      <c r="AB392" s="302"/>
    </row>
    <row r="393" spans="28:28" ht="15" x14ac:dyDescent="0.2">
      <c r="AB393" s="302"/>
    </row>
    <row r="394" spans="28:28" ht="15" x14ac:dyDescent="0.2">
      <c r="AB394" s="302"/>
    </row>
    <row r="395" spans="28:28" ht="15" x14ac:dyDescent="0.2">
      <c r="AB395" s="302"/>
    </row>
    <row r="396" spans="28:28" ht="15" x14ac:dyDescent="0.2">
      <c r="AB396" s="302"/>
    </row>
    <row r="397" spans="28:28" ht="15" x14ac:dyDescent="0.2">
      <c r="AB397" s="302"/>
    </row>
    <row r="398" spans="28:28" ht="15" x14ac:dyDescent="0.2">
      <c r="AB398" s="302"/>
    </row>
    <row r="399" spans="28:28" ht="15" x14ac:dyDescent="0.2">
      <c r="AB399" s="302"/>
    </row>
    <row r="400" spans="28:28" ht="15" x14ac:dyDescent="0.2">
      <c r="AB400" s="302"/>
    </row>
    <row r="401" spans="28:28" ht="15" x14ac:dyDescent="0.2">
      <c r="AB401" s="302"/>
    </row>
    <row r="402" spans="28:28" ht="15" x14ac:dyDescent="0.2">
      <c r="AB402" s="302"/>
    </row>
    <row r="403" spans="28:28" ht="15" x14ac:dyDescent="0.2">
      <c r="AB403" s="302"/>
    </row>
    <row r="404" spans="28:28" ht="15" x14ac:dyDescent="0.2">
      <c r="AB404" s="302"/>
    </row>
    <row r="405" spans="28:28" ht="15" x14ac:dyDescent="0.2">
      <c r="AB405" s="302"/>
    </row>
    <row r="406" spans="28:28" ht="15" x14ac:dyDescent="0.2">
      <c r="AB406" s="302"/>
    </row>
    <row r="407" spans="28:28" ht="15" x14ac:dyDescent="0.2">
      <c r="AB407" s="302"/>
    </row>
    <row r="408" spans="28:28" ht="15" x14ac:dyDescent="0.2">
      <c r="AB408" s="302"/>
    </row>
    <row r="409" spans="28:28" ht="15" x14ac:dyDescent="0.2">
      <c r="AB409" s="302"/>
    </row>
    <row r="410" spans="28:28" ht="15" x14ac:dyDescent="0.2">
      <c r="AB410" s="302"/>
    </row>
    <row r="411" spans="28:28" ht="15" x14ac:dyDescent="0.2">
      <c r="AB411" s="302"/>
    </row>
    <row r="412" spans="28:28" ht="15" x14ac:dyDescent="0.2">
      <c r="AB412" s="302"/>
    </row>
    <row r="413" spans="28:28" ht="15" x14ac:dyDescent="0.2">
      <c r="AB413" s="302"/>
    </row>
    <row r="414" spans="28:28" ht="15" x14ac:dyDescent="0.2">
      <c r="AB414" s="302"/>
    </row>
    <row r="415" spans="28:28" ht="15" x14ac:dyDescent="0.2">
      <c r="AB415" s="302"/>
    </row>
    <row r="416" spans="28:28" ht="15" x14ac:dyDescent="0.2">
      <c r="AB416" s="302"/>
    </row>
    <row r="417" spans="28:28" ht="15" x14ac:dyDescent="0.2">
      <c r="AB417" s="302"/>
    </row>
    <row r="418" spans="28:28" ht="15" x14ac:dyDescent="0.2">
      <c r="AB418" s="302"/>
    </row>
    <row r="419" spans="28:28" ht="15" x14ac:dyDescent="0.2">
      <c r="AB419" s="302"/>
    </row>
    <row r="420" spans="28:28" ht="15" x14ac:dyDescent="0.2">
      <c r="AB420" s="302"/>
    </row>
    <row r="421" spans="28:28" ht="15" x14ac:dyDescent="0.2">
      <c r="AB421" s="302"/>
    </row>
    <row r="422" spans="28:28" ht="15" x14ac:dyDescent="0.2">
      <c r="AB422" s="302"/>
    </row>
    <row r="423" spans="28:28" ht="15" x14ac:dyDescent="0.2">
      <c r="AB423" s="302"/>
    </row>
    <row r="424" spans="28:28" ht="15" x14ac:dyDescent="0.2">
      <c r="AB424" s="302"/>
    </row>
    <row r="425" spans="28:28" ht="15" x14ac:dyDescent="0.2">
      <c r="AB425" s="302"/>
    </row>
    <row r="426" spans="28:28" ht="15" x14ac:dyDescent="0.2">
      <c r="AB426" s="302"/>
    </row>
    <row r="427" spans="28:28" ht="15" x14ac:dyDescent="0.2">
      <c r="AB427" s="302"/>
    </row>
    <row r="428" spans="28:28" ht="15" x14ac:dyDescent="0.2">
      <c r="AB428" s="302"/>
    </row>
    <row r="429" spans="28:28" ht="15" x14ac:dyDescent="0.2">
      <c r="AB429" s="302"/>
    </row>
    <row r="430" spans="28:28" ht="15" x14ac:dyDescent="0.2">
      <c r="AB430" s="302"/>
    </row>
    <row r="431" spans="28:28" ht="15" x14ac:dyDescent="0.2">
      <c r="AB431" s="302"/>
    </row>
    <row r="432" spans="28:28" ht="15" x14ac:dyDescent="0.2">
      <c r="AB432" s="302"/>
    </row>
    <row r="433" spans="28:28" ht="15" x14ac:dyDescent="0.2">
      <c r="AB433" s="302"/>
    </row>
    <row r="434" spans="28:28" ht="15" x14ac:dyDescent="0.2">
      <c r="AB434" s="302"/>
    </row>
    <row r="435" spans="28:28" ht="15" x14ac:dyDescent="0.2">
      <c r="AB435" s="302"/>
    </row>
    <row r="436" spans="28:28" ht="15" x14ac:dyDescent="0.2">
      <c r="AB436" s="302"/>
    </row>
    <row r="437" spans="28:28" ht="15" x14ac:dyDescent="0.2">
      <c r="AB437" s="302"/>
    </row>
    <row r="438" spans="28:28" ht="15" x14ac:dyDescent="0.2">
      <c r="AB438" s="302"/>
    </row>
    <row r="439" spans="28:28" ht="15" x14ac:dyDescent="0.2">
      <c r="AB439" s="302"/>
    </row>
    <row r="440" spans="28:28" ht="15" x14ac:dyDescent="0.2">
      <c r="AB440" s="302"/>
    </row>
    <row r="441" spans="28:28" ht="15" x14ac:dyDescent="0.2">
      <c r="AB441" s="302"/>
    </row>
    <row r="442" spans="28:28" ht="15" x14ac:dyDescent="0.2">
      <c r="AB442" s="302"/>
    </row>
    <row r="443" spans="28:28" ht="15" x14ac:dyDescent="0.2">
      <c r="AB443" s="302"/>
    </row>
    <row r="444" spans="28:28" ht="15" x14ac:dyDescent="0.2">
      <c r="AB444" s="302"/>
    </row>
    <row r="445" spans="28:28" ht="15" x14ac:dyDescent="0.2">
      <c r="AB445" s="302"/>
    </row>
    <row r="446" spans="28:28" ht="15" x14ac:dyDescent="0.2">
      <c r="AB446" s="302"/>
    </row>
    <row r="447" spans="28:28" ht="15" x14ac:dyDescent="0.2">
      <c r="AB447" s="302"/>
    </row>
    <row r="448" spans="28:28" ht="15" x14ac:dyDescent="0.2">
      <c r="AB448" s="302"/>
    </row>
    <row r="449" spans="28:28" ht="15" x14ac:dyDescent="0.2">
      <c r="AB449" s="302"/>
    </row>
    <row r="450" spans="28:28" ht="15" x14ac:dyDescent="0.2">
      <c r="AB450" s="302"/>
    </row>
    <row r="451" spans="28:28" ht="15" x14ac:dyDescent="0.2">
      <c r="AB451" s="302"/>
    </row>
    <row r="452" spans="28:28" ht="15" x14ac:dyDescent="0.2">
      <c r="AB452" s="302"/>
    </row>
    <row r="453" spans="28:28" ht="15" x14ac:dyDescent="0.2">
      <c r="AB453" s="302"/>
    </row>
    <row r="454" spans="28:28" ht="15" x14ac:dyDescent="0.2">
      <c r="AB454" s="302"/>
    </row>
    <row r="455" spans="28:28" ht="15" x14ac:dyDescent="0.2">
      <c r="AB455" s="302"/>
    </row>
    <row r="456" spans="28:28" ht="15" x14ac:dyDescent="0.2">
      <c r="AB456" s="302"/>
    </row>
    <row r="457" spans="28:28" ht="15" x14ac:dyDescent="0.2">
      <c r="AB457" s="302"/>
    </row>
    <row r="458" spans="28:28" ht="15" x14ac:dyDescent="0.2">
      <c r="AB458" s="302"/>
    </row>
    <row r="459" spans="28:28" ht="15" x14ac:dyDescent="0.2">
      <c r="AB459" s="302"/>
    </row>
    <row r="460" spans="28:28" ht="15" x14ac:dyDescent="0.2">
      <c r="AB460" s="302"/>
    </row>
    <row r="461" spans="28:28" ht="15" x14ac:dyDescent="0.2">
      <c r="AB461" s="302"/>
    </row>
    <row r="462" spans="28:28" ht="15" x14ac:dyDescent="0.2">
      <c r="AB462" s="302"/>
    </row>
    <row r="463" spans="28:28" ht="15" x14ac:dyDescent="0.2">
      <c r="AB463" s="302"/>
    </row>
    <row r="464" spans="28:28" ht="15" x14ac:dyDescent="0.2">
      <c r="AB464" s="302"/>
    </row>
    <row r="465" spans="28:28" ht="15" x14ac:dyDescent="0.2">
      <c r="AB465" s="302"/>
    </row>
    <row r="466" spans="28:28" ht="15" x14ac:dyDescent="0.2">
      <c r="AB466" s="302"/>
    </row>
    <row r="467" spans="28:28" ht="15" x14ac:dyDescent="0.2">
      <c r="AB467" s="302"/>
    </row>
    <row r="468" spans="28:28" ht="15" x14ac:dyDescent="0.2">
      <c r="AB468" s="302"/>
    </row>
    <row r="469" spans="28:28" ht="15" x14ac:dyDescent="0.2">
      <c r="AB469" s="302"/>
    </row>
    <row r="470" spans="28:28" ht="15" x14ac:dyDescent="0.2">
      <c r="AB470" s="302"/>
    </row>
    <row r="471" spans="28:28" ht="15" x14ac:dyDescent="0.2">
      <c r="AB471" s="302"/>
    </row>
    <row r="472" spans="28:28" ht="15" x14ac:dyDescent="0.2">
      <c r="AB472" s="302"/>
    </row>
    <row r="473" spans="28:28" ht="15" x14ac:dyDescent="0.2">
      <c r="AB473" s="302"/>
    </row>
    <row r="474" spans="28:28" ht="15" x14ac:dyDescent="0.2">
      <c r="AB474" s="302"/>
    </row>
    <row r="475" spans="28:28" ht="15" x14ac:dyDescent="0.2">
      <c r="AB475" s="302"/>
    </row>
    <row r="476" spans="28:28" ht="15" x14ac:dyDescent="0.2">
      <c r="AB476" s="302"/>
    </row>
    <row r="477" spans="28:28" ht="15" x14ac:dyDescent="0.2">
      <c r="AB477" s="302"/>
    </row>
    <row r="478" spans="28:28" ht="15" x14ac:dyDescent="0.2">
      <c r="AB478" s="302"/>
    </row>
    <row r="479" spans="28:28" ht="15" x14ac:dyDescent="0.2">
      <c r="AB479" s="302"/>
    </row>
    <row r="480" spans="28:28" ht="15" x14ac:dyDescent="0.2">
      <c r="AB480" s="302"/>
    </row>
    <row r="481" spans="28:28" ht="15" x14ac:dyDescent="0.2">
      <c r="AB481" s="302"/>
    </row>
    <row r="482" spans="28:28" ht="15" x14ac:dyDescent="0.2">
      <c r="AB482" s="302"/>
    </row>
    <row r="483" spans="28:28" ht="15" x14ac:dyDescent="0.2">
      <c r="AB483" s="302"/>
    </row>
    <row r="484" spans="28:28" ht="15" x14ac:dyDescent="0.2">
      <c r="AB484" s="302"/>
    </row>
    <row r="485" spans="28:28" ht="15" x14ac:dyDescent="0.2">
      <c r="AB485" s="302"/>
    </row>
    <row r="486" spans="28:28" ht="15" x14ac:dyDescent="0.2">
      <c r="AB486" s="302"/>
    </row>
    <row r="487" spans="28:28" ht="15" x14ac:dyDescent="0.2">
      <c r="AB487" s="302"/>
    </row>
    <row r="488" spans="28:28" ht="15" x14ac:dyDescent="0.2">
      <c r="AB488" s="302"/>
    </row>
    <row r="489" spans="28:28" ht="15" x14ac:dyDescent="0.2">
      <c r="AB489" s="302"/>
    </row>
    <row r="490" spans="28:28" ht="15" x14ac:dyDescent="0.2">
      <c r="AB490" s="302"/>
    </row>
    <row r="491" spans="28:28" ht="15" x14ac:dyDescent="0.2">
      <c r="AB491" s="302"/>
    </row>
    <row r="492" spans="28:28" ht="15" x14ac:dyDescent="0.2">
      <c r="AB492" s="302"/>
    </row>
    <row r="493" spans="28:28" ht="15" x14ac:dyDescent="0.2">
      <c r="AB493" s="302"/>
    </row>
    <row r="494" spans="28:28" ht="15" x14ac:dyDescent="0.2">
      <c r="AB494" s="302"/>
    </row>
    <row r="495" spans="28:28" ht="15" x14ac:dyDescent="0.2">
      <c r="AB495" s="302"/>
    </row>
    <row r="496" spans="28:28" ht="15" x14ac:dyDescent="0.2">
      <c r="AB496" s="302"/>
    </row>
    <row r="497" spans="28:28" ht="15" x14ac:dyDescent="0.2">
      <c r="AB497" s="302"/>
    </row>
    <row r="498" spans="28:28" ht="15" x14ac:dyDescent="0.2">
      <c r="AB498" s="302"/>
    </row>
    <row r="499" spans="28:28" ht="15" x14ac:dyDescent="0.2">
      <c r="AB499" s="302"/>
    </row>
    <row r="500" spans="28:28" ht="15" x14ac:dyDescent="0.2">
      <c r="AB500" s="302"/>
    </row>
    <row r="501" spans="28:28" ht="15" x14ac:dyDescent="0.2">
      <c r="AB501" s="302"/>
    </row>
    <row r="502" spans="28:28" ht="15" x14ac:dyDescent="0.2">
      <c r="AB502" s="302"/>
    </row>
    <row r="503" spans="28:28" ht="15" x14ac:dyDescent="0.2">
      <c r="AB503" s="302"/>
    </row>
    <row r="504" spans="28:28" ht="15" x14ac:dyDescent="0.2">
      <c r="AB504" s="302"/>
    </row>
    <row r="505" spans="28:28" ht="15" x14ac:dyDescent="0.2">
      <c r="AB505" s="302"/>
    </row>
    <row r="506" spans="28:28" ht="15" x14ac:dyDescent="0.2">
      <c r="AB506" s="302"/>
    </row>
    <row r="507" spans="28:28" ht="15" x14ac:dyDescent="0.2">
      <c r="AB507" s="302"/>
    </row>
    <row r="508" spans="28:28" ht="15" x14ac:dyDescent="0.2">
      <c r="AB508" s="302"/>
    </row>
    <row r="509" spans="28:28" ht="15" x14ac:dyDescent="0.2">
      <c r="AB509" s="302"/>
    </row>
    <row r="510" spans="28:28" ht="15" x14ac:dyDescent="0.2">
      <c r="AB510" s="302"/>
    </row>
    <row r="511" spans="28:28" ht="15" x14ac:dyDescent="0.2">
      <c r="AB511" s="302"/>
    </row>
    <row r="512" spans="28:28" ht="15" x14ac:dyDescent="0.2">
      <c r="AB512" s="302"/>
    </row>
    <row r="513" spans="28:28" ht="15" x14ac:dyDescent="0.2">
      <c r="AB513" s="302"/>
    </row>
    <row r="514" spans="28:28" ht="15" x14ac:dyDescent="0.2">
      <c r="AB514" s="302"/>
    </row>
    <row r="515" spans="28:28" ht="15" x14ac:dyDescent="0.2">
      <c r="AB515" s="302"/>
    </row>
    <row r="516" spans="28:28" ht="15" x14ac:dyDescent="0.2">
      <c r="AB516" s="302"/>
    </row>
    <row r="517" spans="28:28" ht="15" x14ac:dyDescent="0.2">
      <c r="AB517" s="302"/>
    </row>
    <row r="518" spans="28:28" ht="15" x14ac:dyDescent="0.2">
      <c r="AB518" s="302"/>
    </row>
    <row r="519" spans="28:28" ht="15" x14ac:dyDescent="0.2">
      <c r="AB519" s="302"/>
    </row>
    <row r="520" spans="28:28" ht="15" x14ac:dyDescent="0.2">
      <c r="AB520" s="302"/>
    </row>
    <row r="521" spans="28:28" ht="15" x14ac:dyDescent="0.2">
      <c r="AB521" s="302"/>
    </row>
    <row r="522" spans="28:28" ht="15" x14ac:dyDescent="0.2">
      <c r="AB522" s="302"/>
    </row>
    <row r="523" spans="28:28" ht="15" x14ac:dyDescent="0.2">
      <c r="AB523" s="302"/>
    </row>
    <row r="524" spans="28:28" ht="15" x14ac:dyDescent="0.2">
      <c r="AB524" s="302"/>
    </row>
    <row r="525" spans="28:28" ht="15" x14ac:dyDescent="0.2">
      <c r="AB525" s="302"/>
    </row>
    <row r="526" spans="28:28" ht="15" x14ac:dyDescent="0.2">
      <c r="AB526" s="302"/>
    </row>
    <row r="527" spans="28:28" ht="15" x14ac:dyDescent="0.2">
      <c r="AB527" s="302"/>
    </row>
    <row r="528" spans="28:28" ht="15" x14ac:dyDescent="0.2">
      <c r="AB528" s="302"/>
    </row>
    <row r="529" spans="28:28" ht="15" x14ac:dyDescent="0.2">
      <c r="AB529" s="302"/>
    </row>
    <row r="530" spans="28:28" ht="15" x14ac:dyDescent="0.2">
      <c r="AB530" s="302"/>
    </row>
    <row r="531" spans="28:28" ht="15" x14ac:dyDescent="0.2">
      <c r="AB531" s="302"/>
    </row>
    <row r="532" spans="28:28" ht="15" x14ac:dyDescent="0.2">
      <c r="AB532" s="302"/>
    </row>
    <row r="533" spans="28:28" ht="15" x14ac:dyDescent="0.2">
      <c r="AB533" s="302"/>
    </row>
    <row r="534" spans="28:28" ht="15" x14ac:dyDescent="0.2">
      <c r="AB534" s="302"/>
    </row>
    <row r="535" spans="28:28" ht="15" x14ac:dyDescent="0.2">
      <c r="AB535" s="302"/>
    </row>
    <row r="536" spans="28:28" ht="15" x14ac:dyDescent="0.2">
      <c r="AB536" s="302"/>
    </row>
    <row r="537" spans="28:28" ht="15" x14ac:dyDescent="0.2">
      <c r="AB537" s="302"/>
    </row>
    <row r="538" spans="28:28" ht="15" x14ac:dyDescent="0.2">
      <c r="AB538" s="302"/>
    </row>
    <row r="539" spans="28:28" ht="15" x14ac:dyDescent="0.2">
      <c r="AB539" s="302"/>
    </row>
    <row r="540" spans="28:28" ht="15" x14ac:dyDescent="0.2">
      <c r="AB540" s="302"/>
    </row>
    <row r="541" spans="28:28" ht="15" x14ac:dyDescent="0.2">
      <c r="AB541" s="302"/>
    </row>
    <row r="542" spans="28:28" ht="15" x14ac:dyDescent="0.2">
      <c r="AB542" s="302"/>
    </row>
    <row r="543" spans="28:28" ht="15" x14ac:dyDescent="0.2">
      <c r="AB543" s="302"/>
    </row>
    <row r="544" spans="28:28" ht="15" x14ac:dyDescent="0.2">
      <c r="AB544" s="302"/>
    </row>
    <row r="545" spans="28:28" ht="15" x14ac:dyDescent="0.2">
      <c r="AB545" s="302"/>
    </row>
    <row r="546" spans="28:28" ht="15" x14ac:dyDescent="0.2">
      <c r="AB546" s="302"/>
    </row>
    <row r="547" spans="28:28" ht="15" x14ac:dyDescent="0.2">
      <c r="AB547" s="302"/>
    </row>
    <row r="548" spans="28:28" ht="15" x14ac:dyDescent="0.2">
      <c r="AB548" s="302"/>
    </row>
    <row r="549" spans="28:28" ht="15" x14ac:dyDescent="0.2">
      <c r="AB549" s="302"/>
    </row>
    <row r="550" spans="28:28" ht="15" x14ac:dyDescent="0.2">
      <c r="AB550" s="302"/>
    </row>
    <row r="551" spans="28:28" ht="15" x14ac:dyDescent="0.2">
      <c r="AB551" s="302"/>
    </row>
    <row r="552" spans="28:28" ht="15" x14ac:dyDescent="0.2">
      <c r="AB552" s="302"/>
    </row>
    <row r="553" spans="28:28" ht="15" x14ac:dyDescent="0.2">
      <c r="AB553" s="302"/>
    </row>
    <row r="554" spans="28:28" ht="15" x14ac:dyDescent="0.2">
      <c r="AB554" s="302"/>
    </row>
    <row r="555" spans="28:28" ht="15" x14ac:dyDescent="0.2">
      <c r="AB555" s="302"/>
    </row>
    <row r="556" spans="28:28" ht="15" x14ac:dyDescent="0.2">
      <c r="AB556" s="302"/>
    </row>
    <row r="557" spans="28:28" ht="15" x14ac:dyDescent="0.2">
      <c r="AB557" s="302"/>
    </row>
    <row r="558" spans="28:28" ht="15" x14ac:dyDescent="0.2">
      <c r="AB558" s="302"/>
    </row>
    <row r="559" spans="28:28" ht="15" x14ac:dyDescent="0.2">
      <c r="AB559" s="302"/>
    </row>
    <row r="560" spans="28:28" ht="15" x14ac:dyDescent="0.2">
      <c r="AB560" s="302"/>
    </row>
    <row r="561" spans="28:28" ht="15" x14ac:dyDescent="0.2">
      <c r="AB561" s="302"/>
    </row>
    <row r="562" spans="28:28" ht="15" x14ac:dyDescent="0.2">
      <c r="AB562" s="302"/>
    </row>
    <row r="563" spans="28:28" ht="15" x14ac:dyDescent="0.2">
      <c r="AB563" s="302"/>
    </row>
    <row r="564" spans="28:28" ht="15" x14ac:dyDescent="0.2">
      <c r="AB564" s="302"/>
    </row>
    <row r="565" spans="28:28" ht="15" x14ac:dyDescent="0.2">
      <c r="AB565" s="302"/>
    </row>
    <row r="566" spans="28:28" ht="15" x14ac:dyDescent="0.2">
      <c r="AB566" s="302"/>
    </row>
    <row r="567" spans="28:28" ht="15" x14ac:dyDescent="0.2">
      <c r="AB567" s="302"/>
    </row>
    <row r="568" spans="28:28" ht="15" x14ac:dyDescent="0.2">
      <c r="AB568" s="302"/>
    </row>
    <row r="569" spans="28:28" ht="15" x14ac:dyDescent="0.2">
      <c r="AB569" s="302"/>
    </row>
    <row r="570" spans="28:28" ht="15" x14ac:dyDescent="0.2">
      <c r="AB570" s="302"/>
    </row>
    <row r="571" spans="28:28" ht="15" x14ac:dyDescent="0.2">
      <c r="AB571" s="302"/>
    </row>
    <row r="572" spans="28:28" ht="15" x14ac:dyDescent="0.2">
      <c r="AB572" s="302"/>
    </row>
    <row r="573" spans="28:28" ht="15" x14ac:dyDescent="0.2">
      <c r="AB573" s="302"/>
    </row>
    <row r="574" spans="28:28" ht="15" x14ac:dyDescent="0.2">
      <c r="AB574" s="302"/>
    </row>
    <row r="575" spans="28:28" ht="15" x14ac:dyDescent="0.2">
      <c r="AB575" s="302"/>
    </row>
    <row r="576" spans="28:28" ht="15" x14ac:dyDescent="0.2">
      <c r="AB576" s="302"/>
    </row>
    <row r="577" spans="28:28" ht="15" x14ac:dyDescent="0.2">
      <c r="AB577" s="302"/>
    </row>
    <row r="578" spans="28:28" ht="15" x14ac:dyDescent="0.2">
      <c r="AB578" s="302"/>
    </row>
    <row r="579" spans="28:28" ht="15" x14ac:dyDescent="0.2">
      <c r="AB579" s="302"/>
    </row>
    <row r="580" spans="28:28" ht="15" x14ac:dyDescent="0.2">
      <c r="AB580" s="302"/>
    </row>
    <row r="581" spans="28:28" ht="15" x14ac:dyDescent="0.2">
      <c r="AB581" s="302"/>
    </row>
    <row r="582" spans="28:28" ht="15" x14ac:dyDescent="0.2">
      <c r="AB582" s="302"/>
    </row>
    <row r="583" spans="28:28" ht="15" x14ac:dyDescent="0.2">
      <c r="AB583" s="302"/>
    </row>
    <row r="584" spans="28:28" ht="15" x14ac:dyDescent="0.2">
      <c r="AB584" s="302"/>
    </row>
    <row r="585" spans="28:28" ht="15" x14ac:dyDescent="0.2">
      <c r="AB585" s="302"/>
    </row>
    <row r="586" spans="28:28" ht="15" x14ac:dyDescent="0.2">
      <c r="AB586" s="302"/>
    </row>
    <row r="587" spans="28:28" ht="15" x14ac:dyDescent="0.2">
      <c r="AB587" s="302"/>
    </row>
    <row r="588" spans="28:28" ht="15" x14ac:dyDescent="0.2">
      <c r="AB588" s="302"/>
    </row>
    <row r="589" spans="28:28" ht="15" x14ac:dyDescent="0.2">
      <c r="AB589" s="302"/>
    </row>
    <row r="590" spans="28:28" ht="15" x14ac:dyDescent="0.2">
      <c r="AB590" s="302"/>
    </row>
    <row r="591" spans="28:28" ht="15" x14ac:dyDescent="0.2">
      <c r="AB591" s="302"/>
    </row>
    <row r="592" spans="28:28" ht="15" x14ac:dyDescent="0.2">
      <c r="AB592" s="302"/>
    </row>
    <row r="593" spans="28:28" x14ac:dyDescent="0.2">
      <c r="AB593" s="187"/>
    </row>
    <row r="594" spans="28:28" ht="15" x14ac:dyDescent="0.2">
      <c r="AB594" s="302"/>
    </row>
  </sheetData>
  <sheetProtection selectLockedCells="1" selectUnlockedCells="1"/>
  <mergeCells count="352">
    <mergeCell ref="J5:J6"/>
    <mergeCell ref="K5:V5"/>
    <mergeCell ref="A7:A11"/>
    <mergeCell ref="C7:C11"/>
    <mergeCell ref="D7:D11"/>
    <mergeCell ref="E7:E11"/>
    <mergeCell ref="F7:F11"/>
    <mergeCell ref="G7:G11"/>
    <mergeCell ref="H7:H11"/>
    <mergeCell ref="I7:I11"/>
    <mergeCell ref="A5:A6"/>
    <mergeCell ref="C5:E5"/>
    <mergeCell ref="F5:F6"/>
    <mergeCell ref="G5:G6"/>
    <mergeCell ref="H5:H6"/>
    <mergeCell ref="I5:I6"/>
    <mergeCell ref="B5:B6"/>
    <mergeCell ref="H13:H17"/>
    <mergeCell ref="I13:I17"/>
    <mergeCell ref="A19:A23"/>
    <mergeCell ref="C19:C23"/>
    <mergeCell ref="D19:D23"/>
    <mergeCell ref="E19:E23"/>
    <mergeCell ref="F19:F23"/>
    <mergeCell ref="G19:G23"/>
    <mergeCell ref="H19:H23"/>
    <mergeCell ref="I19:I23"/>
    <mergeCell ref="A13:A17"/>
    <mergeCell ref="C13:C17"/>
    <mergeCell ref="D13:D17"/>
    <mergeCell ref="E13:E17"/>
    <mergeCell ref="F13:F17"/>
    <mergeCell ref="G13:G17"/>
    <mergeCell ref="H27:H28"/>
    <mergeCell ref="A30:A34"/>
    <mergeCell ref="C30:C34"/>
    <mergeCell ref="D30:D34"/>
    <mergeCell ref="E30:E34"/>
    <mergeCell ref="F30:F34"/>
    <mergeCell ref="G30:G34"/>
    <mergeCell ref="H30:H34"/>
    <mergeCell ref="A27:A28"/>
    <mergeCell ref="C27:C28"/>
    <mergeCell ref="D27:D28"/>
    <mergeCell ref="E27:E28"/>
    <mergeCell ref="F27:F28"/>
    <mergeCell ref="G27:G28"/>
    <mergeCell ref="I30:I34"/>
    <mergeCell ref="A36:A37"/>
    <mergeCell ref="C36:C37"/>
    <mergeCell ref="D36:D37"/>
    <mergeCell ref="E36:E37"/>
    <mergeCell ref="F36:F37"/>
    <mergeCell ref="G36:G37"/>
    <mergeCell ref="H36:H37"/>
    <mergeCell ref="I36:I37"/>
    <mergeCell ref="H41:H45"/>
    <mergeCell ref="I41:I45"/>
    <mergeCell ref="A47:A56"/>
    <mergeCell ref="C47:C56"/>
    <mergeCell ref="D47:D56"/>
    <mergeCell ref="E47:E56"/>
    <mergeCell ref="F47:F56"/>
    <mergeCell ref="G47:G56"/>
    <mergeCell ref="H47:H56"/>
    <mergeCell ref="I47:I56"/>
    <mergeCell ref="A41:A45"/>
    <mergeCell ref="C41:C45"/>
    <mergeCell ref="D41:D45"/>
    <mergeCell ref="E41:E45"/>
    <mergeCell ref="F41:F45"/>
    <mergeCell ref="G41:G45"/>
    <mergeCell ref="H58:H61"/>
    <mergeCell ref="I58:I61"/>
    <mergeCell ref="A63:A65"/>
    <mergeCell ref="C63:C65"/>
    <mergeCell ref="D63:D65"/>
    <mergeCell ref="E63:E65"/>
    <mergeCell ref="F63:F65"/>
    <mergeCell ref="G63:G65"/>
    <mergeCell ref="H63:H65"/>
    <mergeCell ref="I63:I65"/>
    <mergeCell ref="A58:A61"/>
    <mergeCell ref="C58:C61"/>
    <mergeCell ref="D58:D61"/>
    <mergeCell ref="E58:E61"/>
    <mergeCell ref="F58:F61"/>
    <mergeCell ref="G58:G61"/>
    <mergeCell ref="H67:H70"/>
    <mergeCell ref="I67:I70"/>
    <mergeCell ref="A74:A76"/>
    <mergeCell ref="C74:C76"/>
    <mergeCell ref="D74:D76"/>
    <mergeCell ref="E74:E76"/>
    <mergeCell ref="F74:F76"/>
    <mergeCell ref="G74:G76"/>
    <mergeCell ref="H74:H76"/>
    <mergeCell ref="I74:I76"/>
    <mergeCell ref="A67:A70"/>
    <mergeCell ref="C67:C70"/>
    <mergeCell ref="D67:D70"/>
    <mergeCell ref="E67:E70"/>
    <mergeCell ref="F67:F70"/>
    <mergeCell ref="G67:G70"/>
    <mergeCell ref="H78:H79"/>
    <mergeCell ref="I78:I79"/>
    <mergeCell ref="A81:A86"/>
    <mergeCell ref="C81:C86"/>
    <mergeCell ref="D81:D86"/>
    <mergeCell ref="E81:E86"/>
    <mergeCell ref="F81:F86"/>
    <mergeCell ref="G81:G86"/>
    <mergeCell ref="H81:H86"/>
    <mergeCell ref="I81:I86"/>
    <mergeCell ref="A78:A79"/>
    <mergeCell ref="C78:C79"/>
    <mergeCell ref="D78:D79"/>
    <mergeCell ref="E78:E79"/>
    <mergeCell ref="F78:F79"/>
    <mergeCell ref="G78:G79"/>
    <mergeCell ref="H88:H91"/>
    <mergeCell ref="I88:I91"/>
    <mergeCell ref="A93:A96"/>
    <mergeCell ref="C93:C96"/>
    <mergeCell ref="D93:D96"/>
    <mergeCell ref="E93:E96"/>
    <mergeCell ref="F93:F96"/>
    <mergeCell ref="G93:G96"/>
    <mergeCell ref="H93:H96"/>
    <mergeCell ref="I93:I96"/>
    <mergeCell ref="A88:A91"/>
    <mergeCell ref="C88:C91"/>
    <mergeCell ref="D88:D91"/>
    <mergeCell ref="E88:E91"/>
    <mergeCell ref="F88:F91"/>
    <mergeCell ref="G88:G91"/>
    <mergeCell ref="H98:H108"/>
    <mergeCell ref="I98:I108"/>
    <mergeCell ref="A110:A116"/>
    <mergeCell ref="C110:C116"/>
    <mergeCell ref="D110:D116"/>
    <mergeCell ref="E110:E116"/>
    <mergeCell ref="F110:F116"/>
    <mergeCell ref="G110:G116"/>
    <mergeCell ref="H110:H116"/>
    <mergeCell ref="I110:I116"/>
    <mergeCell ref="A98:A108"/>
    <mergeCell ref="C98:C108"/>
    <mergeCell ref="D98:D108"/>
    <mergeCell ref="E98:E108"/>
    <mergeCell ref="F98:F108"/>
    <mergeCell ref="G98:G108"/>
    <mergeCell ref="H118:H124"/>
    <mergeCell ref="I118:I124"/>
    <mergeCell ref="A126:A131"/>
    <mergeCell ref="C126:C131"/>
    <mergeCell ref="D126:D131"/>
    <mergeCell ref="E126:E131"/>
    <mergeCell ref="F126:F131"/>
    <mergeCell ref="G126:G131"/>
    <mergeCell ref="H126:H131"/>
    <mergeCell ref="I126:I131"/>
    <mergeCell ref="A118:A124"/>
    <mergeCell ref="C118:C124"/>
    <mergeCell ref="D118:D124"/>
    <mergeCell ref="E118:E124"/>
    <mergeCell ref="F118:F124"/>
    <mergeCell ref="G118:G124"/>
    <mergeCell ref="H133:H138"/>
    <mergeCell ref="I133:I138"/>
    <mergeCell ref="A140:A147"/>
    <mergeCell ref="C140:C147"/>
    <mergeCell ref="D140:D147"/>
    <mergeCell ref="E140:E147"/>
    <mergeCell ref="F140:F147"/>
    <mergeCell ref="G140:G147"/>
    <mergeCell ref="H140:H147"/>
    <mergeCell ref="I140:I147"/>
    <mergeCell ref="A133:A138"/>
    <mergeCell ref="C133:C138"/>
    <mergeCell ref="D133:D138"/>
    <mergeCell ref="E133:E138"/>
    <mergeCell ref="F133:F138"/>
    <mergeCell ref="G133:G138"/>
    <mergeCell ref="H149:H152"/>
    <mergeCell ref="I149:I152"/>
    <mergeCell ref="A154:A160"/>
    <mergeCell ref="C154:C160"/>
    <mergeCell ref="D154:D160"/>
    <mergeCell ref="E154:E160"/>
    <mergeCell ref="F154:F160"/>
    <mergeCell ref="G154:G160"/>
    <mergeCell ref="H154:H160"/>
    <mergeCell ref="I154:I160"/>
    <mergeCell ref="A149:A152"/>
    <mergeCell ref="C149:C152"/>
    <mergeCell ref="D149:D152"/>
    <mergeCell ref="E149:E152"/>
    <mergeCell ref="F149:F152"/>
    <mergeCell ref="G149:G152"/>
    <mergeCell ref="H162:H167"/>
    <mergeCell ref="I162:I167"/>
    <mergeCell ref="A169:A173"/>
    <mergeCell ref="C169:C173"/>
    <mergeCell ref="D169:D173"/>
    <mergeCell ref="E169:E173"/>
    <mergeCell ref="F169:F173"/>
    <mergeCell ref="G169:G173"/>
    <mergeCell ref="H169:H173"/>
    <mergeCell ref="I169:I173"/>
    <mergeCell ref="A162:A167"/>
    <mergeCell ref="C162:C167"/>
    <mergeCell ref="D162:D167"/>
    <mergeCell ref="E162:E167"/>
    <mergeCell ref="F162:F167"/>
    <mergeCell ref="G162:G167"/>
    <mergeCell ref="H175:H182"/>
    <mergeCell ref="I175:I182"/>
    <mergeCell ref="A184:A189"/>
    <mergeCell ref="C184:C189"/>
    <mergeCell ref="D184:D189"/>
    <mergeCell ref="E184:E189"/>
    <mergeCell ref="F184:F189"/>
    <mergeCell ref="G184:G189"/>
    <mergeCell ref="H184:H189"/>
    <mergeCell ref="I184:I189"/>
    <mergeCell ref="A175:A182"/>
    <mergeCell ref="C175:C182"/>
    <mergeCell ref="D175:D182"/>
    <mergeCell ref="E175:E182"/>
    <mergeCell ref="F175:F182"/>
    <mergeCell ref="G175:G182"/>
    <mergeCell ref="H191:H196"/>
    <mergeCell ref="I191:I196"/>
    <mergeCell ref="A198:A203"/>
    <mergeCell ref="C198:C203"/>
    <mergeCell ref="D198:D203"/>
    <mergeCell ref="E198:E203"/>
    <mergeCell ref="F198:F203"/>
    <mergeCell ref="G198:G203"/>
    <mergeCell ref="H198:H203"/>
    <mergeCell ref="I198:I203"/>
    <mergeCell ref="A191:A196"/>
    <mergeCell ref="C191:C196"/>
    <mergeCell ref="D191:D196"/>
    <mergeCell ref="E191:E196"/>
    <mergeCell ref="F191:F196"/>
    <mergeCell ref="G191:G196"/>
    <mergeCell ref="H205:H210"/>
    <mergeCell ref="I205:I210"/>
    <mergeCell ref="A212:A217"/>
    <mergeCell ref="C212:C217"/>
    <mergeCell ref="D212:D217"/>
    <mergeCell ref="E212:E217"/>
    <mergeCell ref="F212:F217"/>
    <mergeCell ref="G212:G217"/>
    <mergeCell ref="H212:H217"/>
    <mergeCell ref="I212:I217"/>
    <mergeCell ref="A205:A210"/>
    <mergeCell ref="C205:C210"/>
    <mergeCell ref="D205:D210"/>
    <mergeCell ref="E205:E210"/>
    <mergeCell ref="F205:F210"/>
    <mergeCell ref="G205:G210"/>
    <mergeCell ref="H219:H226"/>
    <mergeCell ref="I219:I226"/>
    <mergeCell ref="A228:A233"/>
    <mergeCell ref="C228:C233"/>
    <mergeCell ref="D228:D233"/>
    <mergeCell ref="E228:E233"/>
    <mergeCell ref="F228:F233"/>
    <mergeCell ref="G228:G233"/>
    <mergeCell ref="H228:H233"/>
    <mergeCell ref="I228:I233"/>
    <mergeCell ref="A219:A226"/>
    <mergeCell ref="C219:C226"/>
    <mergeCell ref="D219:D226"/>
    <mergeCell ref="E219:E226"/>
    <mergeCell ref="F219:F226"/>
    <mergeCell ref="G219:G226"/>
    <mergeCell ref="H235:H242"/>
    <mergeCell ref="I235:I242"/>
    <mergeCell ref="A244:A247"/>
    <mergeCell ref="C244:C247"/>
    <mergeCell ref="D244:D247"/>
    <mergeCell ref="E244:E247"/>
    <mergeCell ref="F244:F247"/>
    <mergeCell ref="G244:G247"/>
    <mergeCell ref="H244:H247"/>
    <mergeCell ref="I244:I247"/>
    <mergeCell ref="A235:A242"/>
    <mergeCell ref="C235:C242"/>
    <mergeCell ref="D235:D242"/>
    <mergeCell ref="E235:E242"/>
    <mergeCell ref="F235:F242"/>
    <mergeCell ref="G235:G242"/>
    <mergeCell ref="H249:H251"/>
    <mergeCell ref="I249:I251"/>
    <mergeCell ref="A253:A255"/>
    <mergeCell ref="C253:C255"/>
    <mergeCell ref="D253:D255"/>
    <mergeCell ref="E253:E255"/>
    <mergeCell ref="F253:F255"/>
    <mergeCell ref="G253:G255"/>
    <mergeCell ref="H253:H255"/>
    <mergeCell ref="I253:I255"/>
    <mergeCell ref="A249:A251"/>
    <mergeCell ref="C249:C251"/>
    <mergeCell ref="D249:D251"/>
    <mergeCell ref="E249:E251"/>
    <mergeCell ref="F249:F251"/>
    <mergeCell ref="G249:G251"/>
    <mergeCell ref="H257:H260"/>
    <mergeCell ref="I257:I260"/>
    <mergeCell ref="A262:A263"/>
    <mergeCell ref="C262:C263"/>
    <mergeCell ref="D262:D263"/>
    <mergeCell ref="E262:E263"/>
    <mergeCell ref="F262:F263"/>
    <mergeCell ref="G262:G263"/>
    <mergeCell ref="H262:H263"/>
    <mergeCell ref="I262:I263"/>
    <mergeCell ref="A257:A260"/>
    <mergeCell ref="C257:C260"/>
    <mergeCell ref="D257:D260"/>
    <mergeCell ref="E257:E260"/>
    <mergeCell ref="F257:F258"/>
    <mergeCell ref="G257:G260"/>
    <mergeCell ref="H281:H282"/>
    <mergeCell ref="I281:I282"/>
    <mergeCell ref="A281:A282"/>
    <mergeCell ref="C281:C282"/>
    <mergeCell ref="D281:D282"/>
    <mergeCell ref="E281:E282"/>
    <mergeCell ref="F281:F282"/>
    <mergeCell ref="G281:G282"/>
    <mergeCell ref="H265:H269"/>
    <mergeCell ref="I265:I269"/>
    <mergeCell ref="A271:A275"/>
    <mergeCell ref="C271:C275"/>
    <mergeCell ref="D271:D275"/>
    <mergeCell ref="E271:E275"/>
    <mergeCell ref="F271:F275"/>
    <mergeCell ref="G271:G275"/>
    <mergeCell ref="H271:H275"/>
    <mergeCell ref="I271:I275"/>
    <mergeCell ref="A265:A269"/>
    <mergeCell ref="C265:C269"/>
    <mergeCell ref="D265:D269"/>
    <mergeCell ref="E265:E269"/>
    <mergeCell ref="F265:F269"/>
    <mergeCell ref="G265:G269"/>
  </mergeCells>
  <printOptions horizontalCentered="1"/>
  <pageMargins left="0.19685039370078741" right="0.19685039370078741" top="0.39370078740157483" bottom="0.39370078740157483" header="0.51181102362204722" footer="0.51181102362204722"/>
  <pageSetup paperSize="9" scale="63" orientation="landscape" r:id="rId1"/>
  <headerFooter alignWithMargins="0">
    <oddFooter>&amp;C&amp;P/&amp;N_x000D_&amp;1#&amp;"Arial Black"&amp;11&amp;K737373 PÚBLICA</oddFooter>
  </headerFooter>
  <rowBreaks count="3" manualBreakCount="3">
    <brk id="87" max="16383" man="1"/>
    <brk id="161" max="16383" man="1"/>
    <brk id="243" max="16383" man="1"/>
  </rowBreak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Planilha25"/>
  <dimension ref="A1:X311"/>
  <sheetViews>
    <sheetView topLeftCell="A58" zoomScale="70" zoomScaleNormal="70" workbookViewId="0">
      <pane xSplit="10" topLeftCell="O1" activePane="topRight" state="frozen"/>
      <selection pane="topRight" activeCell="S24" sqref="S24"/>
    </sheetView>
  </sheetViews>
  <sheetFormatPr defaultRowHeight="12.75" x14ac:dyDescent="0.2"/>
  <cols>
    <col min="1" max="1" width="10.5703125" style="101" customWidth="1"/>
    <col min="2" max="2" width="12.85546875" style="101" customWidth="1"/>
    <col min="3" max="3" width="15.7109375" style="101" customWidth="1"/>
    <col min="4" max="4" width="12.140625" style="101" customWidth="1"/>
    <col min="5" max="5" width="5.42578125" style="101" hidden="1" customWidth="1"/>
    <col min="6" max="6" width="20.85546875" style="101" hidden="1" customWidth="1"/>
    <col min="7" max="7" width="4.7109375" style="101" hidden="1" customWidth="1"/>
    <col min="8" max="8" width="21.85546875" style="101" hidden="1" customWidth="1"/>
    <col min="9" max="9" width="4.7109375" style="110" hidden="1" customWidth="1"/>
    <col min="10" max="10" width="29.85546875" style="110" customWidth="1"/>
    <col min="11" max="22" width="13.28515625" style="187" customWidth="1"/>
    <col min="23" max="23" width="15.28515625" style="187" customWidth="1"/>
    <col min="24" max="16384" width="9.140625" style="127"/>
  </cols>
  <sheetData>
    <row r="1" spans="1:24" ht="21" customHeight="1" x14ac:dyDescent="0.2">
      <c r="A1" s="100" t="s">
        <v>136</v>
      </c>
      <c r="B1" s="100"/>
    </row>
    <row r="2" spans="1:24" ht="15.75" customHeight="1" x14ac:dyDescent="0.2"/>
    <row r="3" spans="1:24" ht="15.75" customHeight="1" x14ac:dyDescent="0.2">
      <c r="A3" s="100" t="str">
        <f>'Mov por Produto 2013'!A3</f>
        <v>Em atendimento à Portaria ANP nº 035/2012 de 13/11/2012</v>
      </c>
      <c r="B3" s="100"/>
    </row>
    <row r="4" spans="1:24" ht="15.75" customHeight="1" thickBot="1" x14ac:dyDescent="0.25"/>
    <row r="5" spans="1:24" ht="21" customHeight="1" thickBot="1" x14ac:dyDescent="0.25">
      <c r="A5" s="329" t="s">
        <v>61</v>
      </c>
      <c r="B5" s="335" t="s">
        <v>284</v>
      </c>
      <c r="C5" s="336" t="s">
        <v>0</v>
      </c>
      <c r="D5" s="337"/>
      <c r="E5" s="338"/>
      <c r="F5" s="333" t="s">
        <v>72</v>
      </c>
      <c r="G5" s="335" t="s">
        <v>29</v>
      </c>
      <c r="H5" s="333" t="s">
        <v>72</v>
      </c>
      <c r="I5" s="335" t="s">
        <v>29</v>
      </c>
      <c r="J5" s="335" t="s">
        <v>1</v>
      </c>
      <c r="K5" s="364">
        <v>2023</v>
      </c>
      <c r="L5" s="365"/>
      <c r="M5" s="365"/>
      <c r="N5" s="365"/>
      <c r="O5" s="365"/>
      <c r="P5" s="365"/>
      <c r="Q5" s="365"/>
      <c r="R5" s="365"/>
      <c r="S5" s="365"/>
      <c r="T5" s="365"/>
      <c r="U5" s="365"/>
      <c r="V5" s="366"/>
      <c r="W5" s="219" t="s">
        <v>62</v>
      </c>
    </row>
    <row r="6" spans="1:24" ht="21.75" customHeight="1" thickBot="1" x14ac:dyDescent="0.25">
      <c r="A6" s="330"/>
      <c r="B6" s="334"/>
      <c r="C6" s="1" t="s">
        <v>28</v>
      </c>
      <c r="D6" s="18" t="s">
        <v>78</v>
      </c>
      <c r="E6" s="1" t="s">
        <v>76</v>
      </c>
      <c r="F6" s="334"/>
      <c r="G6" s="334"/>
      <c r="H6" s="334"/>
      <c r="I6" s="334"/>
      <c r="J6" s="367"/>
      <c r="K6" s="188">
        <v>1</v>
      </c>
      <c r="L6" s="188">
        <v>2</v>
      </c>
      <c r="M6" s="188">
        <v>3</v>
      </c>
      <c r="N6" s="188">
        <v>4</v>
      </c>
      <c r="O6" s="188">
        <v>5</v>
      </c>
      <c r="P6" s="220">
        <v>6</v>
      </c>
      <c r="Q6" s="188">
        <v>7</v>
      </c>
      <c r="R6" s="188">
        <v>8</v>
      </c>
      <c r="S6" s="188">
        <v>9</v>
      </c>
      <c r="T6" s="220">
        <v>10</v>
      </c>
      <c r="U6" s="188">
        <v>11</v>
      </c>
      <c r="V6" s="221">
        <v>12</v>
      </c>
      <c r="W6" s="222">
        <v>2023</v>
      </c>
    </row>
    <row r="7" spans="1:24" ht="15.75" x14ac:dyDescent="0.2">
      <c r="A7" s="343">
        <v>480</v>
      </c>
      <c r="B7" s="254">
        <v>243860</v>
      </c>
      <c r="C7" s="345" t="s">
        <v>182</v>
      </c>
      <c r="D7" s="347" t="s">
        <v>77</v>
      </c>
      <c r="E7" s="347">
        <v>75</v>
      </c>
      <c r="F7" s="347" t="s">
        <v>64</v>
      </c>
      <c r="G7" s="347" t="s">
        <v>31</v>
      </c>
      <c r="H7" s="347" t="s">
        <v>140</v>
      </c>
      <c r="I7" s="347" t="s">
        <v>31</v>
      </c>
      <c r="J7" s="129" t="s">
        <v>92</v>
      </c>
      <c r="K7" s="189">
        <v>22253.776000000002</v>
      </c>
      <c r="L7" s="189">
        <v>22459.598000000002</v>
      </c>
      <c r="M7" s="186">
        <v>27395.320999999996</v>
      </c>
      <c r="N7" s="246">
        <v>27345.496000000014</v>
      </c>
      <c r="O7" s="189">
        <v>26158.69400000001</v>
      </c>
      <c r="P7" s="189">
        <v>27657.037000000004</v>
      </c>
      <c r="Q7" s="189">
        <v>30767.952000000001</v>
      </c>
      <c r="R7" s="198">
        <v>30429.325000000001</v>
      </c>
      <c r="S7" s="223">
        <v>32288</v>
      </c>
      <c r="T7" s="198">
        <v>36867.124999999993</v>
      </c>
      <c r="U7" s="198">
        <v>30015.444000000003</v>
      </c>
      <c r="V7" s="224">
        <v>34669.894999999997</v>
      </c>
      <c r="W7" s="225">
        <f>SUM(K7:V7)</f>
        <v>348307.66300000006</v>
      </c>
      <c r="X7" s="286"/>
    </row>
    <row r="8" spans="1:24" ht="15.75" customHeight="1" x14ac:dyDescent="0.2">
      <c r="A8" s="349"/>
      <c r="B8" s="105">
        <v>243860</v>
      </c>
      <c r="C8" s="354"/>
      <c r="D8" s="350"/>
      <c r="E8" s="350"/>
      <c r="F8" s="350"/>
      <c r="G8" s="350"/>
      <c r="H8" s="350"/>
      <c r="I8" s="350"/>
      <c r="J8" s="129" t="s">
        <v>103</v>
      </c>
      <c r="K8" s="189">
        <v>7336.777000000001</v>
      </c>
      <c r="L8" s="189">
        <v>6583.0510000000013</v>
      </c>
      <c r="M8" s="186">
        <v>8514.9089999999997</v>
      </c>
      <c r="N8" s="186">
        <v>10294.861999999999</v>
      </c>
      <c r="O8" s="189">
        <v>11925.124</v>
      </c>
      <c r="P8" s="189">
        <v>12032.401000000003</v>
      </c>
      <c r="Q8" s="189">
        <v>11773.607</v>
      </c>
      <c r="R8" s="189">
        <v>15003.323</v>
      </c>
      <c r="S8" s="200">
        <v>15644</v>
      </c>
      <c r="T8" s="189">
        <v>13936.125000000004</v>
      </c>
      <c r="U8" s="189">
        <v>11278.489999999998</v>
      </c>
      <c r="V8" s="226">
        <v>8443.982</v>
      </c>
      <c r="W8" s="227">
        <f>SUM(K8:V8)</f>
        <v>132766.65099999998</v>
      </c>
      <c r="X8" s="286"/>
    </row>
    <row r="9" spans="1:24" ht="15.75" x14ac:dyDescent="0.2">
      <c r="A9" s="349"/>
      <c r="B9" s="105">
        <v>243860</v>
      </c>
      <c r="C9" s="354"/>
      <c r="D9" s="350"/>
      <c r="E9" s="350"/>
      <c r="F9" s="350"/>
      <c r="G9" s="350"/>
      <c r="H9" s="350"/>
      <c r="I9" s="350"/>
      <c r="J9" s="129" t="s">
        <v>91</v>
      </c>
      <c r="K9" s="189">
        <v>17484.95</v>
      </c>
      <c r="L9" s="189">
        <v>12742.412000000004</v>
      </c>
      <c r="M9" s="186">
        <v>17626.118999999995</v>
      </c>
      <c r="N9" s="186">
        <v>17159.803</v>
      </c>
      <c r="O9" s="189">
        <v>18355.758999999998</v>
      </c>
      <c r="P9" s="189">
        <v>18837.465999999997</v>
      </c>
      <c r="Q9" s="189">
        <v>18779.065999999999</v>
      </c>
      <c r="R9" s="189">
        <v>19614.931</v>
      </c>
      <c r="S9" s="200">
        <v>19993</v>
      </c>
      <c r="T9" s="189">
        <v>20672.789000000001</v>
      </c>
      <c r="U9" s="189">
        <v>18070.060000000001</v>
      </c>
      <c r="V9" s="226">
        <v>24054.25</v>
      </c>
      <c r="W9" s="227">
        <f>SUM(K9:V9)</f>
        <v>223390.60500000001</v>
      </c>
      <c r="X9" s="286"/>
    </row>
    <row r="10" spans="1:24" ht="15.75" x14ac:dyDescent="0.2">
      <c r="A10" s="349"/>
      <c r="B10" s="105">
        <v>243860</v>
      </c>
      <c r="C10" s="354"/>
      <c r="D10" s="350"/>
      <c r="E10" s="350"/>
      <c r="F10" s="350"/>
      <c r="G10" s="350"/>
      <c r="H10" s="350"/>
      <c r="I10" s="350"/>
      <c r="J10" s="129" t="s">
        <v>90</v>
      </c>
      <c r="K10" s="190">
        <v>427.09399999999994</v>
      </c>
      <c r="L10" s="189">
        <v>380.42899999999992</v>
      </c>
      <c r="M10" s="186">
        <v>471.26700000000005</v>
      </c>
      <c r="N10" s="186">
        <v>335.20199999999994</v>
      </c>
      <c r="O10" s="189">
        <v>348.41800000000006</v>
      </c>
      <c r="P10" s="189">
        <v>293.09800000000007</v>
      </c>
      <c r="Q10" s="189">
        <v>307.67200000000003</v>
      </c>
      <c r="R10" s="189">
        <v>342.04199999999997</v>
      </c>
      <c r="S10" s="200">
        <v>394</v>
      </c>
      <c r="T10" s="189">
        <v>403.83500000000004</v>
      </c>
      <c r="U10" s="189">
        <v>428.9559999999999</v>
      </c>
      <c r="V10" s="226">
        <v>356.65500000000009</v>
      </c>
      <c r="W10" s="227">
        <f>SUM(K10:V10)</f>
        <v>4488.6679999999997</v>
      </c>
      <c r="X10" s="286"/>
    </row>
    <row r="11" spans="1:24" ht="16.5" thickBot="1" x14ac:dyDescent="0.25">
      <c r="A11" s="344"/>
      <c r="B11" s="290">
        <v>243860</v>
      </c>
      <c r="C11" s="346"/>
      <c r="D11" s="348"/>
      <c r="E11" s="348"/>
      <c r="F11" s="348"/>
      <c r="G11" s="348"/>
      <c r="H11" s="348"/>
      <c r="I11" s="348"/>
      <c r="J11" s="113" t="s">
        <v>95</v>
      </c>
      <c r="K11" s="191">
        <v>0</v>
      </c>
      <c r="L11" s="191">
        <v>0</v>
      </c>
      <c r="M11" s="191">
        <v>0</v>
      </c>
      <c r="N11" s="191">
        <v>0</v>
      </c>
      <c r="O11" s="191">
        <v>0</v>
      </c>
      <c r="P11" s="191">
        <v>0</v>
      </c>
      <c r="Q11" s="191">
        <v>0</v>
      </c>
      <c r="R11" s="191">
        <v>0</v>
      </c>
      <c r="S11" s="195">
        <v>0</v>
      </c>
      <c r="T11" s="191">
        <v>0</v>
      </c>
      <c r="U11" s="191">
        <v>0</v>
      </c>
      <c r="V11" s="228">
        <v>0</v>
      </c>
      <c r="W11" s="229">
        <f>SUM(K11:V11)</f>
        <v>0</v>
      </c>
      <c r="X11" s="286"/>
    </row>
    <row r="12" spans="1:24" ht="16.5" thickBot="1" x14ac:dyDescent="0.25">
      <c r="A12" s="102"/>
      <c r="B12" s="104">
        <v>243860</v>
      </c>
      <c r="C12" s="112"/>
      <c r="D12" s="112"/>
      <c r="E12" s="112"/>
      <c r="F12" s="112"/>
      <c r="G12" s="112"/>
      <c r="H12" s="112"/>
      <c r="I12" s="112"/>
      <c r="J12" s="112"/>
      <c r="K12" s="192" t="s">
        <v>221</v>
      </c>
      <c r="L12" s="193" t="s">
        <v>221</v>
      </c>
      <c r="M12" s="193" t="s">
        <v>221</v>
      </c>
      <c r="N12" s="193" t="s">
        <v>221</v>
      </c>
      <c r="O12" s="193" t="s">
        <v>221</v>
      </c>
      <c r="P12" s="193" t="s">
        <v>221</v>
      </c>
      <c r="Q12" s="193" t="s">
        <v>221</v>
      </c>
      <c r="R12" s="230" t="s">
        <v>221</v>
      </c>
      <c r="S12" s="231" t="s">
        <v>221</v>
      </c>
      <c r="T12" s="193" t="s">
        <v>221</v>
      </c>
      <c r="U12" s="193" t="s">
        <v>221</v>
      </c>
      <c r="V12" s="232" t="s">
        <v>221</v>
      </c>
      <c r="W12" s="233">
        <f>SUM(W7:W11)</f>
        <v>708953.58699999994</v>
      </c>
      <c r="X12" s="286"/>
    </row>
    <row r="13" spans="1:24" ht="15.75" x14ac:dyDescent="0.2">
      <c r="A13" s="343">
        <v>481</v>
      </c>
      <c r="B13" s="254">
        <v>243865</v>
      </c>
      <c r="C13" s="345" t="s">
        <v>183</v>
      </c>
      <c r="D13" s="347" t="s">
        <v>77</v>
      </c>
      <c r="E13" s="347">
        <v>94</v>
      </c>
      <c r="F13" s="347" t="s">
        <v>64</v>
      </c>
      <c r="G13" s="347" t="s">
        <v>31</v>
      </c>
      <c r="H13" s="347" t="s">
        <v>141</v>
      </c>
      <c r="I13" s="347" t="s">
        <v>31</v>
      </c>
      <c r="J13" s="145" t="s">
        <v>92</v>
      </c>
      <c r="K13" s="194">
        <v>15455.227000000001</v>
      </c>
      <c r="L13" s="194">
        <v>13609.978000000003</v>
      </c>
      <c r="M13" s="186">
        <v>16678.519999999997</v>
      </c>
      <c r="N13" s="186">
        <v>15889.427000000003</v>
      </c>
      <c r="O13" s="194">
        <v>19838.060000000001</v>
      </c>
      <c r="P13" s="194">
        <v>12695.940000000002</v>
      </c>
      <c r="Q13" s="194">
        <v>16465.508999999995</v>
      </c>
      <c r="R13" s="211">
        <v>19621.395</v>
      </c>
      <c r="S13" s="211">
        <v>15001</v>
      </c>
      <c r="T13" s="194">
        <v>16388.054999999997</v>
      </c>
      <c r="U13" s="194">
        <v>13851.244000000004</v>
      </c>
      <c r="V13" s="234">
        <v>16889.357999999997</v>
      </c>
      <c r="W13" s="235">
        <f>SUM(K13:V13)</f>
        <v>192383.71299999999</v>
      </c>
      <c r="X13" s="286"/>
    </row>
    <row r="14" spans="1:24" ht="15.75" customHeight="1" x14ac:dyDescent="0.2">
      <c r="A14" s="349"/>
      <c r="B14" s="105">
        <v>243865</v>
      </c>
      <c r="C14" s="354"/>
      <c r="D14" s="350"/>
      <c r="E14" s="350"/>
      <c r="F14" s="350"/>
      <c r="G14" s="350"/>
      <c r="H14" s="350"/>
      <c r="I14" s="350"/>
      <c r="J14" s="129" t="s">
        <v>103</v>
      </c>
      <c r="K14" s="190">
        <v>4541.165</v>
      </c>
      <c r="L14" s="189">
        <v>728.274</v>
      </c>
      <c r="M14" s="186">
        <v>7933.491</v>
      </c>
      <c r="N14" s="186">
        <v>6151.9069999999992</v>
      </c>
      <c r="O14" s="189">
        <v>3880.0030000000002</v>
      </c>
      <c r="P14" s="189">
        <v>4786.0749999999998</v>
      </c>
      <c r="Q14" s="189">
        <v>6399.7199999999993</v>
      </c>
      <c r="R14" s="200">
        <v>5713.5720000000001</v>
      </c>
      <c r="S14" s="200">
        <v>6625</v>
      </c>
      <c r="T14" s="189">
        <v>3852.0969999999993</v>
      </c>
      <c r="U14" s="189">
        <v>2842.6170000000002</v>
      </c>
      <c r="V14" s="226">
        <v>5021.4050000000007</v>
      </c>
      <c r="W14" s="227">
        <f>SUM(K14:V14)</f>
        <v>58475.326000000001</v>
      </c>
      <c r="X14" s="286"/>
    </row>
    <row r="15" spans="1:24" ht="15.75" x14ac:dyDescent="0.2">
      <c r="A15" s="349"/>
      <c r="B15" s="105">
        <v>243865</v>
      </c>
      <c r="C15" s="354"/>
      <c r="D15" s="350"/>
      <c r="E15" s="350"/>
      <c r="F15" s="350"/>
      <c r="G15" s="350"/>
      <c r="H15" s="350"/>
      <c r="I15" s="350"/>
      <c r="J15" s="129" t="s">
        <v>91</v>
      </c>
      <c r="K15" s="190">
        <v>14587.960999999996</v>
      </c>
      <c r="L15" s="189">
        <v>8283.6890000000021</v>
      </c>
      <c r="M15" s="186">
        <v>15037.53</v>
      </c>
      <c r="N15" s="186">
        <v>12644.319</v>
      </c>
      <c r="O15" s="189">
        <v>11781.544999999996</v>
      </c>
      <c r="P15" s="189">
        <v>11298.841</v>
      </c>
      <c r="Q15" s="189">
        <v>13198.572000000002</v>
      </c>
      <c r="R15" s="200">
        <v>11756.271000000001</v>
      </c>
      <c r="S15" s="200">
        <v>11586</v>
      </c>
      <c r="T15" s="189">
        <v>13386.508999999998</v>
      </c>
      <c r="U15" s="189">
        <v>10907.712</v>
      </c>
      <c r="V15" s="226">
        <v>12920.341</v>
      </c>
      <c r="W15" s="227">
        <f>SUM(K15:V15)</f>
        <v>147389.28999999998</v>
      </c>
      <c r="X15" s="286"/>
    </row>
    <row r="16" spans="1:24" ht="15.75" x14ac:dyDescent="0.2">
      <c r="A16" s="349"/>
      <c r="B16" s="105">
        <v>243865</v>
      </c>
      <c r="C16" s="354"/>
      <c r="D16" s="350"/>
      <c r="E16" s="350"/>
      <c r="F16" s="350"/>
      <c r="G16" s="350"/>
      <c r="H16" s="350"/>
      <c r="I16" s="350"/>
      <c r="J16" s="129" t="s">
        <v>90</v>
      </c>
      <c r="K16" s="190">
        <v>207.96799999999999</v>
      </c>
      <c r="L16" s="189">
        <v>128.20699999999997</v>
      </c>
      <c r="M16" s="186">
        <v>189.30699999999999</v>
      </c>
      <c r="N16" s="186">
        <v>157.14000000000001</v>
      </c>
      <c r="O16" s="189">
        <v>291.15099999999995</v>
      </c>
      <c r="P16" s="189">
        <v>209.02100000000002</v>
      </c>
      <c r="Q16" s="189">
        <v>232.14599999999999</v>
      </c>
      <c r="R16" s="189">
        <v>245.77699999999999</v>
      </c>
      <c r="S16" s="200">
        <v>206</v>
      </c>
      <c r="T16" s="189">
        <v>163.29400000000004</v>
      </c>
      <c r="U16" s="189">
        <v>148.548</v>
      </c>
      <c r="V16" s="226">
        <v>178.65900000000002</v>
      </c>
      <c r="W16" s="227">
        <f>SUM(K16:V16)</f>
        <v>2357.2180000000003</v>
      </c>
      <c r="X16" s="286"/>
    </row>
    <row r="17" spans="1:24" ht="16.5" thickBot="1" x14ac:dyDescent="0.25">
      <c r="A17" s="344"/>
      <c r="B17" s="290">
        <v>243865</v>
      </c>
      <c r="C17" s="346"/>
      <c r="D17" s="348"/>
      <c r="E17" s="348"/>
      <c r="F17" s="348"/>
      <c r="G17" s="348"/>
      <c r="H17" s="348"/>
      <c r="I17" s="348"/>
      <c r="J17" s="113" t="s">
        <v>95</v>
      </c>
      <c r="K17" s="195">
        <v>0</v>
      </c>
      <c r="L17" s="191">
        <v>0</v>
      </c>
      <c r="M17" s="191">
        <v>0</v>
      </c>
      <c r="N17" s="191">
        <v>0</v>
      </c>
      <c r="O17" s="191">
        <v>0</v>
      </c>
      <c r="P17" s="191">
        <v>0</v>
      </c>
      <c r="Q17" s="191">
        <v>0</v>
      </c>
      <c r="R17" s="195">
        <v>0</v>
      </c>
      <c r="S17" s="195">
        <v>0</v>
      </c>
      <c r="T17" s="191">
        <v>0</v>
      </c>
      <c r="U17" s="191">
        <v>0</v>
      </c>
      <c r="V17" s="228">
        <v>0</v>
      </c>
      <c r="W17" s="229">
        <f>SUM(K17:V17)</f>
        <v>0</v>
      </c>
      <c r="X17" s="286"/>
    </row>
    <row r="18" spans="1:24" ht="16.5" thickBot="1" x14ac:dyDescent="0.25">
      <c r="A18" s="102"/>
      <c r="B18" s="104">
        <v>243865</v>
      </c>
      <c r="C18" s="112"/>
      <c r="D18" s="112"/>
      <c r="E18" s="112"/>
      <c r="F18" s="112"/>
      <c r="G18" s="112"/>
      <c r="H18" s="112"/>
      <c r="I18" s="112"/>
      <c r="J18" s="112"/>
      <c r="K18" s="192" t="s">
        <v>221</v>
      </c>
      <c r="L18" s="193" t="s">
        <v>221</v>
      </c>
      <c r="M18" s="193" t="s">
        <v>221</v>
      </c>
      <c r="N18" s="193" t="s">
        <v>221</v>
      </c>
      <c r="O18" s="193" t="s">
        <v>221</v>
      </c>
      <c r="P18" s="193" t="s">
        <v>221</v>
      </c>
      <c r="Q18" s="193" t="s">
        <v>221</v>
      </c>
      <c r="R18" s="230" t="s">
        <v>221</v>
      </c>
      <c r="S18" s="231" t="s">
        <v>221</v>
      </c>
      <c r="T18" s="193" t="s">
        <v>221</v>
      </c>
      <c r="U18" s="193" t="s">
        <v>221</v>
      </c>
      <c r="V18" s="232" t="s">
        <v>221</v>
      </c>
      <c r="W18" s="233">
        <f>SUM(W13:W17)</f>
        <v>400605.54699999996</v>
      </c>
      <c r="X18" s="286"/>
    </row>
    <row r="19" spans="1:24" ht="16.149999999999999" customHeight="1" x14ac:dyDescent="0.2">
      <c r="A19" s="343">
        <v>482</v>
      </c>
      <c r="B19" s="254">
        <v>241321</v>
      </c>
      <c r="C19" s="345" t="s">
        <v>184</v>
      </c>
      <c r="D19" s="347" t="s">
        <v>79</v>
      </c>
      <c r="E19" s="347">
        <v>225</v>
      </c>
      <c r="F19" s="345" t="s">
        <v>142</v>
      </c>
      <c r="G19" s="347" t="s">
        <v>31</v>
      </c>
      <c r="H19" s="347" t="s">
        <v>64</v>
      </c>
      <c r="I19" s="347" t="s">
        <v>31</v>
      </c>
      <c r="J19" s="145" t="s">
        <v>92</v>
      </c>
      <c r="K19" s="194">
        <v>37709.002999999975</v>
      </c>
      <c r="L19" s="194">
        <v>36069.576000000001</v>
      </c>
      <c r="M19" s="186">
        <v>44073.841000000008</v>
      </c>
      <c r="N19" s="186">
        <v>43234.923000000017</v>
      </c>
      <c r="O19" s="194">
        <v>45996.75400000003</v>
      </c>
      <c r="P19" s="194">
        <v>40352.976999999999</v>
      </c>
      <c r="Q19" s="194">
        <v>47233.460999999996</v>
      </c>
      <c r="R19" s="211">
        <v>50050.720000000001</v>
      </c>
      <c r="S19" s="211">
        <v>47289</v>
      </c>
      <c r="T19" s="194">
        <v>53255.180000000015</v>
      </c>
      <c r="U19" s="194">
        <v>43866.687999999987</v>
      </c>
      <c r="V19" s="234">
        <v>51559.25299999999</v>
      </c>
      <c r="W19" s="235">
        <f>SUM(K19:V19)</f>
        <v>540691.37599999993</v>
      </c>
      <c r="X19" s="286"/>
    </row>
    <row r="20" spans="1:24" ht="16.149999999999999" customHeight="1" x14ac:dyDescent="0.2">
      <c r="A20" s="349"/>
      <c r="B20" s="105">
        <v>241321</v>
      </c>
      <c r="C20" s="354"/>
      <c r="D20" s="350"/>
      <c r="E20" s="350"/>
      <c r="F20" s="354"/>
      <c r="G20" s="350"/>
      <c r="H20" s="350"/>
      <c r="I20" s="350"/>
      <c r="J20" s="129" t="s">
        <v>103</v>
      </c>
      <c r="K20" s="189">
        <v>11877.942000000001</v>
      </c>
      <c r="L20" s="189">
        <v>7311.3250000000007</v>
      </c>
      <c r="M20" s="186">
        <v>16448.400000000001</v>
      </c>
      <c r="N20" s="186">
        <v>16446.769000000004</v>
      </c>
      <c r="O20" s="189">
        <v>15805.126999999999</v>
      </c>
      <c r="P20" s="189">
        <v>16818.476000000002</v>
      </c>
      <c r="Q20" s="189">
        <v>18173.327000000001</v>
      </c>
      <c r="R20" s="200">
        <v>20716.895</v>
      </c>
      <c r="S20" s="200">
        <v>22269</v>
      </c>
      <c r="T20" s="189">
        <v>17788.221999999998</v>
      </c>
      <c r="U20" s="189">
        <v>14121.107</v>
      </c>
      <c r="V20" s="226">
        <v>13465.386999999999</v>
      </c>
      <c r="W20" s="227">
        <f>SUM(K20:V20)</f>
        <v>191241.97699999998</v>
      </c>
      <c r="X20" s="286"/>
    </row>
    <row r="21" spans="1:24" ht="16.149999999999999" customHeight="1" x14ac:dyDescent="0.2">
      <c r="A21" s="349"/>
      <c r="B21" s="105">
        <v>241321</v>
      </c>
      <c r="C21" s="354"/>
      <c r="D21" s="350"/>
      <c r="E21" s="350"/>
      <c r="F21" s="354"/>
      <c r="G21" s="350"/>
      <c r="H21" s="350"/>
      <c r="I21" s="350"/>
      <c r="J21" s="129" t="s">
        <v>91</v>
      </c>
      <c r="K21" s="189">
        <v>32072.910999999996</v>
      </c>
      <c r="L21" s="189">
        <v>21026.100999999999</v>
      </c>
      <c r="M21" s="186">
        <v>32663.649000000001</v>
      </c>
      <c r="N21" s="186">
        <v>29804.122000000007</v>
      </c>
      <c r="O21" s="189">
        <v>30137.303999999996</v>
      </c>
      <c r="P21" s="189">
        <v>30136.306999999997</v>
      </c>
      <c r="Q21" s="189">
        <v>31977.638000000003</v>
      </c>
      <c r="R21" s="200">
        <v>31371.202000000001</v>
      </c>
      <c r="S21" s="200">
        <v>31579</v>
      </c>
      <c r="T21" s="189">
        <v>34059.298000000003</v>
      </c>
      <c r="U21" s="189">
        <v>28977.771999999997</v>
      </c>
      <c r="V21" s="226">
        <v>36974.591000000008</v>
      </c>
      <c r="W21" s="227">
        <f>SUM(K21:V21)</f>
        <v>370779.89500000002</v>
      </c>
      <c r="X21" s="286"/>
    </row>
    <row r="22" spans="1:24" ht="16.149999999999999" customHeight="1" x14ac:dyDescent="0.2">
      <c r="A22" s="349"/>
      <c r="B22" s="105">
        <v>241321</v>
      </c>
      <c r="C22" s="354"/>
      <c r="D22" s="350"/>
      <c r="E22" s="350"/>
      <c r="F22" s="354"/>
      <c r="G22" s="350"/>
      <c r="H22" s="350"/>
      <c r="I22" s="350"/>
      <c r="J22" s="129" t="s">
        <v>90</v>
      </c>
      <c r="K22" s="190">
        <v>635.06200000000013</v>
      </c>
      <c r="L22" s="189">
        <v>508.63599999999997</v>
      </c>
      <c r="M22" s="186">
        <v>660.57399999999996</v>
      </c>
      <c r="N22" s="186">
        <v>492.34199999999993</v>
      </c>
      <c r="O22" s="189">
        <v>639.56899999999996</v>
      </c>
      <c r="P22" s="189">
        <v>502.11900000000014</v>
      </c>
      <c r="Q22" s="189">
        <v>539.8180000000001</v>
      </c>
      <c r="R22" s="189">
        <v>587.81899999999996</v>
      </c>
      <c r="S22" s="200">
        <v>599</v>
      </c>
      <c r="T22" s="189">
        <v>567.12899999999991</v>
      </c>
      <c r="U22" s="189">
        <v>577.50400000000002</v>
      </c>
      <c r="V22" s="226">
        <v>535.31400000000008</v>
      </c>
      <c r="W22" s="227">
        <f>SUM(K22:V22)</f>
        <v>6844.8860000000004</v>
      </c>
      <c r="X22" s="286"/>
    </row>
    <row r="23" spans="1:24" ht="16.149999999999999" customHeight="1" thickBot="1" x14ac:dyDescent="0.25">
      <c r="A23" s="344"/>
      <c r="B23" s="290">
        <v>241321</v>
      </c>
      <c r="C23" s="346"/>
      <c r="D23" s="348"/>
      <c r="E23" s="348"/>
      <c r="F23" s="346"/>
      <c r="G23" s="348"/>
      <c r="H23" s="348"/>
      <c r="I23" s="348"/>
      <c r="J23" s="113" t="s">
        <v>95</v>
      </c>
      <c r="K23" s="191">
        <v>0</v>
      </c>
      <c r="L23" s="191">
        <v>0</v>
      </c>
      <c r="M23" s="191">
        <v>0</v>
      </c>
      <c r="N23" s="191">
        <v>0</v>
      </c>
      <c r="O23" s="191">
        <v>0</v>
      </c>
      <c r="P23" s="191">
        <v>0</v>
      </c>
      <c r="Q23" s="191">
        <v>0</v>
      </c>
      <c r="R23" s="206">
        <v>0</v>
      </c>
      <c r="S23" s="195">
        <v>0</v>
      </c>
      <c r="T23" s="191">
        <v>0</v>
      </c>
      <c r="U23" s="191">
        <v>0</v>
      </c>
      <c r="V23" s="228">
        <v>0</v>
      </c>
      <c r="W23" s="229">
        <f>SUM(K23:V23)</f>
        <v>0</v>
      </c>
      <c r="X23" s="286"/>
    </row>
    <row r="24" spans="1:24" ht="16.5" thickBot="1" x14ac:dyDescent="0.25">
      <c r="A24" s="102"/>
      <c r="B24" s="104">
        <v>241321</v>
      </c>
      <c r="C24" s="112"/>
      <c r="D24" s="112"/>
      <c r="E24" s="112"/>
      <c r="F24" s="112"/>
      <c r="G24" s="112"/>
      <c r="H24" s="112"/>
      <c r="I24" s="112"/>
      <c r="J24" s="112"/>
      <c r="K24" s="192" t="s">
        <v>221</v>
      </c>
      <c r="L24" s="193" t="s">
        <v>221</v>
      </c>
      <c r="M24" s="193" t="s">
        <v>221</v>
      </c>
      <c r="N24" s="193" t="s">
        <v>221</v>
      </c>
      <c r="O24" s="193" t="s">
        <v>221</v>
      </c>
      <c r="P24" s="193" t="s">
        <v>221</v>
      </c>
      <c r="Q24" s="193" t="s">
        <v>221</v>
      </c>
      <c r="R24" s="230" t="s">
        <v>221</v>
      </c>
      <c r="S24" s="231" t="s">
        <v>221</v>
      </c>
      <c r="T24" s="193" t="s">
        <v>221</v>
      </c>
      <c r="U24" s="193" t="s">
        <v>221</v>
      </c>
      <c r="V24" s="232" t="s">
        <v>221</v>
      </c>
      <c r="W24" s="233">
        <f>SUM(W19:W23)</f>
        <v>1109558.1339999998</v>
      </c>
      <c r="X24" s="286"/>
    </row>
    <row r="25" spans="1:24" ht="48" thickBot="1" x14ac:dyDescent="0.25">
      <c r="A25" s="103">
        <v>500</v>
      </c>
      <c r="B25" s="103">
        <v>240379</v>
      </c>
      <c r="C25" s="99" t="s">
        <v>185</v>
      </c>
      <c r="D25" s="113" t="s">
        <v>80</v>
      </c>
      <c r="E25" s="113">
        <v>36</v>
      </c>
      <c r="F25" s="113" t="s">
        <v>20</v>
      </c>
      <c r="G25" s="113" t="s">
        <v>31</v>
      </c>
      <c r="H25" s="113" t="s">
        <v>138</v>
      </c>
      <c r="I25" s="113" t="s">
        <v>31</v>
      </c>
      <c r="J25" s="113" t="s">
        <v>93</v>
      </c>
      <c r="K25" s="196">
        <v>9651.9779999999992</v>
      </c>
      <c r="L25" s="191">
        <v>19223.249</v>
      </c>
      <c r="M25" s="213">
        <v>3993.1729999999998</v>
      </c>
      <c r="N25" s="191">
        <v>0</v>
      </c>
      <c r="O25" s="191">
        <v>0</v>
      </c>
      <c r="P25" s="191">
        <v>12807.669</v>
      </c>
      <c r="Q25" s="191">
        <v>32833.152000000002</v>
      </c>
      <c r="R25" s="236">
        <v>33096</v>
      </c>
      <c r="S25" s="195">
        <v>10983</v>
      </c>
      <c r="T25" s="191">
        <v>13214.645</v>
      </c>
      <c r="U25" s="191">
        <v>0</v>
      </c>
      <c r="V25" s="228">
        <v>0</v>
      </c>
      <c r="W25" s="229">
        <f>SUM(K25:V25)</f>
        <v>135802.86600000001</v>
      </c>
      <c r="X25" s="286"/>
    </row>
    <row r="26" spans="1:24" ht="16.5" thickBot="1" x14ac:dyDescent="0.25">
      <c r="A26" s="104"/>
      <c r="B26" s="104">
        <v>240379</v>
      </c>
      <c r="C26" s="112"/>
      <c r="D26" s="112"/>
      <c r="E26" s="112"/>
      <c r="F26" s="112"/>
      <c r="G26" s="112"/>
      <c r="H26" s="112"/>
      <c r="I26" s="112"/>
      <c r="J26" s="112"/>
      <c r="K26" s="192" t="s">
        <v>221</v>
      </c>
      <c r="L26" s="193" t="s">
        <v>221</v>
      </c>
      <c r="M26" s="193" t="s">
        <v>221</v>
      </c>
      <c r="N26" s="193" t="s">
        <v>221</v>
      </c>
      <c r="O26" s="193" t="s">
        <v>221</v>
      </c>
      <c r="P26" s="193" t="s">
        <v>221</v>
      </c>
      <c r="Q26" s="193" t="s">
        <v>221</v>
      </c>
      <c r="R26" s="230" t="s">
        <v>221</v>
      </c>
      <c r="S26" s="231" t="s">
        <v>221</v>
      </c>
      <c r="T26" s="193" t="s">
        <v>221</v>
      </c>
      <c r="U26" s="193" t="s">
        <v>221</v>
      </c>
      <c r="V26" s="232" t="s">
        <v>221</v>
      </c>
      <c r="W26" s="233">
        <f>SUM(W25)</f>
        <v>135802.86600000001</v>
      </c>
      <c r="X26" s="286"/>
    </row>
    <row r="27" spans="1:24" ht="15.75" x14ac:dyDescent="0.2">
      <c r="A27" s="343">
        <v>501</v>
      </c>
      <c r="B27" s="254">
        <v>240420</v>
      </c>
      <c r="C27" s="347" t="s">
        <v>215</v>
      </c>
      <c r="D27" s="347" t="s">
        <v>81</v>
      </c>
      <c r="E27" s="347">
        <v>36</v>
      </c>
      <c r="F27" s="347" t="s">
        <v>20</v>
      </c>
      <c r="G27" s="347" t="s">
        <v>31</v>
      </c>
      <c r="H27" s="347" t="s">
        <v>139</v>
      </c>
      <c r="I27" s="114" t="s">
        <v>31</v>
      </c>
      <c r="J27" s="145" t="s">
        <v>98</v>
      </c>
      <c r="K27" s="194">
        <v>0</v>
      </c>
      <c r="L27" s="194">
        <v>0</v>
      </c>
      <c r="M27" s="194">
        <v>0</v>
      </c>
      <c r="N27" s="194">
        <v>0</v>
      </c>
      <c r="O27" s="194">
        <v>0</v>
      </c>
      <c r="P27" s="194">
        <v>0</v>
      </c>
      <c r="Q27" s="194">
        <v>0</v>
      </c>
      <c r="R27" s="200">
        <v>0</v>
      </c>
      <c r="S27" s="211">
        <v>0</v>
      </c>
      <c r="T27" s="194">
        <v>0</v>
      </c>
      <c r="U27" s="194">
        <v>0</v>
      </c>
      <c r="V27" s="234">
        <v>0</v>
      </c>
      <c r="W27" s="235">
        <f>SUM(K27:V27)</f>
        <v>0</v>
      </c>
      <c r="X27" s="286"/>
    </row>
    <row r="28" spans="1:24" ht="16.5" thickBot="1" x14ac:dyDescent="0.25">
      <c r="A28" s="344"/>
      <c r="B28" s="290">
        <v>240420</v>
      </c>
      <c r="C28" s="348"/>
      <c r="D28" s="348"/>
      <c r="E28" s="348"/>
      <c r="F28" s="348"/>
      <c r="G28" s="348"/>
      <c r="H28" s="348"/>
      <c r="I28" s="113"/>
      <c r="J28" s="113" t="s">
        <v>97</v>
      </c>
      <c r="K28" s="195">
        <v>0</v>
      </c>
      <c r="L28" s="191">
        <v>0</v>
      </c>
      <c r="M28" s="191">
        <v>0</v>
      </c>
      <c r="N28" s="191">
        <v>0</v>
      </c>
      <c r="O28" s="191">
        <v>0</v>
      </c>
      <c r="P28" s="191">
        <v>0</v>
      </c>
      <c r="Q28" s="191">
        <v>0</v>
      </c>
      <c r="R28" s="195">
        <v>0</v>
      </c>
      <c r="S28" s="195">
        <v>0</v>
      </c>
      <c r="T28" s="191">
        <v>0</v>
      </c>
      <c r="U28" s="191">
        <v>0</v>
      </c>
      <c r="V28" s="228">
        <v>0</v>
      </c>
      <c r="W28" s="235">
        <f>SUM(K28:V28)</f>
        <v>0</v>
      </c>
      <c r="X28" s="286"/>
    </row>
    <row r="29" spans="1:24" ht="16.5" thickBot="1" x14ac:dyDescent="0.25">
      <c r="A29" s="104"/>
      <c r="B29" s="104">
        <v>240420</v>
      </c>
      <c r="C29" s="112"/>
      <c r="D29" s="112"/>
      <c r="E29" s="112"/>
      <c r="F29" s="112"/>
      <c r="G29" s="112"/>
      <c r="H29" s="112"/>
      <c r="I29" s="112"/>
      <c r="J29" s="112"/>
      <c r="K29" s="192" t="s">
        <v>221</v>
      </c>
      <c r="L29" s="193" t="s">
        <v>221</v>
      </c>
      <c r="M29" s="193" t="s">
        <v>221</v>
      </c>
      <c r="N29" s="193" t="s">
        <v>221</v>
      </c>
      <c r="O29" s="193" t="s">
        <v>221</v>
      </c>
      <c r="P29" s="193" t="s">
        <v>221</v>
      </c>
      <c r="Q29" s="193" t="s">
        <v>221</v>
      </c>
      <c r="R29" s="230" t="s">
        <v>221</v>
      </c>
      <c r="S29" s="231" t="s">
        <v>221</v>
      </c>
      <c r="T29" s="193" t="s">
        <v>221</v>
      </c>
      <c r="U29" s="193" t="s">
        <v>221</v>
      </c>
      <c r="V29" s="232" t="s">
        <v>221</v>
      </c>
      <c r="W29" s="233">
        <f>SUM(W27:W28)</f>
        <v>0</v>
      </c>
      <c r="X29" s="286"/>
    </row>
    <row r="30" spans="1:24" ht="16.5" customHeight="1" x14ac:dyDescent="0.2">
      <c r="A30" s="343">
        <v>502</v>
      </c>
      <c r="B30" s="254">
        <v>240391</v>
      </c>
      <c r="C30" s="345" t="s">
        <v>186</v>
      </c>
      <c r="D30" s="347" t="s">
        <v>77</v>
      </c>
      <c r="E30" s="347">
        <v>36</v>
      </c>
      <c r="F30" s="347" t="s">
        <v>138</v>
      </c>
      <c r="G30" s="347" t="s">
        <v>31</v>
      </c>
      <c r="H30" s="347" t="s">
        <v>20</v>
      </c>
      <c r="I30" s="347" t="s">
        <v>31</v>
      </c>
      <c r="J30" s="151" t="s">
        <v>92</v>
      </c>
      <c r="K30" s="197">
        <v>0</v>
      </c>
      <c r="L30" s="198">
        <v>0</v>
      </c>
      <c r="M30" s="198">
        <v>0</v>
      </c>
      <c r="N30" s="198">
        <v>0</v>
      </c>
      <c r="O30" s="198">
        <v>0</v>
      </c>
      <c r="P30" s="198">
        <v>0</v>
      </c>
      <c r="Q30" s="198">
        <v>0</v>
      </c>
      <c r="R30" s="223">
        <v>0</v>
      </c>
      <c r="S30" s="223">
        <v>0</v>
      </c>
      <c r="T30" s="198">
        <v>0</v>
      </c>
      <c r="U30" s="198">
        <v>0</v>
      </c>
      <c r="V30" s="224">
        <v>0</v>
      </c>
      <c r="W30" s="225">
        <f>SUM(K30:V30)</f>
        <v>0</v>
      </c>
      <c r="X30" s="286"/>
    </row>
    <row r="31" spans="1:24" ht="16.5" customHeight="1" x14ac:dyDescent="0.2">
      <c r="A31" s="349"/>
      <c r="B31" s="105">
        <v>240391</v>
      </c>
      <c r="C31" s="354"/>
      <c r="D31" s="350"/>
      <c r="E31" s="350"/>
      <c r="F31" s="350"/>
      <c r="G31" s="350"/>
      <c r="H31" s="350"/>
      <c r="I31" s="350"/>
      <c r="J31" s="145" t="s">
        <v>93</v>
      </c>
      <c r="K31" s="199">
        <v>0</v>
      </c>
      <c r="L31" s="194">
        <v>0</v>
      </c>
      <c r="M31" s="194">
        <v>0</v>
      </c>
      <c r="N31" s="194">
        <v>0</v>
      </c>
      <c r="O31" s="194">
        <v>0</v>
      </c>
      <c r="P31" s="194">
        <v>0</v>
      </c>
      <c r="Q31" s="194">
        <v>0</v>
      </c>
      <c r="R31" s="211">
        <v>0</v>
      </c>
      <c r="S31" s="211">
        <v>0</v>
      </c>
      <c r="T31" s="189">
        <v>0</v>
      </c>
      <c r="U31" s="189">
        <v>0</v>
      </c>
      <c r="V31" s="226">
        <v>0</v>
      </c>
      <c r="W31" s="227">
        <f>SUM(K31:V31)</f>
        <v>0</v>
      </c>
      <c r="X31" s="286"/>
    </row>
    <row r="32" spans="1:24" ht="16.5" customHeight="1" x14ac:dyDescent="0.2">
      <c r="A32" s="349"/>
      <c r="B32" s="105">
        <v>240391</v>
      </c>
      <c r="C32" s="354"/>
      <c r="D32" s="350"/>
      <c r="E32" s="350"/>
      <c r="F32" s="350"/>
      <c r="G32" s="350"/>
      <c r="H32" s="350"/>
      <c r="I32" s="350"/>
      <c r="J32" s="145" t="s">
        <v>219</v>
      </c>
      <c r="K32" s="211">
        <v>14179.662</v>
      </c>
      <c r="L32" s="211">
        <v>18180.724999999999</v>
      </c>
      <c r="M32" s="211">
        <v>17445.901999999998</v>
      </c>
      <c r="N32" s="211">
        <v>9112</v>
      </c>
      <c r="O32" s="211">
        <v>17077</v>
      </c>
      <c r="P32" s="211">
        <v>10516.906999999999</v>
      </c>
      <c r="Q32" s="194">
        <v>11372.4</v>
      </c>
      <c r="R32" s="211">
        <v>5550.1750000000002</v>
      </c>
      <c r="S32" s="211">
        <v>10778.22</v>
      </c>
      <c r="T32" s="189">
        <v>5534.6480000000001</v>
      </c>
      <c r="U32" s="189">
        <v>13738.565999999999</v>
      </c>
      <c r="V32" s="226">
        <v>10330</v>
      </c>
      <c r="W32" s="227">
        <f>SUM(K32:V32)</f>
        <v>143816.20499999999</v>
      </c>
      <c r="X32" s="286"/>
    </row>
    <row r="33" spans="1:24" ht="16.5" customHeight="1" x14ac:dyDescent="0.2">
      <c r="A33" s="349"/>
      <c r="B33" s="105">
        <v>240391</v>
      </c>
      <c r="C33" s="354"/>
      <c r="D33" s="350"/>
      <c r="E33" s="350"/>
      <c r="F33" s="350"/>
      <c r="G33" s="350"/>
      <c r="H33" s="350"/>
      <c r="I33" s="350"/>
      <c r="J33" s="129" t="s">
        <v>164</v>
      </c>
      <c r="K33" s="200">
        <v>0</v>
      </c>
      <c r="L33" s="189">
        <v>0</v>
      </c>
      <c r="M33" s="189">
        <v>0</v>
      </c>
      <c r="N33" s="189">
        <v>0</v>
      </c>
      <c r="O33" s="189">
        <v>0</v>
      </c>
      <c r="P33" s="189">
        <v>0</v>
      </c>
      <c r="Q33" s="200">
        <v>0</v>
      </c>
      <c r="R33" s="200">
        <v>0</v>
      </c>
      <c r="S33" s="200">
        <v>0</v>
      </c>
      <c r="T33" s="189">
        <v>0</v>
      </c>
      <c r="U33" s="189">
        <v>0</v>
      </c>
      <c r="V33" s="226">
        <v>0</v>
      </c>
      <c r="W33" s="227">
        <f>SUM(K33:V33)</f>
        <v>0</v>
      </c>
      <c r="X33" s="286"/>
    </row>
    <row r="34" spans="1:24" ht="16.5" customHeight="1" thickBot="1" x14ac:dyDescent="0.25">
      <c r="A34" s="344"/>
      <c r="B34" s="290">
        <v>240391</v>
      </c>
      <c r="C34" s="346"/>
      <c r="D34" s="348"/>
      <c r="E34" s="348"/>
      <c r="F34" s="348"/>
      <c r="G34" s="348"/>
      <c r="H34" s="348"/>
      <c r="I34" s="348"/>
      <c r="J34" s="113" t="s">
        <v>171</v>
      </c>
      <c r="K34" s="195">
        <v>0</v>
      </c>
      <c r="L34" s="191">
        <v>0</v>
      </c>
      <c r="M34" s="191">
        <v>0</v>
      </c>
      <c r="N34" s="191">
        <v>0</v>
      </c>
      <c r="O34" s="191">
        <v>0</v>
      </c>
      <c r="P34" s="191">
        <v>0</v>
      </c>
      <c r="Q34" s="191">
        <v>0</v>
      </c>
      <c r="R34" s="206">
        <v>0</v>
      </c>
      <c r="S34" s="195">
        <v>0</v>
      </c>
      <c r="T34" s="191">
        <v>0</v>
      </c>
      <c r="U34" s="191">
        <v>0</v>
      </c>
      <c r="V34" s="228">
        <v>0</v>
      </c>
      <c r="W34" s="229">
        <f>SUM(K34:V34)</f>
        <v>0</v>
      </c>
      <c r="X34" s="286"/>
    </row>
    <row r="35" spans="1:24" ht="16.5" thickBot="1" x14ac:dyDescent="0.25">
      <c r="A35" s="104"/>
      <c r="B35" s="104">
        <v>240391</v>
      </c>
      <c r="C35" s="112"/>
      <c r="D35" s="112"/>
      <c r="E35" s="112"/>
      <c r="F35" s="112"/>
      <c r="G35" s="112"/>
      <c r="H35" s="112"/>
      <c r="I35" s="112"/>
      <c r="J35" s="112"/>
      <c r="K35" s="192" t="s">
        <v>221</v>
      </c>
      <c r="L35" s="193" t="s">
        <v>221</v>
      </c>
      <c r="M35" s="193" t="s">
        <v>221</v>
      </c>
      <c r="N35" s="193" t="s">
        <v>221</v>
      </c>
      <c r="O35" s="193" t="s">
        <v>221</v>
      </c>
      <c r="P35" s="193" t="s">
        <v>221</v>
      </c>
      <c r="Q35" s="193" t="s">
        <v>221</v>
      </c>
      <c r="R35" s="230" t="s">
        <v>221</v>
      </c>
      <c r="S35" s="231" t="s">
        <v>221</v>
      </c>
      <c r="T35" s="193" t="s">
        <v>221</v>
      </c>
      <c r="U35" s="193" t="s">
        <v>221</v>
      </c>
      <c r="V35" s="232" t="s">
        <v>221</v>
      </c>
      <c r="W35" s="233">
        <f>SUM(W30:W34)</f>
        <v>143816.20499999999</v>
      </c>
      <c r="X35" s="286"/>
    </row>
    <row r="36" spans="1:24" ht="15.75" x14ac:dyDescent="0.2">
      <c r="A36" s="343">
        <v>525</v>
      </c>
      <c r="B36" s="254">
        <v>241352</v>
      </c>
      <c r="C36" s="347" t="s">
        <v>33</v>
      </c>
      <c r="D36" s="347" t="s">
        <v>81</v>
      </c>
      <c r="E36" s="347">
        <v>15</v>
      </c>
      <c r="F36" s="347" t="s">
        <v>143</v>
      </c>
      <c r="G36" s="347" t="s">
        <v>34</v>
      </c>
      <c r="H36" s="347" t="s">
        <v>25</v>
      </c>
      <c r="I36" s="347" t="s">
        <v>34</v>
      </c>
      <c r="J36" s="151" t="s">
        <v>92</v>
      </c>
      <c r="K36" s="197">
        <v>145393.269</v>
      </c>
      <c r="L36" s="198">
        <v>171874.81400000007</v>
      </c>
      <c r="M36" s="198">
        <v>186703.19300000003</v>
      </c>
      <c r="N36" s="198">
        <v>169382.97500000006</v>
      </c>
      <c r="O36" s="198">
        <v>177937.24399999992</v>
      </c>
      <c r="P36" s="198">
        <v>192315.51800000016</v>
      </c>
      <c r="Q36" s="198">
        <v>210468.95900000018</v>
      </c>
      <c r="R36" s="223">
        <v>196642</v>
      </c>
      <c r="S36" s="223">
        <v>196023.87199999994</v>
      </c>
      <c r="T36" s="198">
        <v>211656.33099999983</v>
      </c>
      <c r="U36" s="198">
        <v>190538.91399999987</v>
      </c>
      <c r="V36" s="224">
        <v>178364.61000000002</v>
      </c>
      <c r="W36" s="225">
        <f>SUM(K36:V36)</f>
        <v>2227301.699</v>
      </c>
      <c r="X36" s="286"/>
    </row>
    <row r="37" spans="1:24" ht="16.5" thickBot="1" x14ac:dyDescent="0.25">
      <c r="A37" s="344"/>
      <c r="B37" s="290">
        <v>241352</v>
      </c>
      <c r="C37" s="348"/>
      <c r="D37" s="348"/>
      <c r="E37" s="348"/>
      <c r="F37" s="348"/>
      <c r="G37" s="348"/>
      <c r="H37" s="348"/>
      <c r="I37" s="348"/>
      <c r="J37" s="129" t="s">
        <v>103</v>
      </c>
      <c r="K37" s="195">
        <v>0</v>
      </c>
      <c r="L37" s="191">
        <v>0</v>
      </c>
      <c r="M37" s="191">
        <v>0</v>
      </c>
      <c r="N37" s="191">
        <v>0</v>
      </c>
      <c r="O37" s="191">
        <v>0</v>
      </c>
      <c r="P37" s="191">
        <v>0</v>
      </c>
      <c r="Q37" s="191">
        <v>0</v>
      </c>
      <c r="R37" s="206">
        <v>0</v>
      </c>
      <c r="S37" s="195">
        <v>0</v>
      </c>
      <c r="T37" s="191">
        <v>0</v>
      </c>
      <c r="U37" s="191">
        <v>0</v>
      </c>
      <c r="V37" s="228">
        <v>0</v>
      </c>
      <c r="W37" s="229">
        <f>SUM(K37:V37)</f>
        <v>0</v>
      </c>
      <c r="X37" s="286"/>
    </row>
    <row r="38" spans="1:24" ht="16.5" thickBot="1" x14ac:dyDescent="0.25">
      <c r="A38" s="104"/>
      <c r="B38" s="104">
        <v>241352</v>
      </c>
      <c r="C38" s="112"/>
      <c r="D38" s="112"/>
      <c r="E38" s="112"/>
      <c r="F38" s="112"/>
      <c r="G38" s="112"/>
      <c r="H38" s="112"/>
      <c r="I38" s="112"/>
      <c r="J38" s="112"/>
      <c r="K38" s="192" t="s">
        <v>221</v>
      </c>
      <c r="L38" s="193" t="s">
        <v>221</v>
      </c>
      <c r="M38" s="193" t="s">
        <v>221</v>
      </c>
      <c r="N38" s="193" t="s">
        <v>221</v>
      </c>
      <c r="O38" s="193" t="s">
        <v>221</v>
      </c>
      <c r="P38" s="193" t="s">
        <v>221</v>
      </c>
      <c r="Q38" s="193" t="s">
        <v>221</v>
      </c>
      <c r="R38" s="230" t="s">
        <v>221</v>
      </c>
      <c r="S38" s="231" t="s">
        <v>221</v>
      </c>
      <c r="T38" s="193" t="s">
        <v>221</v>
      </c>
      <c r="U38" s="193" t="s">
        <v>221</v>
      </c>
      <c r="V38" s="232" t="s">
        <v>221</v>
      </c>
      <c r="W38" s="233">
        <f>SUM(W36:W37)</f>
        <v>2227301.699</v>
      </c>
      <c r="X38" s="286"/>
    </row>
    <row r="39" spans="1:24" ht="16.5" thickBot="1" x14ac:dyDescent="0.25">
      <c r="A39" s="103">
        <v>526</v>
      </c>
      <c r="B39" s="103">
        <v>241353</v>
      </c>
      <c r="C39" s="113" t="s">
        <v>33</v>
      </c>
      <c r="D39" s="113" t="s">
        <v>82</v>
      </c>
      <c r="E39" s="113">
        <v>15</v>
      </c>
      <c r="F39" s="113" t="s">
        <v>143</v>
      </c>
      <c r="G39" s="113" t="s">
        <v>34</v>
      </c>
      <c r="H39" s="113" t="s">
        <v>25</v>
      </c>
      <c r="I39" s="113" t="s">
        <v>34</v>
      </c>
      <c r="J39" s="113" t="s">
        <v>91</v>
      </c>
      <c r="K39" s="191">
        <v>59754.008999999991</v>
      </c>
      <c r="L39" s="191">
        <v>66195.869000000021</v>
      </c>
      <c r="M39" s="191">
        <v>68374.106</v>
      </c>
      <c r="N39" s="191">
        <v>65807.199000000022</v>
      </c>
      <c r="O39" s="191">
        <v>73808.41700000003</v>
      </c>
      <c r="P39" s="191">
        <v>68689.493000000031</v>
      </c>
      <c r="Q39" s="191">
        <v>67985.709000000032</v>
      </c>
      <c r="R39" s="236">
        <v>69185</v>
      </c>
      <c r="S39" s="195">
        <v>65478.685999999994</v>
      </c>
      <c r="T39" s="191">
        <v>69618.474000000002</v>
      </c>
      <c r="U39" s="191">
        <v>62072.27199999999</v>
      </c>
      <c r="V39" s="228">
        <v>73077.596999999994</v>
      </c>
      <c r="W39" s="229">
        <f>SUM(K39:V39)</f>
        <v>810046.83100000012</v>
      </c>
      <c r="X39" s="286"/>
    </row>
    <row r="40" spans="1:24" ht="16.5" thickBot="1" x14ac:dyDescent="0.25">
      <c r="A40" s="102"/>
      <c r="B40" s="104">
        <v>241353</v>
      </c>
      <c r="C40" s="112"/>
      <c r="D40" s="112"/>
      <c r="E40" s="112"/>
      <c r="F40" s="112"/>
      <c r="G40" s="112"/>
      <c r="H40" s="112"/>
      <c r="I40" s="112"/>
      <c r="J40" s="112"/>
      <c r="K40" s="192" t="s">
        <v>221</v>
      </c>
      <c r="L40" s="193" t="s">
        <v>221</v>
      </c>
      <c r="M40" s="193" t="s">
        <v>221</v>
      </c>
      <c r="N40" s="193" t="s">
        <v>221</v>
      </c>
      <c r="O40" s="193" t="s">
        <v>221</v>
      </c>
      <c r="P40" s="193" t="s">
        <v>221</v>
      </c>
      <c r="Q40" s="193" t="s">
        <v>221</v>
      </c>
      <c r="R40" s="230" t="s">
        <v>221</v>
      </c>
      <c r="S40" s="231" t="s">
        <v>221</v>
      </c>
      <c r="T40" s="193" t="s">
        <v>221</v>
      </c>
      <c r="U40" s="193" t="s">
        <v>221</v>
      </c>
      <c r="V40" s="232" t="s">
        <v>221</v>
      </c>
      <c r="W40" s="233">
        <f>SUM(W39)</f>
        <v>810046.83100000012</v>
      </c>
      <c r="X40" s="286"/>
    </row>
    <row r="41" spans="1:24" ht="15.75" x14ac:dyDescent="0.2">
      <c r="A41" s="343">
        <v>537</v>
      </c>
      <c r="B41" s="254">
        <v>244202</v>
      </c>
      <c r="C41" s="345" t="s">
        <v>187</v>
      </c>
      <c r="D41" s="347" t="s">
        <v>83</v>
      </c>
      <c r="E41" s="351">
        <v>363.9</v>
      </c>
      <c r="F41" s="347" t="s">
        <v>16</v>
      </c>
      <c r="G41" s="347" t="s">
        <v>36</v>
      </c>
      <c r="H41" s="345" t="s">
        <v>144</v>
      </c>
      <c r="I41" s="347" t="s">
        <v>37</v>
      </c>
      <c r="J41" s="145" t="s">
        <v>92</v>
      </c>
      <c r="K41" s="194">
        <v>36250</v>
      </c>
      <c r="L41" s="194">
        <v>42587</v>
      </c>
      <c r="M41" s="186">
        <v>284.04399999999998</v>
      </c>
      <c r="N41" s="186">
        <v>38</v>
      </c>
      <c r="O41" s="194">
        <v>15224.015000000001</v>
      </c>
      <c r="P41" s="194">
        <v>42.463999999999999</v>
      </c>
      <c r="Q41" s="194">
        <v>93.212999999999994</v>
      </c>
      <c r="R41" s="200">
        <v>29.437999999999999</v>
      </c>
      <c r="S41" s="211">
        <v>40</v>
      </c>
      <c r="T41" s="194">
        <v>11758.176000000001</v>
      </c>
      <c r="U41" s="194">
        <v>88.681000000000012</v>
      </c>
      <c r="V41" s="234">
        <v>18494.755000000001</v>
      </c>
      <c r="W41" s="235">
        <f>SUM(K41:V41)</f>
        <v>124929.78600000001</v>
      </c>
      <c r="X41" s="286"/>
    </row>
    <row r="42" spans="1:24" ht="15.75" x14ac:dyDescent="0.2">
      <c r="A42" s="349"/>
      <c r="B42" s="105">
        <v>244202</v>
      </c>
      <c r="C42" s="354"/>
      <c r="D42" s="350"/>
      <c r="E42" s="352"/>
      <c r="F42" s="350"/>
      <c r="G42" s="350"/>
      <c r="H42" s="354"/>
      <c r="I42" s="350"/>
      <c r="J42" s="129" t="s">
        <v>98</v>
      </c>
      <c r="K42" s="194">
        <v>0</v>
      </c>
      <c r="L42" s="194">
        <v>0</v>
      </c>
      <c r="M42" s="186">
        <v>0</v>
      </c>
      <c r="N42" s="186">
        <v>0</v>
      </c>
      <c r="O42" s="194">
        <v>0</v>
      </c>
      <c r="P42" s="194">
        <v>0</v>
      </c>
      <c r="Q42" s="194">
        <v>0</v>
      </c>
      <c r="R42" s="200">
        <v>0</v>
      </c>
      <c r="S42" s="211">
        <v>0</v>
      </c>
      <c r="T42" s="194">
        <v>0</v>
      </c>
      <c r="U42" s="194">
        <v>0</v>
      </c>
      <c r="V42" s="234">
        <v>0</v>
      </c>
      <c r="W42" s="235">
        <f>SUM(K42:V42)</f>
        <v>0</v>
      </c>
      <c r="X42" s="286"/>
    </row>
    <row r="43" spans="1:24" ht="15.75" x14ac:dyDescent="0.2">
      <c r="A43" s="349"/>
      <c r="B43" s="105">
        <v>244202</v>
      </c>
      <c r="C43" s="354"/>
      <c r="D43" s="350"/>
      <c r="E43" s="352"/>
      <c r="F43" s="350"/>
      <c r="G43" s="350"/>
      <c r="H43" s="354"/>
      <c r="I43" s="350"/>
      <c r="J43" s="145" t="s">
        <v>91</v>
      </c>
      <c r="K43" s="194">
        <v>0</v>
      </c>
      <c r="L43" s="194">
        <v>0</v>
      </c>
      <c r="M43" s="186">
        <v>0</v>
      </c>
      <c r="N43" s="214">
        <v>0</v>
      </c>
      <c r="O43" s="194">
        <v>14077.181</v>
      </c>
      <c r="P43" s="194">
        <v>0</v>
      </c>
      <c r="Q43" s="194">
        <v>0</v>
      </c>
      <c r="R43" s="200">
        <v>0</v>
      </c>
      <c r="S43" s="211">
        <v>0</v>
      </c>
      <c r="T43" s="194">
        <v>0</v>
      </c>
      <c r="U43" s="194">
        <v>0</v>
      </c>
      <c r="V43" s="234">
        <v>0</v>
      </c>
      <c r="W43" s="235">
        <f>SUM(K43:V43)</f>
        <v>14077.181</v>
      </c>
      <c r="X43" s="286"/>
    </row>
    <row r="44" spans="1:24" ht="15.75" x14ac:dyDescent="0.2">
      <c r="A44" s="349"/>
      <c r="B44" s="105">
        <v>244202</v>
      </c>
      <c r="C44" s="354"/>
      <c r="D44" s="350"/>
      <c r="E44" s="352"/>
      <c r="F44" s="350"/>
      <c r="G44" s="350"/>
      <c r="H44" s="350"/>
      <c r="I44" s="350"/>
      <c r="J44" s="129" t="s">
        <v>69</v>
      </c>
      <c r="K44" s="189">
        <v>0</v>
      </c>
      <c r="L44" s="189">
        <v>0</v>
      </c>
      <c r="M44" s="189">
        <v>0</v>
      </c>
      <c r="N44" s="189">
        <v>0</v>
      </c>
      <c r="O44" s="189">
        <v>0</v>
      </c>
      <c r="P44" s="189">
        <v>0</v>
      </c>
      <c r="Q44" s="189">
        <v>0</v>
      </c>
      <c r="R44" s="200">
        <v>0</v>
      </c>
      <c r="S44" s="200">
        <v>0</v>
      </c>
      <c r="T44" s="189">
        <v>0</v>
      </c>
      <c r="U44" s="189">
        <v>0</v>
      </c>
      <c r="V44" s="226">
        <v>0</v>
      </c>
      <c r="W44" s="227">
        <f>SUM(K44:V44)</f>
        <v>0</v>
      </c>
      <c r="X44" s="286"/>
    </row>
    <row r="45" spans="1:24" ht="16.5" thickBot="1" x14ac:dyDescent="0.25">
      <c r="A45" s="344"/>
      <c r="B45" s="290">
        <v>244202</v>
      </c>
      <c r="C45" s="346"/>
      <c r="D45" s="348"/>
      <c r="E45" s="353"/>
      <c r="F45" s="348"/>
      <c r="G45" s="348"/>
      <c r="H45" s="348"/>
      <c r="I45" s="348"/>
      <c r="J45" s="154" t="s">
        <v>93</v>
      </c>
      <c r="K45" s="201">
        <v>0</v>
      </c>
      <c r="L45" s="201">
        <v>0</v>
      </c>
      <c r="M45" s="201">
        <v>0</v>
      </c>
      <c r="N45" s="201">
        <v>0</v>
      </c>
      <c r="O45" s="201">
        <v>0</v>
      </c>
      <c r="P45" s="201">
        <v>0</v>
      </c>
      <c r="Q45" s="201">
        <v>0</v>
      </c>
      <c r="R45" s="236">
        <v>0</v>
      </c>
      <c r="S45" s="208">
        <v>0</v>
      </c>
      <c r="T45" s="201">
        <v>0</v>
      </c>
      <c r="U45" s="201">
        <v>0</v>
      </c>
      <c r="V45" s="237">
        <v>0</v>
      </c>
      <c r="W45" s="238">
        <f>SUM(K45:V45)</f>
        <v>0</v>
      </c>
      <c r="X45" s="286"/>
    </row>
    <row r="46" spans="1:24" ht="16.5" thickBot="1" x14ac:dyDescent="0.25">
      <c r="A46" s="102"/>
      <c r="B46" s="104">
        <v>244202</v>
      </c>
      <c r="C46" s="112"/>
      <c r="D46" s="112"/>
      <c r="E46" s="112"/>
      <c r="F46" s="112"/>
      <c r="G46" s="112"/>
      <c r="H46" s="112"/>
      <c r="I46" s="112"/>
      <c r="J46" s="112"/>
      <c r="K46" s="192" t="s">
        <v>221</v>
      </c>
      <c r="L46" s="193" t="s">
        <v>221</v>
      </c>
      <c r="M46" s="193" t="s">
        <v>221</v>
      </c>
      <c r="N46" s="193" t="s">
        <v>221</v>
      </c>
      <c r="O46" s="193" t="s">
        <v>221</v>
      </c>
      <c r="P46" s="193" t="s">
        <v>221</v>
      </c>
      <c r="Q46" s="193" t="s">
        <v>221</v>
      </c>
      <c r="R46" s="230" t="s">
        <v>221</v>
      </c>
      <c r="S46" s="231" t="s">
        <v>221</v>
      </c>
      <c r="T46" s="193" t="s">
        <v>221</v>
      </c>
      <c r="U46" s="193" t="s">
        <v>221</v>
      </c>
      <c r="V46" s="232" t="s">
        <v>221</v>
      </c>
      <c r="W46" s="233">
        <f>SUM(W41:W45)</f>
        <v>139006.967</v>
      </c>
      <c r="X46" s="286"/>
    </row>
    <row r="47" spans="1:24" ht="15.75" x14ac:dyDescent="0.2">
      <c r="A47" s="349">
        <v>541</v>
      </c>
      <c r="B47" s="105">
        <v>240425</v>
      </c>
      <c r="C47" s="354" t="s">
        <v>188</v>
      </c>
      <c r="D47" s="350" t="s">
        <v>81</v>
      </c>
      <c r="E47" s="350">
        <v>93</v>
      </c>
      <c r="F47" s="350" t="s">
        <v>7</v>
      </c>
      <c r="G47" s="350" t="s">
        <v>39</v>
      </c>
      <c r="H47" s="350" t="s">
        <v>145</v>
      </c>
      <c r="I47" s="350" t="s">
        <v>39</v>
      </c>
      <c r="J47" s="145" t="s">
        <v>94</v>
      </c>
      <c r="K47" s="194">
        <v>0</v>
      </c>
      <c r="L47" s="194">
        <v>0</v>
      </c>
      <c r="M47" s="214">
        <v>0</v>
      </c>
      <c r="N47" s="194">
        <v>0</v>
      </c>
      <c r="O47" s="194">
        <v>0</v>
      </c>
      <c r="P47" s="194">
        <v>0</v>
      </c>
      <c r="Q47" s="194">
        <v>0</v>
      </c>
      <c r="R47" s="200">
        <v>0</v>
      </c>
      <c r="S47" s="211">
        <v>0</v>
      </c>
      <c r="T47" s="194">
        <v>0</v>
      </c>
      <c r="U47" s="194">
        <v>0</v>
      </c>
      <c r="V47" s="234">
        <v>0</v>
      </c>
      <c r="W47" s="235">
        <f t="shared" ref="W47:W56" si="0">SUM(K47:V47)</f>
        <v>0</v>
      </c>
      <c r="X47" s="286"/>
    </row>
    <row r="48" spans="1:24" ht="15.75" x14ac:dyDescent="0.2">
      <c r="A48" s="349"/>
      <c r="B48" s="105">
        <v>240425</v>
      </c>
      <c r="C48" s="354"/>
      <c r="D48" s="350"/>
      <c r="E48" s="350"/>
      <c r="F48" s="350"/>
      <c r="G48" s="350"/>
      <c r="H48" s="350"/>
      <c r="I48" s="350"/>
      <c r="J48" s="129" t="s">
        <v>92</v>
      </c>
      <c r="K48" s="189">
        <v>29076.525000000001</v>
      </c>
      <c r="L48" s="189">
        <v>69007.770999999993</v>
      </c>
      <c r="M48" s="186">
        <v>57884.052999999993</v>
      </c>
      <c r="N48" s="189">
        <v>65809.135999999999</v>
      </c>
      <c r="O48" s="189">
        <v>91644.949999999983</v>
      </c>
      <c r="P48" s="189">
        <v>40823.043999999994</v>
      </c>
      <c r="Q48" s="189">
        <v>108785.06500000003</v>
      </c>
      <c r="R48" s="200">
        <v>56192.584999999999</v>
      </c>
      <c r="S48" s="200">
        <v>96591</v>
      </c>
      <c r="T48" s="189">
        <v>124716.70599999999</v>
      </c>
      <c r="U48" s="189">
        <v>104630.23000000001</v>
      </c>
      <c r="V48" s="226">
        <v>96136.60900000004</v>
      </c>
      <c r="W48" s="227">
        <f t="shared" si="0"/>
        <v>941297.674</v>
      </c>
      <c r="X48" s="286"/>
    </row>
    <row r="49" spans="1:24" ht="15.75" x14ac:dyDescent="0.2">
      <c r="A49" s="349"/>
      <c r="B49" s="105">
        <v>240425</v>
      </c>
      <c r="C49" s="354"/>
      <c r="D49" s="350"/>
      <c r="E49" s="350"/>
      <c r="F49" s="350"/>
      <c r="G49" s="350"/>
      <c r="H49" s="350"/>
      <c r="I49" s="350"/>
      <c r="J49" s="129" t="s">
        <v>98</v>
      </c>
      <c r="K49" s="189">
        <v>0</v>
      </c>
      <c r="L49" s="189">
        <v>0</v>
      </c>
      <c r="M49" s="216">
        <v>0</v>
      </c>
      <c r="N49" s="189">
        <v>0</v>
      </c>
      <c r="O49" s="189">
        <v>0</v>
      </c>
      <c r="P49" s="189">
        <v>0</v>
      </c>
      <c r="Q49" s="189">
        <v>0</v>
      </c>
      <c r="R49" s="200">
        <v>0</v>
      </c>
      <c r="S49" s="200">
        <v>0</v>
      </c>
      <c r="T49" s="189">
        <v>0</v>
      </c>
      <c r="U49" s="189">
        <v>0</v>
      </c>
      <c r="V49" s="226">
        <v>0</v>
      </c>
      <c r="W49" s="227">
        <f t="shared" si="0"/>
        <v>0</v>
      </c>
      <c r="X49" s="286"/>
    </row>
    <row r="50" spans="1:24" ht="15.75" x14ac:dyDescent="0.2">
      <c r="A50" s="349"/>
      <c r="B50" s="105">
        <v>240425</v>
      </c>
      <c r="C50" s="354"/>
      <c r="D50" s="350"/>
      <c r="E50" s="350"/>
      <c r="F50" s="350"/>
      <c r="G50" s="350"/>
      <c r="H50" s="350"/>
      <c r="I50" s="350"/>
      <c r="J50" s="129" t="s">
        <v>103</v>
      </c>
      <c r="K50" s="189">
        <v>6469.2139999999999</v>
      </c>
      <c r="L50" s="189">
        <v>28681.095999999998</v>
      </c>
      <c r="M50" s="186">
        <v>12033.757</v>
      </c>
      <c r="N50" s="186">
        <v>6876.24</v>
      </c>
      <c r="O50" s="189">
        <v>13541.714</v>
      </c>
      <c r="P50" s="189">
        <v>20144.220999999998</v>
      </c>
      <c r="Q50" s="189">
        <v>27202.603999999999</v>
      </c>
      <c r="R50" s="200">
        <v>31938.344000000001</v>
      </c>
      <c r="S50" s="200">
        <v>0</v>
      </c>
      <c r="T50" s="189">
        <v>0</v>
      </c>
      <c r="U50" s="189">
        <v>17222.213</v>
      </c>
      <c r="V50" s="226">
        <v>1625.933</v>
      </c>
      <c r="W50" s="227">
        <f t="shared" si="0"/>
        <v>165735.33599999998</v>
      </c>
      <c r="X50" s="286"/>
    </row>
    <row r="51" spans="1:24" ht="15.75" x14ac:dyDescent="0.2">
      <c r="A51" s="349"/>
      <c r="B51" s="105">
        <v>240425</v>
      </c>
      <c r="C51" s="354"/>
      <c r="D51" s="350"/>
      <c r="E51" s="350"/>
      <c r="F51" s="350"/>
      <c r="G51" s="350"/>
      <c r="H51" s="350"/>
      <c r="I51" s="350"/>
      <c r="J51" s="129" t="s">
        <v>91</v>
      </c>
      <c r="K51" s="189">
        <v>90704.604999999981</v>
      </c>
      <c r="L51" s="189">
        <v>87016.686999999991</v>
      </c>
      <c r="M51" s="186">
        <v>57687.406999999999</v>
      </c>
      <c r="N51" s="186">
        <v>87459.064000000028</v>
      </c>
      <c r="O51" s="189">
        <v>67786.019</v>
      </c>
      <c r="P51" s="189">
        <v>101588.05799999998</v>
      </c>
      <c r="Q51" s="189">
        <v>71618.561000000002</v>
      </c>
      <c r="R51" s="200">
        <v>72509.323000000004</v>
      </c>
      <c r="S51" s="200">
        <v>46509</v>
      </c>
      <c r="T51" s="189">
        <v>50033.533999999978</v>
      </c>
      <c r="U51" s="189">
        <v>54296.448999999993</v>
      </c>
      <c r="V51" s="226">
        <v>116158.75199999999</v>
      </c>
      <c r="W51" s="227">
        <f t="shared" si="0"/>
        <v>903367.45899999992</v>
      </c>
      <c r="X51" s="286"/>
    </row>
    <row r="52" spans="1:24" ht="15.75" x14ac:dyDescent="0.2">
      <c r="A52" s="349"/>
      <c r="B52" s="105">
        <v>240425</v>
      </c>
      <c r="C52" s="354"/>
      <c r="D52" s="350"/>
      <c r="E52" s="350"/>
      <c r="F52" s="350"/>
      <c r="G52" s="350"/>
      <c r="H52" s="350"/>
      <c r="I52" s="350"/>
      <c r="J52" s="129" t="s">
        <v>69</v>
      </c>
      <c r="K52" s="189">
        <v>0</v>
      </c>
      <c r="L52" s="189">
        <v>0</v>
      </c>
      <c r="M52" s="216">
        <v>0</v>
      </c>
      <c r="N52" s="189">
        <v>0</v>
      </c>
      <c r="O52" s="189">
        <v>0</v>
      </c>
      <c r="P52" s="189">
        <v>0</v>
      </c>
      <c r="Q52" s="189">
        <v>0</v>
      </c>
      <c r="R52" s="200">
        <v>0</v>
      </c>
      <c r="S52" s="200">
        <v>0</v>
      </c>
      <c r="T52" s="189">
        <v>0</v>
      </c>
      <c r="U52" s="189">
        <v>0</v>
      </c>
      <c r="V52" s="226">
        <v>0</v>
      </c>
      <c r="W52" s="227">
        <f t="shared" si="0"/>
        <v>0</v>
      </c>
      <c r="X52" s="286"/>
    </row>
    <row r="53" spans="1:24" ht="15.75" x14ac:dyDescent="0.2">
      <c r="A53" s="349"/>
      <c r="B53" s="105">
        <v>240425</v>
      </c>
      <c r="C53" s="354"/>
      <c r="D53" s="350"/>
      <c r="E53" s="350"/>
      <c r="F53" s="350"/>
      <c r="G53" s="350"/>
      <c r="H53" s="350"/>
      <c r="I53" s="350"/>
      <c r="J53" s="129" t="s">
        <v>70</v>
      </c>
      <c r="K53" s="189">
        <v>0</v>
      </c>
      <c r="L53" s="189">
        <v>0</v>
      </c>
      <c r="M53" s="215">
        <v>0</v>
      </c>
      <c r="N53" s="189">
        <v>0</v>
      </c>
      <c r="O53" s="189">
        <v>0</v>
      </c>
      <c r="P53" s="189">
        <v>0</v>
      </c>
      <c r="Q53" s="189">
        <v>0</v>
      </c>
      <c r="R53" s="200">
        <v>0</v>
      </c>
      <c r="S53" s="200">
        <v>0</v>
      </c>
      <c r="T53" s="189">
        <v>0</v>
      </c>
      <c r="U53" s="189">
        <v>0</v>
      </c>
      <c r="V53" s="226">
        <v>0</v>
      </c>
      <c r="W53" s="227">
        <f t="shared" si="0"/>
        <v>0</v>
      </c>
      <c r="X53" s="286"/>
    </row>
    <row r="54" spans="1:24" ht="15.75" x14ac:dyDescent="0.2">
      <c r="A54" s="349"/>
      <c r="B54" s="105">
        <v>240425</v>
      </c>
      <c r="C54" s="354"/>
      <c r="D54" s="350"/>
      <c r="E54" s="350"/>
      <c r="F54" s="350"/>
      <c r="G54" s="350"/>
      <c r="H54" s="350"/>
      <c r="I54" s="350"/>
      <c r="J54" s="129" t="s">
        <v>93</v>
      </c>
      <c r="K54" s="189">
        <v>0</v>
      </c>
      <c r="L54" s="189">
        <v>7377.2979999999998</v>
      </c>
      <c r="M54" s="186">
        <v>0</v>
      </c>
      <c r="N54" s="189">
        <v>0</v>
      </c>
      <c r="O54" s="189">
        <v>0</v>
      </c>
      <c r="P54" s="189">
        <v>0</v>
      </c>
      <c r="Q54" s="189">
        <v>0</v>
      </c>
      <c r="R54" s="200">
        <v>29212.725999999999</v>
      </c>
      <c r="S54" s="200">
        <v>14746</v>
      </c>
      <c r="T54" s="189">
        <v>0</v>
      </c>
      <c r="U54" s="189">
        <v>0</v>
      </c>
      <c r="V54" s="226">
        <v>0</v>
      </c>
      <c r="W54" s="227">
        <f t="shared" si="0"/>
        <v>51336.023999999998</v>
      </c>
      <c r="X54" s="286"/>
    </row>
    <row r="55" spans="1:24" ht="15.75" x14ac:dyDescent="0.2">
      <c r="A55" s="349"/>
      <c r="B55" s="105">
        <v>240425</v>
      </c>
      <c r="C55" s="354"/>
      <c r="D55" s="350"/>
      <c r="E55" s="350"/>
      <c r="F55" s="350"/>
      <c r="G55" s="350"/>
      <c r="H55" s="350"/>
      <c r="I55" s="350"/>
      <c r="J55" s="154" t="s">
        <v>180</v>
      </c>
      <c r="K55" s="201">
        <v>0</v>
      </c>
      <c r="L55" s="201">
        <v>0</v>
      </c>
      <c r="M55" s="201">
        <v>0</v>
      </c>
      <c r="N55" s="201">
        <v>0</v>
      </c>
      <c r="O55" s="189">
        <v>0</v>
      </c>
      <c r="P55" s="201">
        <v>0</v>
      </c>
      <c r="Q55" s="201">
        <v>0</v>
      </c>
      <c r="R55" s="208">
        <v>0</v>
      </c>
      <c r="S55" s="208">
        <v>0</v>
      </c>
      <c r="T55" s="201">
        <v>0</v>
      </c>
      <c r="U55" s="201">
        <v>0</v>
      </c>
      <c r="V55" s="237">
        <v>0</v>
      </c>
      <c r="W55" s="238">
        <f t="shared" si="0"/>
        <v>0</v>
      </c>
      <c r="X55" s="286"/>
    </row>
    <row r="56" spans="1:24" ht="16.5" thickBot="1" x14ac:dyDescent="0.25">
      <c r="A56" s="349"/>
      <c r="B56" s="105">
        <v>240425</v>
      </c>
      <c r="C56" s="354"/>
      <c r="D56" s="350"/>
      <c r="E56" s="350"/>
      <c r="F56" s="350"/>
      <c r="G56" s="350"/>
      <c r="H56" s="350"/>
      <c r="I56" s="350"/>
      <c r="J56" s="154" t="s">
        <v>95</v>
      </c>
      <c r="K56" s="201">
        <v>0</v>
      </c>
      <c r="L56" s="201">
        <v>0</v>
      </c>
      <c r="M56" s="201">
        <v>0</v>
      </c>
      <c r="N56" s="201">
        <v>0</v>
      </c>
      <c r="O56" s="201">
        <v>0</v>
      </c>
      <c r="P56" s="201">
        <v>0</v>
      </c>
      <c r="Q56" s="201">
        <v>0</v>
      </c>
      <c r="R56" s="236">
        <v>0</v>
      </c>
      <c r="S56" s="208">
        <v>0</v>
      </c>
      <c r="T56" s="201">
        <v>0</v>
      </c>
      <c r="U56" s="201">
        <v>0</v>
      </c>
      <c r="V56" s="237">
        <v>0</v>
      </c>
      <c r="W56" s="238">
        <f t="shared" si="0"/>
        <v>0</v>
      </c>
      <c r="X56" s="286"/>
    </row>
    <row r="57" spans="1:24" ht="16.5" thickBot="1" x14ac:dyDescent="0.25">
      <c r="A57" s="102"/>
      <c r="B57" s="104">
        <v>240425</v>
      </c>
      <c r="C57" s="112"/>
      <c r="D57" s="112"/>
      <c r="E57" s="112"/>
      <c r="F57" s="112"/>
      <c r="G57" s="112"/>
      <c r="H57" s="112"/>
      <c r="I57" s="112"/>
      <c r="J57" s="112"/>
      <c r="K57" s="192" t="s">
        <v>221</v>
      </c>
      <c r="L57" s="193" t="s">
        <v>221</v>
      </c>
      <c r="M57" s="193" t="s">
        <v>221</v>
      </c>
      <c r="N57" s="193" t="s">
        <v>221</v>
      </c>
      <c r="O57" s="193" t="s">
        <v>221</v>
      </c>
      <c r="P57" s="193" t="s">
        <v>221</v>
      </c>
      <c r="Q57" s="193" t="s">
        <v>221</v>
      </c>
      <c r="R57" s="230" t="s">
        <v>221</v>
      </c>
      <c r="S57" s="231" t="s">
        <v>221</v>
      </c>
      <c r="T57" s="193" t="s">
        <v>221</v>
      </c>
      <c r="U57" s="193" t="s">
        <v>221</v>
      </c>
      <c r="V57" s="232" t="s">
        <v>221</v>
      </c>
      <c r="W57" s="233">
        <f>SUM(W47:W56)</f>
        <v>2061736.493</v>
      </c>
      <c r="X57" s="286"/>
    </row>
    <row r="58" spans="1:24" ht="15.75" x14ac:dyDescent="0.2">
      <c r="A58" s="349">
        <v>542</v>
      </c>
      <c r="B58" s="105">
        <v>240431</v>
      </c>
      <c r="C58" s="354" t="s">
        <v>189</v>
      </c>
      <c r="D58" s="350" t="s">
        <v>79</v>
      </c>
      <c r="E58" s="350">
        <v>200</v>
      </c>
      <c r="F58" s="350" t="s">
        <v>7</v>
      </c>
      <c r="G58" s="350" t="s">
        <v>39</v>
      </c>
      <c r="H58" s="350" t="s">
        <v>146</v>
      </c>
      <c r="I58" s="350" t="s">
        <v>40</v>
      </c>
      <c r="J58" s="145" t="s">
        <v>94</v>
      </c>
      <c r="K58" s="194">
        <v>22185.96</v>
      </c>
      <c r="L58" s="194">
        <v>18628.548999999999</v>
      </c>
      <c r="M58" s="186">
        <v>13448</v>
      </c>
      <c r="N58" s="186">
        <v>15553.243999999999</v>
      </c>
      <c r="O58" s="194">
        <v>17710.823</v>
      </c>
      <c r="P58" s="194">
        <v>12865.521000000006</v>
      </c>
      <c r="Q58" s="194">
        <v>14689.569000000005</v>
      </c>
      <c r="R58" s="200">
        <v>13810.751</v>
      </c>
      <c r="S58" s="211">
        <v>13489</v>
      </c>
      <c r="T58" s="194">
        <v>13622.44</v>
      </c>
      <c r="U58" s="194">
        <v>13901.294000000004</v>
      </c>
      <c r="V58" s="234">
        <v>16409.952999999994</v>
      </c>
      <c r="W58" s="235">
        <f>SUM(K58:V58)</f>
        <v>186315.10399999999</v>
      </c>
      <c r="X58" s="286"/>
    </row>
    <row r="59" spans="1:24" ht="15.75" x14ac:dyDescent="0.2">
      <c r="A59" s="349"/>
      <c r="B59" s="105">
        <v>240431</v>
      </c>
      <c r="C59" s="354"/>
      <c r="D59" s="350"/>
      <c r="E59" s="350"/>
      <c r="F59" s="350"/>
      <c r="G59" s="350"/>
      <c r="H59" s="350"/>
      <c r="I59" s="350"/>
      <c r="J59" s="129" t="s">
        <v>92</v>
      </c>
      <c r="K59" s="189">
        <v>25835</v>
      </c>
      <c r="L59" s="189">
        <v>29482</v>
      </c>
      <c r="M59" s="186">
        <v>37397</v>
      </c>
      <c r="N59" s="186">
        <v>30435.870999999999</v>
      </c>
      <c r="O59" s="189">
        <v>29219.236999999997</v>
      </c>
      <c r="P59" s="189">
        <v>37814.512000000002</v>
      </c>
      <c r="Q59" s="189">
        <v>32823.705000000002</v>
      </c>
      <c r="R59" s="200">
        <v>38334.745999999999</v>
      </c>
      <c r="S59" s="200">
        <v>42045</v>
      </c>
      <c r="T59" s="189">
        <v>41873.383000000002</v>
      </c>
      <c r="U59" s="189">
        <v>37586.574000000001</v>
      </c>
      <c r="V59" s="226">
        <v>43490.978999999992</v>
      </c>
      <c r="W59" s="227">
        <f>SUM(K59:V59)</f>
        <v>426338.00700000004</v>
      </c>
      <c r="X59" s="286"/>
    </row>
    <row r="60" spans="1:24" ht="15.75" x14ac:dyDescent="0.2">
      <c r="A60" s="349"/>
      <c r="B60" s="105">
        <v>240431</v>
      </c>
      <c r="C60" s="354"/>
      <c r="D60" s="350"/>
      <c r="E60" s="350"/>
      <c r="F60" s="350"/>
      <c r="G60" s="350"/>
      <c r="H60" s="350"/>
      <c r="I60" s="350"/>
      <c r="J60" s="129" t="s">
        <v>103</v>
      </c>
      <c r="K60" s="189">
        <v>6451</v>
      </c>
      <c r="L60" s="189">
        <v>5044.6760000000004</v>
      </c>
      <c r="M60" s="186">
        <v>5133</v>
      </c>
      <c r="N60" s="186">
        <v>4975.3690000000006</v>
      </c>
      <c r="O60" s="189">
        <v>3777.0390000000002</v>
      </c>
      <c r="P60" s="189">
        <v>3906.1600000000003</v>
      </c>
      <c r="Q60" s="189">
        <v>6520.2330000000002</v>
      </c>
      <c r="R60" s="200">
        <v>4521.527</v>
      </c>
      <c r="S60" s="200">
        <v>7864</v>
      </c>
      <c r="T60" s="189">
        <v>5953.4759999999997</v>
      </c>
      <c r="U60" s="189">
        <v>5062.6219999999994</v>
      </c>
      <c r="V60" s="226">
        <v>6125.3720000000003</v>
      </c>
      <c r="W60" s="227">
        <f>SUM(K60:V60)</f>
        <v>65334.474000000002</v>
      </c>
      <c r="X60" s="286"/>
    </row>
    <row r="61" spans="1:24" ht="16.5" thickBot="1" x14ac:dyDescent="0.25">
      <c r="A61" s="349"/>
      <c r="B61" s="105">
        <v>240431</v>
      </c>
      <c r="C61" s="354"/>
      <c r="D61" s="350"/>
      <c r="E61" s="350"/>
      <c r="F61" s="350"/>
      <c r="G61" s="350"/>
      <c r="H61" s="350"/>
      <c r="I61" s="350"/>
      <c r="J61" s="154" t="s">
        <v>91</v>
      </c>
      <c r="K61" s="201">
        <v>97690.468999999997</v>
      </c>
      <c r="L61" s="201">
        <v>80671.284</v>
      </c>
      <c r="M61" s="186">
        <v>91583</v>
      </c>
      <c r="N61" s="186">
        <v>86295.047000000006</v>
      </c>
      <c r="O61" s="201">
        <v>91958.97</v>
      </c>
      <c r="P61" s="201">
        <v>79736.834000000003</v>
      </c>
      <c r="Q61" s="201">
        <v>83743.280999999988</v>
      </c>
      <c r="R61" s="236">
        <v>91384.34</v>
      </c>
      <c r="S61" s="208">
        <v>79693</v>
      </c>
      <c r="T61" s="201">
        <v>79809.452000000019</v>
      </c>
      <c r="U61" s="201">
        <v>89211.300999999963</v>
      </c>
      <c r="V61" s="237">
        <v>100676.51399999997</v>
      </c>
      <c r="W61" s="238">
        <f>SUM(K61:V61)</f>
        <v>1052453.4920000001</v>
      </c>
      <c r="X61" s="286"/>
    </row>
    <row r="62" spans="1:24" ht="16.5" thickBot="1" x14ac:dyDescent="0.25">
      <c r="A62" s="102"/>
      <c r="B62" s="104">
        <v>240431</v>
      </c>
      <c r="C62" s="112"/>
      <c r="D62" s="112"/>
      <c r="E62" s="112"/>
      <c r="F62" s="112"/>
      <c r="G62" s="112"/>
      <c r="H62" s="112"/>
      <c r="I62" s="112"/>
      <c r="J62" s="112"/>
      <c r="K62" s="192" t="s">
        <v>221</v>
      </c>
      <c r="L62" s="193" t="s">
        <v>221</v>
      </c>
      <c r="M62" s="193" t="s">
        <v>221</v>
      </c>
      <c r="N62" s="193" t="s">
        <v>221</v>
      </c>
      <c r="O62" s="193" t="s">
        <v>221</v>
      </c>
      <c r="P62" s="193" t="s">
        <v>221</v>
      </c>
      <c r="Q62" s="193" t="s">
        <v>221</v>
      </c>
      <c r="R62" s="230" t="s">
        <v>221</v>
      </c>
      <c r="S62" s="231" t="s">
        <v>221</v>
      </c>
      <c r="T62" s="193" t="s">
        <v>221</v>
      </c>
      <c r="U62" s="193" t="s">
        <v>221</v>
      </c>
      <c r="V62" s="232" t="s">
        <v>221</v>
      </c>
      <c r="W62" s="233">
        <f>SUM(W58:W61)</f>
        <v>1730441.077</v>
      </c>
      <c r="X62" s="286"/>
    </row>
    <row r="63" spans="1:24" ht="15.75" x14ac:dyDescent="0.2">
      <c r="A63" s="343">
        <v>554</v>
      </c>
      <c r="B63" s="254">
        <v>240462</v>
      </c>
      <c r="C63" s="347" t="s">
        <v>43</v>
      </c>
      <c r="D63" s="347" t="s">
        <v>79</v>
      </c>
      <c r="E63" s="347">
        <v>58</v>
      </c>
      <c r="F63" s="347" t="s">
        <v>147</v>
      </c>
      <c r="G63" s="347" t="s">
        <v>37</v>
      </c>
      <c r="H63" s="345" t="s">
        <v>148</v>
      </c>
      <c r="I63" s="347" t="s">
        <v>37</v>
      </c>
      <c r="J63" s="129" t="s">
        <v>94</v>
      </c>
      <c r="K63" s="189">
        <v>0</v>
      </c>
      <c r="L63" s="189">
        <v>0</v>
      </c>
      <c r="M63" s="189">
        <v>0</v>
      </c>
      <c r="N63" s="189">
        <v>0</v>
      </c>
      <c r="O63" s="189">
        <v>0</v>
      </c>
      <c r="P63" s="189">
        <v>0</v>
      </c>
      <c r="Q63" s="189">
        <v>0</v>
      </c>
      <c r="R63" s="200">
        <v>0</v>
      </c>
      <c r="S63" s="200">
        <v>0</v>
      </c>
      <c r="T63" s="189">
        <v>0</v>
      </c>
      <c r="U63" s="189">
        <v>0</v>
      </c>
      <c r="V63" s="226">
        <v>0</v>
      </c>
      <c r="W63" s="227">
        <f>SUM(K63:V63)</f>
        <v>0</v>
      </c>
      <c r="X63" s="286"/>
    </row>
    <row r="64" spans="1:24" ht="15.75" x14ac:dyDescent="0.2">
      <c r="A64" s="349"/>
      <c r="B64" s="105">
        <v>240462</v>
      </c>
      <c r="C64" s="350"/>
      <c r="D64" s="350"/>
      <c r="E64" s="350"/>
      <c r="F64" s="350"/>
      <c r="G64" s="350"/>
      <c r="H64" s="354"/>
      <c r="I64" s="350"/>
      <c r="J64" s="154" t="s">
        <v>92</v>
      </c>
      <c r="K64" s="201">
        <v>0</v>
      </c>
      <c r="L64" s="201">
        <v>0</v>
      </c>
      <c r="M64" s="186">
        <v>9575.8979999999992</v>
      </c>
      <c r="N64" s="186">
        <v>289.54300000000001</v>
      </c>
      <c r="O64" s="201">
        <v>0</v>
      </c>
      <c r="P64" s="201">
        <v>2532.7829999999999</v>
      </c>
      <c r="Q64" s="201">
        <v>290.26299999999998</v>
      </c>
      <c r="R64" s="208">
        <v>0</v>
      </c>
      <c r="S64" s="208">
        <v>0</v>
      </c>
      <c r="T64" s="201">
        <v>0</v>
      </c>
      <c r="U64" s="201">
        <v>0</v>
      </c>
      <c r="V64" s="237">
        <v>0</v>
      </c>
      <c r="W64" s="238">
        <f>SUM(K64:V64)</f>
        <v>12688.486999999999</v>
      </c>
      <c r="X64" s="286"/>
    </row>
    <row r="65" spans="1:24" ht="16.5" thickBot="1" x14ac:dyDescent="0.25">
      <c r="A65" s="344"/>
      <c r="B65" s="290">
        <v>240462</v>
      </c>
      <c r="C65" s="348"/>
      <c r="D65" s="348"/>
      <c r="E65" s="348"/>
      <c r="F65" s="348"/>
      <c r="G65" s="348"/>
      <c r="H65" s="348"/>
      <c r="I65" s="348"/>
      <c r="J65" s="154" t="s">
        <v>91</v>
      </c>
      <c r="K65" s="201">
        <v>3553.5019999999995</v>
      </c>
      <c r="L65" s="201">
        <v>2695.1099999999997</v>
      </c>
      <c r="M65" s="186">
        <v>2264.0680000000002</v>
      </c>
      <c r="N65" s="201">
        <v>2152.7910000000002</v>
      </c>
      <c r="O65" s="201">
        <v>2913.9979999999996</v>
      </c>
      <c r="P65" s="201">
        <v>2431.7339999999999</v>
      </c>
      <c r="Q65" s="201">
        <v>1689.6590000000001</v>
      </c>
      <c r="R65" s="236">
        <v>4496.7659999999996</v>
      </c>
      <c r="S65" s="208">
        <v>0</v>
      </c>
      <c r="T65" s="201">
        <v>2953.9289999999996</v>
      </c>
      <c r="U65" s="201">
        <v>2632.098</v>
      </c>
      <c r="V65" s="237">
        <v>3269.46</v>
      </c>
      <c r="W65" s="238">
        <f>SUM(K65:V65)</f>
        <v>31053.114999999998</v>
      </c>
      <c r="X65" s="286"/>
    </row>
    <row r="66" spans="1:24" ht="16.5" thickBot="1" x14ac:dyDescent="0.25">
      <c r="A66" s="102"/>
      <c r="B66" s="104">
        <v>240462</v>
      </c>
      <c r="C66" s="112"/>
      <c r="D66" s="112"/>
      <c r="E66" s="112"/>
      <c r="F66" s="112"/>
      <c r="G66" s="112"/>
      <c r="H66" s="112"/>
      <c r="I66" s="112"/>
      <c r="J66" s="112"/>
      <c r="K66" s="192" t="s">
        <v>221</v>
      </c>
      <c r="L66" s="193" t="s">
        <v>221</v>
      </c>
      <c r="M66" s="193" t="s">
        <v>221</v>
      </c>
      <c r="N66" s="193" t="s">
        <v>221</v>
      </c>
      <c r="O66" s="193" t="s">
        <v>221</v>
      </c>
      <c r="P66" s="193" t="s">
        <v>221</v>
      </c>
      <c r="Q66" s="193" t="s">
        <v>221</v>
      </c>
      <c r="R66" s="230" t="s">
        <v>221</v>
      </c>
      <c r="S66" s="231" t="s">
        <v>221</v>
      </c>
      <c r="T66" s="193" t="s">
        <v>221</v>
      </c>
      <c r="U66" s="193" t="s">
        <v>221</v>
      </c>
      <c r="V66" s="232" t="s">
        <v>221</v>
      </c>
      <c r="W66" s="233">
        <f>SUM(W63:W65)</f>
        <v>43741.601999999999</v>
      </c>
      <c r="X66" s="286"/>
    </row>
    <row r="67" spans="1:24" ht="15.75" customHeight="1" x14ac:dyDescent="0.2">
      <c r="A67" s="343">
        <v>560</v>
      </c>
      <c r="B67" s="254">
        <v>240403</v>
      </c>
      <c r="C67" s="345" t="s">
        <v>190</v>
      </c>
      <c r="D67" s="347" t="s">
        <v>77</v>
      </c>
      <c r="E67" s="351">
        <v>17.899999999999999</v>
      </c>
      <c r="F67" s="347" t="s">
        <v>149</v>
      </c>
      <c r="G67" s="347" t="s">
        <v>37</v>
      </c>
      <c r="H67" s="347" t="s">
        <v>9</v>
      </c>
      <c r="I67" s="347" t="s">
        <v>37</v>
      </c>
      <c r="J67" s="145" t="s">
        <v>163</v>
      </c>
      <c r="K67" s="194">
        <v>0</v>
      </c>
      <c r="L67" s="194">
        <v>0</v>
      </c>
      <c r="M67" s="194">
        <v>0</v>
      </c>
      <c r="N67" s="194">
        <v>0</v>
      </c>
      <c r="O67" s="194">
        <v>0</v>
      </c>
      <c r="P67" s="194">
        <v>0</v>
      </c>
      <c r="Q67" s="194">
        <v>0</v>
      </c>
      <c r="R67" s="200">
        <v>0</v>
      </c>
      <c r="S67" s="211">
        <v>0</v>
      </c>
      <c r="T67" s="194">
        <v>0</v>
      </c>
      <c r="U67" s="194">
        <v>0</v>
      </c>
      <c r="V67" s="234">
        <v>0</v>
      </c>
      <c r="W67" s="235">
        <f>SUM(K67:V67)</f>
        <v>0</v>
      </c>
      <c r="X67" s="286"/>
    </row>
    <row r="68" spans="1:24" ht="15.75" x14ac:dyDescent="0.2">
      <c r="A68" s="349"/>
      <c r="B68" s="105">
        <v>240403</v>
      </c>
      <c r="C68" s="354"/>
      <c r="D68" s="350"/>
      <c r="E68" s="352"/>
      <c r="F68" s="350"/>
      <c r="G68" s="350"/>
      <c r="H68" s="350"/>
      <c r="I68" s="350"/>
      <c r="J68" s="129" t="s">
        <v>103</v>
      </c>
      <c r="K68" s="200">
        <v>0</v>
      </c>
      <c r="L68" s="189">
        <v>0</v>
      </c>
      <c r="M68" s="189">
        <v>0</v>
      </c>
      <c r="N68" s="189">
        <v>0</v>
      </c>
      <c r="O68" s="189">
        <v>0</v>
      </c>
      <c r="P68" s="189">
        <v>0</v>
      </c>
      <c r="Q68" s="189">
        <v>0</v>
      </c>
      <c r="R68" s="200">
        <v>0</v>
      </c>
      <c r="S68" s="200">
        <v>0</v>
      </c>
      <c r="T68" s="189">
        <v>0</v>
      </c>
      <c r="U68" s="189">
        <v>0</v>
      </c>
      <c r="V68" s="226">
        <v>0</v>
      </c>
      <c r="W68" s="227">
        <f>SUM(K68:V68)</f>
        <v>0</v>
      </c>
      <c r="X68" s="286"/>
    </row>
    <row r="69" spans="1:24" ht="15.75" x14ac:dyDescent="0.2">
      <c r="A69" s="349"/>
      <c r="B69" s="105">
        <v>240403</v>
      </c>
      <c r="C69" s="354"/>
      <c r="D69" s="350"/>
      <c r="E69" s="352"/>
      <c r="F69" s="350"/>
      <c r="G69" s="350"/>
      <c r="H69" s="350"/>
      <c r="I69" s="350"/>
      <c r="J69" s="129" t="s">
        <v>172</v>
      </c>
      <c r="K69" s="200">
        <v>0</v>
      </c>
      <c r="L69" s="189">
        <v>0</v>
      </c>
      <c r="M69" s="189">
        <v>0</v>
      </c>
      <c r="N69" s="189">
        <v>0</v>
      </c>
      <c r="O69" s="189">
        <v>0</v>
      </c>
      <c r="P69" s="189">
        <v>0</v>
      </c>
      <c r="Q69" s="189">
        <v>0</v>
      </c>
      <c r="R69" s="200">
        <v>0</v>
      </c>
      <c r="S69" s="200">
        <v>0</v>
      </c>
      <c r="T69" s="189">
        <v>0</v>
      </c>
      <c r="U69" s="189">
        <v>0</v>
      </c>
      <c r="V69" s="226">
        <v>0</v>
      </c>
      <c r="W69" s="227">
        <f>SUM(K69:V69)</f>
        <v>0</v>
      </c>
      <c r="X69" s="286"/>
    </row>
    <row r="70" spans="1:24" ht="16.5" thickBot="1" x14ac:dyDescent="0.25">
      <c r="A70" s="344"/>
      <c r="B70" s="290">
        <v>240403</v>
      </c>
      <c r="C70" s="346"/>
      <c r="D70" s="348"/>
      <c r="E70" s="353"/>
      <c r="F70" s="348"/>
      <c r="G70" s="348"/>
      <c r="H70" s="348"/>
      <c r="I70" s="348"/>
      <c r="J70" s="113" t="s">
        <v>164</v>
      </c>
      <c r="K70" s="195">
        <v>0</v>
      </c>
      <c r="L70" s="191">
        <v>0</v>
      </c>
      <c r="M70" s="191">
        <v>0</v>
      </c>
      <c r="N70" s="191">
        <v>0</v>
      </c>
      <c r="O70" s="191">
        <v>0</v>
      </c>
      <c r="P70" s="191">
        <v>0</v>
      </c>
      <c r="Q70" s="191">
        <v>0</v>
      </c>
      <c r="R70" s="195">
        <v>0</v>
      </c>
      <c r="S70" s="195">
        <v>0</v>
      </c>
      <c r="T70" s="191">
        <v>0</v>
      </c>
      <c r="U70" s="191">
        <v>0</v>
      </c>
      <c r="V70" s="228">
        <v>0</v>
      </c>
      <c r="W70" s="229">
        <f>SUM(K70:V70)</f>
        <v>0</v>
      </c>
      <c r="X70" s="286"/>
    </row>
    <row r="71" spans="1:24" ht="16.5" thickBot="1" x14ac:dyDescent="0.25">
      <c r="A71" s="102"/>
      <c r="B71" s="104">
        <v>240403</v>
      </c>
      <c r="C71" s="282"/>
      <c r="D71" s="112"/>
      <c r="E71" s="112"/>
      <c r="F71" s="112"/>
      <c r="G71" s="112"/>
      <c r="H71" s="112"/>
      <c r="I71" s="112"/>
      <c r="J71" s="112"/>
      <c r="K71" s="192" t="s">
        <v>221</v>
      </c>
      <c r="L71" s="193" t="s">
        <v>221</v>
      </c>
      <c r="M71" s="193" t="s">
        <v>221</v>
      </c>
      <c r="N71" s="193" t="s">
        <v>221</v>
      </c>
      <c r="O71" s="193" t="s">
        <v>221</v>
      </c>
      <c r="P71" s="193" t="s">
        <v>221</v>
      </c>
      <c r="Q71" s="193" t="s">
        <v>221</v>
      </c>
      <c r="R71" s="230" t="s">
        <v>221</v>
      </c>
      <c r="S71" s="231" t="s">
        <v>221</v>
      </c>
      <c r="T71" s="193" t="s">
        <v>221</v>
      </c>
      <c r="U71" s="193" t="s">
        <v>221</v>
      </c>
      <c r="V71" s="232" t="s">
        <v>221</v>
      </c>
      <c r="W71" s="233">
        <f>SUM(W67:W70)</f>
        <v>0</v>
      </c>
      <c r="X71" s="286"/>
    </row>
    <row r="72" spans="1:24" ht="16.5" thickBot="1" x14ac:dyDescent="0.25">
      <c r="A72" s="105">
        <v>596</v>
      </c>
      <c r="B72" s="105">
        <v>240440</v>
      </c>
      <c r="C72" s="185" t="s">
        <v>217</v>
      </c>
      <c r="D72" s="114" t="s">
        <v>84</v>
      </c>
      <c r="E72" s="114">
        <v>26</v>
      </c>
      <c r="F72" s="114" t="s">
        <v>216</v>
      </c>
      <c r="G72" s="114" t="s">
        <v>45</v>
      </c>
      <c r="H72" s="114" t="s">
        <v>18</v>
      </c>
      <c r="I72" s="113" t="s">
        <v>45</v>
      </c>
      <c r="J72" s="113" t="s">
        <v>91</v>
      </c>
      <c r="K72" s="201">
        <v>183147.00000000015</v>
      </c>
      <c r="L72" s="201">
        <v>134823.50000000012</v>
      </c>
      <c r="M72" s="201">
        <v>148714.00000000006</v>
      </c>
      <c r="N72" s="201">
        <v>180244.20000000016</v>
      </c>
      <c r="O72" s="201">
        <v>201472.71300000011</v>
      </c>
      <c r="P72" s="201">
        <v>199621.63100000008</v>
      </c>
      <c r="Q72" s="201">
        <v>185630.10000000009</v>
      </c>
      <c r="R72" s="236">
        <v>225440</v>
      </c>
      <c r="S72" s="236">
        <v>202875.37000000014</v>
      </c>
      <c r="T72" s="236">
        <v>215116.17800000016</v>
      </c>
      <c r="U72" s="236">
        <v>211102.20000000022</v>
      </c>
      <c r="V72" s="237">
        <v>230765.40000000017</v>
      </c>
      <c r="W72" s="238">
        <f>SUM(K72:V72)</f>
        <v>2318952.2920000013</v>
      </c>
      <c r="X72" s="286"/>
    </row>
    <row r="73" spans="1:24" ht="16.5" thickBot="1" x14ac:dyDescent="0.25">
      <c r="A73" s="102"/>
      <c r="B73" s="104">
        <v>240440</v>
      </c>
      <c r="C73" s="282"/>
      <c r="D73" s="112"/>
      <c r="E73" s="112"/>
      <c r="F73" s="112"/>
      <c r="G73" s="112"/>
      <c r="H73" s="112"/>
      <c r="I73" s="112"/>
      <c r="J73" s="266"/>
      <c r="K73" s="267" t="s">
        <v>221</v>
      </c>
      <c r="L73" s="268" t="s">
        <v>221</v>
      </c>
      <c r="M73" s="268" t="s">
        <v>221</v>
      </c>
      <c r="N73" s="268" t="s">
        <v>221</v>
      </c>
      <c r="O73" s="268" t="s">
        <v>221</v>
      </c>
      <c r="P73" s="268" t="s">
        <v>221</v>
      </c>
      <c r="Q73" s="268" t="s">
        <v>221</v>
      </c>
      <c r="R73" s="269" t="s">
        <v>221</v>
      </c>
      <c r="S73" s="270" t="s">
        <v>221</v>
      </c>
      <c r="T73" s="268" t="s">
        <v>221</v>
      </c>
      <c r="U73" s="268" t="s">
        <v>221</v>
      </c>
      <c r="V73" s="271" t="s">
        <v>221</v>
      </c>
      <c r="W73" s="278">
        <f>SUM(W72)</f>
        <v>2318952.2920000013</v>
      </c>
      <c r="X73" s="286"/>
    </row>
    <row r="74" spans="1:24" ht="15.75" x14ac:dyDescent="0.2">
      <c r="A74" s="343">
        <v>597</v>
      </c>
      <c r="B74" s="254">
        <v>240438</v>
      </c>
      <c r="C74" s="345" t="s">
        <v>218</v>
      </c>
      <c r="D74" s="347" t="s">
        <v>79</v>
      </c>
      <c r="E74" s="347">
        <v>26</v>
      </c>
      <c r="F74" s="347" t="s">
        <v>18</v>
      </c>
      <c r="G74" s="347" t="s">
        <v>45</v>
      </c>
      <c r="H74" s="347" t="s">
        <v>216</v>
      </c>
      <c r="I74" s="368" t="s">
        <v>45</v>
      </c>
      <c r="J74" s="151" t="s">
        <v>164</v>
      </c>
      <c r="K74" s="202">
        <v>0</v>
      </c>
      <c r="L74" s="203">
        <v>0</v>
      </c>
      <c r="M74" s="203">
        <v>0</v>
      </c>
      <c r="N74" s="246">
        <v>0</v>
      </c>
      <c r="O74" s="203">
        <v>0</v>
      </c>
      <c r="P74" s="203">
        <v>0</v>
      </c>
      <c r="Q74" s="203">
        <v>0</v>
      </c>
      <c r="R74" s="203">
        <v>0</v>
      </c>
      <c r="S74" s="203">
        <v>0</v>
      </c>
      <c r="T74" s="203">
        <v>0</v>
      </c>
      <c r="U74" s="203">
        <v>0</v>
      </c>
      <c r="V74" s="275">
        <v>0</v>
      </c>
      <c r="W74" s="240">
        <f>SUM(K74:V74)</f>
        <v>0</v>
      </c>
      <c r="X74" s="286"/>
    </row>
    <row r="75" spans="1:24" ht="15.75" x14ac:dyDescent="0.2">
      <c r="A75" s="349"/>
      <c r="B75" s="105">
        <v>240438</v>
      </c>
      <c r="C75" s="354"/>
      <c r="D75" s="350"/>
      <c r="E75" s="350"/>
      <c r="F75" s="350"/>
      <c r="G75" s="350"/>
      <c r="H75" s="350"/>
      <c r="I75" s="369"/>
      <c r="J75" s="129" t="s">
        <v>172</v>
      </c>
      <c r="K75" s="283">
        <v>0</v>
      </c>
      <c r="L75" s="272">
        <v>0</v>
      </c>
      <c r="M75" s="272">
        <v>0</v>
      </c>
      <c r="N75" s="272">
        <v>0</v>
      </c>
      <c r="O75" s="272">
        <v>0</v>
      </c>
      <c r="P75" s="272">
        <v>1269.596</v>
      </c>
      <c r="Q75" s="215">
        <v>13160.278000000002</v>
      </c>
      <c r="R75" s="215">
        <v>8123</v>
      </c>
      <c r="S75" s="215">
        <v>12743.685000000001</v>
      </c>
      <c r="T75" s="273">
        <v>22798.403000000002</v>
      </c>
      <c r="U75" s="215">
        <v>14932.904</v>
      </c>
      <c r="V75" s="276">
        <v>7163.6620000000003</v>
      </c>
      <c r="W75" s="280">
        <f>SUM(K75:V75)</f>
        <v>80191.528000000006</v>
      </c>
      <c r="X75" s="286"/>
    </row>
    <row r="76" spans="1:24" ht="16.5" thickBot="1" x14ac:dyDescent="0.25">
      <c r="A76" s="344"/>
      <c r="B76" s="290">
        <v>240438</v>
      </c>
      <c r="C76" s="346"/>
      <c r="D76" s="348"/>
      <c r="E76" s="348"/>
      <c r="F76" s="348"/>
      <c r="G76" s="348"/>
      <c r="H76" s="348"/>
      <c r="I76" s="370"/>
      <c r="J76" s="169" t="s">
        <v>93</v>
      </c>
      <c r="K76" s="236">
        <v>0</v>
      </c>
      <c r="L76" s="209">
        <v>0</v>
      </c>
      <c r="M76" s="209">
        <v>0</v>
      </c>
      <c r="N76" s="274">
        <v>0</v>
      </c>
      <c r="O76" s="274">
        <v>0</v>
      </c>
      <c r="P76" s="274">
        <v>0</v>
      </c>
      <c r="Q76" s="209">
        <v>0</v>
      </c>
      <c r="R76" s="209">
        <v>0</v>
      </c>
      <c r="S76" s="209">
        <v>0</v>
      </c>
      <c r="T76" s="209">
        <v>0</v>
      </c>
      <c r="U76" s="209">
        <v>0</v>
      </c>
      <c r="V76" s="277">
        <v>0</v>
      </c>
      <c r="W76" s="281">
        <f>SUM(K76:V76)</f>
        <v>0</v>
      </c>
      <c r="X76" s="286"/>
    </row>
    <row r="77" spans="1:24" ht="16.5" thickBot="1" x14ac:dyDescent="0.25">
      <c r="A77" s="102"/>
      <c r="B77" s="104">
        <v>240438</v>
      </c>
      <c r="C77" s="112"/>
      <c r="D77" s="112"/>
      <c r="E77" s="112"/>
      <c r="F77" s="112"/>
      <c r="G77" s="112"/>
      <c r="H77" s="112"/>
      <c r="I77" s="112"/>
      <c r="J77" s="260"/>
      <c r="K77" s="261" t="s">
        <v>221</v>
      </c>
      <c r="L77" s="262" t="s">
        <v>221</v>
      </c>
      <c r="M77" s="262" t="s">
        <v>221</v>
      </c>
      <c r="N77" s="262" t="s">
        <v>221</v>
      </c>
      <c r="O77" s="262" t="s">
        <v>221</v>
      </c>
      <c r="P77" s="262" t="s">
        <v>221</v>
      </c>
      <c r="Q77" s="262" t="s">
        <v>221</v>
      </c>
      <c r="R77" s="263" t="s">
        <v>221</v>
      </c>
      <c r="S77" s="264" t="s">
        <v>221</v>
      </c>
      <c r="T77" s="262" t="s">
        <v>221</v>
      </c>
      <c r="U77" s="262" t="s">
        <v>221</v>
      </c>
      <c r="V77" s="265" t="s">
        <v>221</v>
      </c>
      <c r="W77" s="279">
        <f>SUM(W74:W76)</f>
        <v>80191.528000000006</v>
      </c>
      <c r="X77" s="286"/>
    </row>
    <row r="78" spans="1:24" ht="15.75" x14ac:dyDescent="0.2">
      <c r="A78" s="349">
        <v>598</v>
      </c>
      <c r="B78" s="105">
        <v>240433</v>
      </c>
      <c r="C78" s="350" t="s">
        <v>46</v>
      </c>
      <c r="D78" s="350" t="s">
        <v>84</v>
      </c>
      <c r="E78" s="350">
        <v>16</v>
      </c>
      <c r="F78" s="350" t="s">
        <v>18</v>
      </c>
      <c r="G78" s="350" t="s">
        <v>45</v>
      </c>
      <c r="H78" s="350" t="s">
        <v>150</v>
      </c>
      <c r="I78" s="350" t="s">
        <v>45</v>
      </c>
      <c r="J78" s="145" t="s">
        <v>92</v>
      </c>
      <c r="K78" s="194">
        <v>13.34</v>
      </c>
      <c r="L78" s="194">
        <v>15479.901</v>
      </c>
      <c r="M78" s="194">
        <v>7842.4919999999993</v>
      </c>
      <c r="N78" s="194">
        <v>9756.0750000000007</v>
      </c>
      <c r="O78" s="194">
        <v>4097.3220000000001</v>
      </c>
      <c r="P78" s="194">
        <v>0</v>
      </c>
      <c r="Q78" s="194">
        <v>1033.5999999999999</v>
      </c>
      <c r="R78" s="200">
        <v>0</v>
      </c>
      <c r="S78" s="211">
        <v>0</v>
      </c>
      <c r="T78" s="194">
        <v>0</v>
      </c>
      <c r="U78" s="194">
        <v>4080.3539999999998</v>
      </c>
      <c r="V78" s="234">
        <v>1422.7790000000002</v>
      </c>
      <c r="W78" s="235">
        <f>SUM(K78:V78)</f>
        <v>43725.863000000005</v>
      </c>
      <c r="X78" s="286"/>
    </row>
    <row r="79" spans="1:24" ht="16.5" thickBot="1" x14ac:dyDescent="0.25">
      <c r="A79" s="349"/>
      <c r="B79" s="105">
        <v>240433</v>
      </c>
      <c r="C79" s="350"/>
      <c r="D79" s="350"/>
      <c r="E79" s="350"/>
      <c r="F79" s="350"/>
      <c r="G79" s="350"/>
      <c r="H79" s="350"/>
      <c r="I79" s="350"/>
      <c r="J79" s="154" t="s">
        <v>98</v>
      </c>
      <c r="K79" s="201">
        <v>0</v>
      </c>
      <c r="L79" s="201">
        <v>0</v>
      </c>
      <c r="M79" s="201">
        <v>0</v>
      </c>
      <c r="N79" s="201">
        <v>0</v>
      </c>
      <c r="O79" s="201">
        <v>0</v>
      </c>
      <c r="P79" s="201">
        <v>0</v>
      </c>
      <c r="Q79" s="201">
        <v>0</v>
      </c>
      <c r="R79" s="236">
        <v>0</v>
      </c>
      <c r="S79" s="208">
        <v>0</v>
      </c>
      <c r="T79" s="201">
        <v>0</v>
      </c>
      <c r="U79" s="201">
        <v>0</v>
      </c>
      <c r="V79" s="237">
        <v>0</v>
      </c>
      <c r="W79" s="238">
        <f>SUM(K79:V79)</f>
        <v>0</v>
      </c>
      <c r="X79" s="286"/>
    </row>
    <row r="80" spans="1:24" ht="16.5" thickBot="1" x14ac:dyDescent="0.25">
      <c r="A80" s="102"/>
      <c r="B80" s="104">
        <v>240433</v>
      </c>
      <c r="C80" s="112"/>
      <c r="D80" s="112"/>
      <c r="E80" s="112"/>
      <c r="F80" s="112"/>
      <c r="G80" s="112"/>
      <c r="H80" s="112"/>
      <c r="I80" s="112"/>
      <c r="J80" s="112"/>
      <c r="K80" s="192" t="s">
        <v>221</v>
      </c>
      <c r="L80" s="193" t="s">
        <v>221</v>
      </c>
      <c r="M80" s="193" t="s">
        <v>221</v>
      </c>
      <c r="N80" s="193" t="s">
        <v>221</v>
      </c>
      <c r="O80" s="193" t="s">
        <v>221</v>
      </c>
      <c r="P80" s="193" t="s">
        <v>221</v>
      </c>
      <c r="Q80" s="193" t="s">
        <v>221</v>
      </c>
      <c r="R80" s="230" t="s">
        <v>221</v>
      </c>
      <c r="S80" s="231" t="s">
        <v>221</v>
      </c>
      <c r="T80" s="193" t="s">
        <v>221</v>
      </c>
      <c r="U80" s="193" t="s">
        <v>221</v>
      </c>
      <c r="V80" s="232" t="s">
        <v>221</v>
      </c>
      <c r="W80" s="233">
        <f>SUM(W78:W79)</f>
        <v>43725.863000000005</v>
      </c>
      <c r="X80" s="286"/>
    </row>
    <row r="81" spans="1:24" ht="15.75" x14ac:dyDescent="0.2">
      <c r="A81" s="349">
        <v>608</v>
      </c>
      <c r="B81" s="105">
        <v>240444</v>
      </c>
      <c r="C81" s="354" t="s">
        <v>191</v>
      </c>
      <c r="D81" s="350" t="s">
        <v>85</v>
      </c>
      <c r="E81" s="350">
        <v>98</v>
      </c>
      <c r="F81" s="350" t="s">
        <v>151</v>
      </c>
      <c r="G81" s="350" t="s">
        <v>45</v>
      </c>
      <c r="H81" s="350" t="s">
        <v>18</v>
      </c>
      <c r="I81" s="350" t="s">
        <v>45</v>
      </c>
      <c r="J81" s="145" t="s">
        <v>94</v>
      </c>
      <c r="K81" s="194">
        <v>0</v>
      </c>
      <c r="L81" s="194">
        <v>0</v>
      </c>
      <c r="M81" s="194">
        <v>0</v>
      </c>
      <c r="N81" s="194">
        <v>0</v>
      </c>
      <c r="O81" s="194">
        <v>0</v>
      </c>
      <c r="P81" s="194">
        <v>0</v>
      </c>
      <c r="Q81" s="194">
        <v>0</v>
      </c>
      <c r="R81" s="200">
        <v>0</v>
      </c>
      <c r="S81" s="198">
        <v>0</v>
      </c>
      <c r="T81" s="198">
        <v>0</v>
      </c>
      <c r="U81" s="198">
        <v>0</v>
      </c>
      <c r="V81" s="234">
        <v>0</v>
      </c>
      <c r="W81" s="235">
        <f t="shared" ref="W81:W86" si="1">SUM(K81:V81)</f>
        <v>0</v>
      </c>
      <c r="X81" s="286"/>
    </row>
    <row r="82" spans="1:24" ht="15.75" x14ac:dyDescent="0.2">
      <c r="A82" s="349"/>
      <c r="B82" s="105">
        <v>240444</v>
      </c>
      <c r="C82" s="354"/>
      <c r="D82" s="350"/>
      <c r="E82" s="350"/>
      <c r="F82" s="350"/>
      <c r="G82" s="350"/>
      <c r="H82" s="350"/>
      <c r="I82" s="350"/>
      <c r="J82" s="145" t="s">
        <v>92</v>
      </c>
      <c r="K82" s="194">
        <v>46758.064999999995</v>
      </c>
      <c r="L82" s="194">
        <v>36323</v>
      </c>
      <c r="M82" s="186">
        <v>50535</v>
      </c>
      <c r="N82" s="186">
        <v>41935.207000000002</v>
      </c>
      <c r="O82" s="194">
        <v>102535.46399999999</v>
      </c>
      <c r="P82" s="194">
        <v>102305.45899999999</v>
      </c>
      <c r="Q82" s="194">
        <v>110562.95999999999</v>
      </c>
      <c r="R82" s="200">
        <v>61037.006000000001</v>
      </c>
      <c r="S82" s="194">
        <v>65635</v>
      </c>
      <c r="T82" s="194">
        <v>76476.340999999986</v>
      </c>
      <c r="U82" s="194">
        <v>97824.176000000007</v>
      </c>
      <c r="V82" s="234">
        <v>34098.705999999998</v>
      </c>
      <c r="W82" s="235">
        <f t="shared" si="1"/>
        <v>826026.38399999996</v>
      </c>
      <c r="X82" s="286"/>
    </row>
    <row r="83" spans="1:24" ht="15.75" x14ac:dyDescent="0.2">
      <c r="A83" s="349"/>
      <c r="B83" s="105">
        <v>240444</v>
      </c>
      <c r="C83" s="354"/>
      <c r="D83" s="350"/>
      <c r="E83" s="350"/>
      <c r="F83" s="350"/>
      <c r="G83" s="350"/>
      <c r="H83" s="350"/>
      <c r="I83" s="350"/>
      <c r="J83" s="129" t="s">
        <v>91</v>
      </c>
      <c r="K83" s="189">
        <v>75162</v>
      </c>
      <c r="L83" s="189">
        <v>91802</v>
      </c>
      <c r="M83" s="186">
        <v>68689</v>
      </c>
      <c r="N83" s="186"/>
      <c r="O83" s="189"/>
      <c r="P83" s="189">
        <v>9058.4809999999998</v>
      </c>
      <c r="Q83" s="189">
        <v>6175.0520000000006</v>
      </c>
      <c r="R83" s="200">
        <v>5022.1000000000004</v>
      </c>
      <c r="S83" s="189">
        <v>0</v>
      </c>
      <c r="T83" s="189">
        <v>0</v>
      </c>
      <c r="U83" s="189">
        <v>0</v>
      </c>
      <c r="V83" s="226">
        <v>0</v>
      </c>
      <c r="W83" s="227">
        <f t="shared" si="1"/>
        <v>255908.633</v>
      </c>
      <c r="X83" s="286"/>
    </row>
    <row r="84" spans="1:24" ht="15.75" x14ac:dyDescent="0.2">
      <c r="A84" s="349"/>
      <c r="B84" s="105">
        <v>240444</v>
      </c>
      <c r="C84" s="354"/>
      <c r="D84" s="350"/>
      <c r="E84" s="350"/>
      <c r="F84" s="350"/>
      <c r="G84" s="350"/>
      <c r="H84" s="350"/>
      <c r="I84" s="350"/>
      <c r="J84" s="129" t="s">
        <v>93</v>
      </c>
      <c r="K84" s="189">
        <v>281695</v>
      </c>
      <c r="L84" s="189">
        <v>344598</v>
      </c>
      <c r="M84" s="189">
        <v>378083</v>
      </c>
      <c r="N84" s="189">
        <v>311346.38199999993</v>
      </c>
      <c r="O84" s="189">
        <v>340504.42299999995</v>
      </c>
      <c r="P84" s="189">
        <v>281911.47799999994</v>
      </c>
      <c r="Q84" s="189">
        <v>287680.65299999999</v>
      </c>
      <c r="R84" s="200">
        <v>198683.93899999998</v>
      </c>
      <c r="S84" s="189">
        <v>0</v>
      </c>
      <c r="T84" s="189">
        <v>0</v>
      </c>
      <c r="U84" s="189">
        <v>0</v>
      </c>
      <c r="V84" s="226">
        <v>0</v>
      </c>
      <c r="W84" s="227">
        <f t="shared" si="1"/>
        <v>2424502.8749999995</v>
      </c>
      <c r="X84" s="286"/>
    </row>
    <row r="85" spans="1:24" ht="15.75" x14ac:dyDescent="0.2">
      <c r="A85" s="349"/>
      <c r="B85" s="105">
        <v>240444</v>
      </c>
      <c r="C85" s="354"/>
      <c r="D85" s="350"/>
      <c r="E85" s="350"/>
      <c r="F85" s="350"/>
      <c r="G85" s="350"/>
      <c r="H85" s="350"/>
      <c r="I85" s="350"/>
      <c r="J85" s="154" t="s">
        <v>97</v>
      </c>
      <c r="K85" s="201">
        <v>0</v>
      </c>
      <c r="L85" s="201">
        <v>0</v>
      </c>
      <c r="M85" s="201">
        <v>0</v>
      </c>
      <c r="N85" s="201">
        <v>0</v>
      </c>
      <c r="O85" s="189">
        <v>0</v>
      </c>
      <c r="P85" s="201">
        <v>0</v>
      </c>
      <c r="Q85" s="201">
        <v>0</v>
      </c>
      <c r="R85" s="208">
        <v>0</v>
      </c>
      <c r="S85" s="201">
        <v>0</v>
      </c>
      <c r="T85" s="201">
        <v>0</v>
      </c>
      <c r="U85" s="201">
        <v>0</v>
      </c>
      <c r="V85" s="237">
        <v>0</v>
      </c>
      <c r="W85" s="227">
        <f t="shared" si="1"/>
        <v>0</v>
      </c>
      <c r="X85" s="286"/>
    </row>
    <row r="86" spans="1:24" ht="16.5" thickBot="1" x14ac:dyDescent="0.25">
      <c r="A86" s="349"/>
      <c r="B86" s="105">
        <v>240444</v>
      </c>
      <c r="C86" s="354"/>
      <c r="D86" s="350"/>
      <c r="E86" s="350"/>
      <c r="F86" s="350"/>
      <c r="G86" s="350"/>
      <c r="H86" s="350"/>
      <c r="I86" s="350"/>
      <c r="J86" s="154" t="s">
        <v>96</v>
      </c>
      <c r="K86" s="201">
        <v>0</v>
      </c>
      <c r="L86" s="201">
        <v>0</v>
      </c>
      <c r="M86" s="201">
        <v>0</v>
      </c>
      <c r="N86" s="201">
        <v>0</v>
      </c>
      <c r="O86" s="189">
        <v>0</v>
      </c>
      <c r="P86" s="201">
        <v>0</v>
      </c>
      <c r="Q86" s="201">
        <v>0</v>
      </c>
      <c r="R86" s="236">
        <v>0</v>
      </c>
      <c r="S86" s="209">
        <v>0</v>
      </c>
      <c r="T86" s="209">
        <v>0</v>
      </c>
      <c r="U86" s="209">
        <v>0</v>
      </c>
      <c r="V86" s="237">
        <v>0</v>
      </c>
      <c r="W86" s="238">
        <f t="shared" si="1"/>
        <v>0</v>
      </c>
      <c r="X86" s="286"/>
    </row>
    <row r="87" spans="1:24" ht="16.5" thickBot="1" x14ac:dyDescent="0.25">
      <c r="A87" s="102"/>
      <c r="B87" s="104">
        <v>240444</v>
      </c>
      <c r="C87" s="112"/>
      <c r="D87" s="112"/>
      <c r="E87" s="112"/>
      <c r="F87" s="112"/>
      <c r="G87" s="112"/>
      <c r="H87" s="112"/>
      <c r="I87" s="112"/>
      <c r="J87" s="112"/>
      <c r="K87" s="192" t="s">
        <v>221</v>
      </c>
      <c r="L87" s="193" t="s">
        <v>221</v>
      </c>
      <c r="M87" s="193" t="s">
        <v>221</v>
      </c>
      <c r="N87" s="193" t="s">
        <v>221</v>
      </c>
      <c r="O87" s="193" t="s">
        <v>221</v>
      </c>
      <c r="P87" s="193" t="s">
        <v>221</v>
      </c>
      <c r="Q87" s="193" t="s">
        <v>221</v>
      </c>
      <c r="R87" s="230" t="s">
        <v>221</v>
      </c>
      <c r="S87" s="231" t="s">
        <v>221</v>
      </c>
      <c r="T87" s="193" t="s">
        <v>221</v>
      </c>
      <c r="U87" s="193" t="s">
        <v>221</v>
      </c>
      <c r="V87" s="232" t="s">
        <v>221</v>
      </c>
      <c r="W87" s="233">
        <f>SUM(W81:W86)</f>
        <v>3506437.8919999995</v>
      </c>
      <c r="X87" s="286"/>
    </row>
    <row r="88" spans="1:24" ht="15.75" x14ac:dyDescent="0.2">
      <c r="A88" s="343">
        <v>611</v>
      </c>
      <c r="B88" s="254">
        <v>240432</v>
      </c>
      <c r="C88" s="345" t="s">
        <v>192</v>
      </c>
      <c r="D88" s="347" t="s">
        <v>77</v>
      </c>
      <c r="E88" s="347">
        <v>66</v>
      </c>
      <c r="F88" s="347" t="s">
        <v>146</v>
      </c>
      <c r="G88" s="347" t="s">
        <v>40</v>
      </c>
      <c r="H88" s="345" t="s">
        <v>152</v>
      </c>
      <c r="I88" s="347" t="s">
        <v>40</v>
      </c>
      <c r="J88" s="145" t="s">
        <v>94</v>
      </c>
      <c r="K88" s="194">
        <v>8720.6929999999993</v>
      </c>
      <c r="L88" s="194">
        <v>7511.7250000000004</v>
      </c>
      <c r="M88" s="186">
        <v>4225.2619999999997</v>
      </c>
      <c r="N88" s="186">
        <v>6745.7269999999999</v>
      </c>
      <c r="O88" s="194">
        <v>5053.418999999999</v>
      </c>
      <c r="P88" s="194">
        <v>4211.7039999999997</v>
      </c>
      <c r="Q88" s="194">
        <v>4339.0920000000006</v>
      </c>
      <c r="R88" s="200">
        <v>3046.6010000000001</v>
      </c>
      <c r="S88" s="211">
        <v>2946</v>
      </c>
      <c r="T88" s="194">
        <v>3976.7019999999998</v>
      </c>
      <c r="U88" s="194">
        <v>4217.7070000000003</v>
      </c>
      <c r="V88" s="234">
        <v>4802.9879999999994</v>
      </c>
      <c r="W88" s="235">
        <f>SUM(K88:V88)</f>
        <v>59797.62</v>
      </c>
      <c r="X88" s="286"/>
    </row>
    <row r="89" spans="1:24" ht="15.75" x14ac:dyDescent="0.2">
      <c r="A89" s="349"/>
      <c r="B89" s="105">
        <v>240432</v>
      </c>
      <c r="C89" s="354"/>
      <c r="D89" s="350"/>
      <c r="E89" s="350"/>
      <c r="F89" s="350"/>
      <c r="G89" s="350"/>
      <c r="H89" s="354"/>
      <c r="I89" s="350"/>
      <c r="J89" s="129" t="s">
        <v>92</v>
      </c>
      <c r="K89" s="189">
        <v>5001.9440000000004</v>
      </c>
      <c r="L89" s="189">
        <v>5820.2580000000007</v>
      </c>
      <c r="M89" s="186">
        <v>12330.919999999998</v>
      </c>
      <c r="N89" s="186">
        <v>9006.9470000000001</v>
      </c>
      <c r="O89" s="189">
        <v>3667.8379999999993</v>
      </c>
      <c r="P89" s="189">
        <v>8244.2869999999984</v>
      </c>
      <c r="Q89" s="189">
        <v>6699.0709999999999</v>
      </c>
      <c r="R89" s="200">
        <v>4721.2299999999996</v>
      </c>
      <c r="S89" s="200">
        <v>6344</v>
      </c>
      <c r="T89" s="189">
        <v>5247.8009999999995</v>
      </c>
      <c r="U89" s="189">
        <v>5736.170000000001</v>
      </c>
      <c r="V89" s="226">
        <v>8376.3570000000018</v>
      </c>
      <c r="W89" s="227">
        <f>SUM(K89:V89)</f>
        <v>81196.823000000004</v>
      </c>
      <c r="X89" s="286"/>
    </row>
    <row r="90" spans="1:24" ht="15.75" x14ac:dyDescent="0.2">
      <c r="A90" s="349"/>
      <c r="B90" s="105">
        <v>240432</v>
      </c>
      <c r="C90" s="354"/>
      <c r="D90" s="350"/>
      <c r="E90" s="350"/>
      <c r="F90" s="350"/>
      <c r="G90" s="350"/>
      <c r="H90" s="354"/>
      <c r="I90" s="350"/>
      <c r="J90" s="129" t="s">
        <v>91</v>
      </c>
      <c r="K90" s="189">
        <v>24744.130000000005</v>
      </c>
      <c r="L90" s="189">
        <v>18480.136999999999</v>
      </c>
      <c r="M90" s="186">
        <v>19074.445000000003</v>
      </c>
      <c r="N90" s="186">
        <v>18743.046999999995</v>
      </c>
      <c r="O90" s="189">
        <v>17391.687000000002</v>
      </c>
      <c r="P90" s="189">
        <v>15054.625</v>
      </c>
      <c r="Q90" s="189">
        <v>20746.043000000001</v>
      </c>
      <c r="R90" s="200">
        <v>17308.669999999998</v>
      </c>
      <c r="S90" s="200">
        <v>17947</v>
      </c>
      <c r="T90" s="189">
        <v>19579.374000000003</v>
      </c>
      <c r="U90" s="189">
        <v>18607.688999999991</v>
      </c>
      <c r="V90" s="226">
        <v>25543.048999999992</v>
      </c>
      <c r="W90" s="227">
        <f>SUM(K90:V90)</f>
        <v>233219.89599999998</v>
      </c>
      <c r="X90" s="286"/>
    </row>
    <row r="91" spans="1:24" ht="16.5" thickBot="1" x14ac:dyDescent="0.25">
      <c r="A91" s="344"/>
      <c r="B91" s="290">
        <v>240432</v>
      </c>
      <c r="C91" s="346"/>
      <c r="D91" s="348"/>
      <c r="E91" s="348"/>
      <c r="F91" s="348"/>
      <c r="G91" s="348"/>
      <c r="H91" s="346"/>
      <c r="I91" s="348"/>
      <c r="J91" s="113" t="s">
        <v>95</v>
      </c>
      <c r="K91" s="195">
        <v>0</v>
      </c>
      <c r="L91" s="191">
        <v>0</v>
      </c>
      <c r="M91" s="191">
        <v>0</v>
      </c>
      <c r="N91" s="191">
        <v>0</v>
      </c>
      <c r="O91" s="191">
        <v>0</v>
      </c>
      <c r="P91" s="191">
        <v>0</v>
      </c>
      <c r="Q91" s="191">
        <v>0</v>
      </c>
      <c r="R91" s="206">
        <v>0</v>
      </c>
      <c r="S91" s="195">
        <v>0</v>
      </c>
      <c r="T91" s="191">
        <v>0</v>
      </c>
      <c r="U91" s="191">
        <v>0</v>
      </c>
      <c r="V91" s="228">
        <v>0</v>
      </c>
      <c r="W91" s="229">
        <f>SUM(K91:V91)</f>
        <v>0</v>
      </c>
      <c r="X91" s="286"/>
    </row>
    <row r="92" spans="1:24" ht="16.5" thickBot="1" x14ac:dyDescent="0.25">
      <c r="A92" s="106"/>
      <c r="B92" s="104">
        <v>240432</v>
      </c>
      <c r="C92" s="112"/>
      <c r="D92" s="112"/>
      <c r="E92" s="112"/>
      <c r="F92" s="112"/>
      <c r="G92" s="112"/>
      <c r="H92" s="112"/>
      <c r="I92" s="112"/>
      <c r="J92" s="112"/>
      <c r="K92" s="192" t="s">
        <v>221</v>
      </c>
      <c r="L92" s="193" t="s">
        <v>221</v>
      </c>
      <c r="M92" s="193" t="s">
        <v>221</v>
      </c>
      <c r="N92" s="193" t="s">
        <v>221</v>
      </c>
      <c r="O92" s="193" t="s">
        <v>221</v>
      </c>
      <c r="P92" s="193" t="s">
        <v>221</v>
      </c>
      <c r="Q92" s="193" t="s">
        <v>221</v>
      </c>
      <c r="R92" s="230" t="s">
        <v>221</v>
      </c>
      <c r="S92" s="231" t="s">
        <v>221</v>
      </c>
      <c r="T92" s="193" t="s">
        <v>221</v>
      </c>
      <c r="U92" s="193" t="s">
        <v>221</v>
      </c>
      <c r="V92" s="232" t="s">
        <v>221</v>
      </c>
      <c r="W92" s="233">
        <f>SUM(W88:W91)</f>
        <v>374214.33899999998</v>
      </c>
      <c r="X92" s="286"/>
    </row>
    <row r="93" spans="1:24" ht="15.75" x14ac:dyDescent="0.2">
      <c r="A93" s="349">
        <v>624</v>
      </c>
      <c r="B93" s="105">
        <v>243984</v>
      </c>
      <c r="C93" s="354" t="s">
        <v>193</v>
      </c>
      <c r="D93" s="355" t="s">
        <v>248</v>
      </c>
      <c r="E93" s="357" t="s">
        <v>89</v>
      </c>
      <c r="F93" s="350" t="s">
        <v>100</v>
      </c>
      <c r="G93" s="350" t="s">
        <v>42</v>
      </c>
      <c r="H93" s="350" t="s">
        <v>249</v>
      </c>
      <c r="I93" s="350" t="s">
        <v>34</v>
      </c>
      <c r="J93" s="145" t="s">
        <v>92</v>
      </c>
      <c r="K93" s="194">
        <v>362347</v>
      </c>
      <c r="L93" s="194">
        <v>364521</v>
      </c>
      <c r="M93" s="186">
        <v>451046</v>
      </c>
      <c r="N93" s="186">
        <v>461065.79600000015</v>
      </c>
      <c r="O93" s="194">
        <v>409908.35799999995</v>
      </c>
      <c r="P93" s="194">
        <v>450597.02899999986</v>
      </c>
      <c r="Q93" s="194">
        <v>521542.10600000009</v>
      </c>
      <c r="R93" s="200">
        <v>457553.53899999999</v>
      </c>
      <c r="S93" s="211">
        <v>450315</v>
      </c>
      <c r="T93" s="194">
        <v>518424.95800000016</v>
      </c>
      <c r="U93" s="194">
        <v>498766.69400000043</v>
      </c>
      <c r="V93" s="234">
        <v>439553.12799999991</v>
      </c>
      <c r="W93" s="235">
        <f>SUM(K93:V93)</f>
        <v>5385640.608</v>
      </c>
      <c r="X93" s="286"/>
    </row>
    <row r="94" spans="1:24" ht="15.75" x14ac:dyDescent="0.2">
      <c r="A94" s="349"/>
      <c r="B94" s="105">
        <v>243984</v>
      </c>
      <c r="C94" s="354"/>
      <c r="D94" s="356"/>
      <c r="E94" s="352"/>
      <c r="F94" s="350"/>
      <c r="G94" s="350"/>
      <c r="H94" s="350"/>
      <c r="I94" s="350"/>
      <c r="J94" s="129" t="s">
        <v>103</v>
      </c>
      <c r="K94" s="189">
        <v>0</v>
      </c>
      <c r="L94" s="189">
        <v>0</v>
      </c>
      <c r="M94" s="216">
        <v>0</v>
      </c>
      <c r="N94" s="189">
        <v>0</v>
      </c>
      <c r="O94" s="189">
        <v>0</v>
      </c>
      <c r="P94" s="189">
        <v>0</v>
      </c>
      <c r="Q94" s="189">
        <v>0</v>
      </c>
      <c r="R94" s="200">
        <v>0</v>
      </c>
      <c r="S94" s="200">
        <v>0</v>
      </c>
      <c r="T94" s="189">
        <v>0</v>
      </c>
      <c r="U94" s="189">
        <v>0</v>
      </c>
      <c r="V94" s="226">
        <v>0</v>
      </c>
      <c r="W94" s="227">
        <f>SUM(K94:V94)</f>
        <v>0</v>
      </c>
      <c r="X94" s="286"/>
    </row>
    <row r="95" spans="1:24" ht="15.75" x14ac:dyDescent="0.2">
      <c r="A95" s="349"/>
      <c r="B95" s="105">
        <v>243984</v>
      </c>
      <c r="C95" s="354"/>
      <c r="D95" s="356"/>
      <c r="E95" s="352"/>
      <c r="F95" s="350"/>
      <c r="G95" s="350"/>
      <c r="H95" s="350"/>
      <c r="I95" s="350"/>
      <c r="J95" s="154" t="s">
        <v>91</v>
      </c>
      <c r="K95" s="201">
        <v>183238</v>
      </c>
      <c r="L95" s="201">
        <v>195498</v>
      </c>
      <c r="M95" s="186">
        <v>217301</v>
      </c>
      <c r="N95" s="186">
        <v>202525.95300000004</v>
      </c>
      <c r="O95" s="189">
        <v>218646.76200000002</v>
      </c>
      <c r="P95" s="201">
        <v>204507.34399999995</v>
      </c>
      <c r="Q95" s="201">
        <v>228644.32699999996</v>
      </c>
      <c r="R95" s="208">
        <v>207315.636</v>
      </c>
      <c r="S95" s="208">
        <v>212014</v>
      </c>
      <c r="T95" s="201">
        <v>215388.49700000003</v>
      </c>
      <c r="U95" s="189">
        <v>209271.06699999995</v>
      </c>
      <c r="V95" s="237">
        <v>243844.89700000008</v>
      </c>
      <c r="W95" s="238">
        <f>SUM(K95:V95)</f>
        <v>2538195.4829999995</v>
      </c>
      <c r="X95" s="286"/>
    </row>
    <row r="96" spans="1:24" ht="16.5" thickBot="1" x14ac:dyDescent="0.25">
      <c r="A96" s="349"/>
      <c r="B96" s="105">
        <v>243984</v>
      </c>
      <c r="C96" s="354"/>
      <c r="D96" s="356"/>
      <c r="E96" s="352"/>
      <c r="F96" s="350"/>
      <c r="G96" s="350"/>
      <c r="H96" s="350"/>
      <c r="I96" s="350"/>
      <c r="J96" s="154" t="s">
        <v>90</v>
      </c>
      <c r="K96" s="201">
        <v>0</v>
      </c>
      <c r="L96" s="201">
        <v>0</v>
      </c>
      <c r="M96" s="217">
        <v>0</v>
      </c>
      <c r="N96" s="201">
        <v>0</v>
      </c>
      <c r="O96" s="201">
        <v>0</v>
      </c>
      <c r="P96" s="201">
        <v>0</v>
      </c>
      <c r="Q96" s="201">
        <v>0</v>
      </c>
      <c r="R96" s="236">
        <v>0</v>
      </c>
      <c r="S96" s="208">
        <v>0</v>
      </c>
      <c r="T96" s="201">
        <v>0</v>
      </c>
      <c r="U96" s="201">
        <v>0</v>
      </c>
      <c r="V96" s="237">
        <v>0</v>
      </c>
      <c r="W96" s="238">
        <f>SUM(K96:V96)</f>
        <v>0</v>
      </c>
      <c r="X96" s="286"/>
    </row>
    <row r="97" spans="1:24" ht="16.5" thickBot="1" x14ac:dyDescent="0.25">
      <c r="A97" s="102"/>
      <c r="B97" s="104">
        <v>243984</v>
      </c>
      <c r="C97" s="112"/>
      <c r="D97" s="112"/>
      <c r="E97" s="112"/>
      <c r="F97" s="112"/>
      <c r="G97" s="112"/>
      <c r="H97" s="112"/>
      <c r="I97" s="112"/>
      <c r="J97" s="112"/>
      <c r="K97" s="192" t="s">
        <v>221</v>
      </c>
      <c r="L97" s="193" t="s">
        <v>221</v>
      </c>
      <c r="M97" s="193" t="s">
        <v>221</v>
      </c>
      <c r="N97" s="193" t="s">
        <v>221</v>
      </c>
      <c r="O97" s="193" t="s">
        <v>221</v>
      </c>
      <c r="P97" s="193" t="s">
        <v>221</v>
      </c>
      <c r="Q97" s="193" t="s">
        <v>221</v>
      </c>
      <c r="R97" s="230" t="s">
        <v>221</v>
      </c>
      <c r="S97" s="231" t="s">
        <v>221</v>
      </c>
      <c r="T97" s="193" t="s">
        <v>221</v>
      </c>
      <c r="U97" s="193" t="s">
        <v>221</v>
      </c>
      <c r="V97" s="232" t="s">
        <v>221</v>
      </c>
      <c r="W97" s="233">
        <f>SUM(W93:W96)</f>
        <v>7923836.091</v>
      </c>
      <c r="X97" s="286"/>
    </row>
    <row r="98" spans="1:24" ht="15.75" x14ac:dyDescent="0.2">
      <c r="A98" s="343">
        <v>625</v>
      </c>
      <c r="B98" s="254">
        <v>243994</v>
      </c>
      <c r="C98" s="345" t="s">
        <v>194</v>
      </c>
      <c r="D98" s="347" t="s">
        <v>85</v>
      </c>
      <c r="E98" s="347">
        <v>372</v>
      </c>
      <c r="F98" s="347" t="s">
        <v>154</v>
      </c>
      <c r="G98" s="347" t="s">
        <v>42</v>
      </c>
      <c r="H98" s="347" t="s">
        <v>9</v>
      </c>
      <c r="I98" s="347" t="s">
        <v>37</v>
      </c>
      <c r="J98" s="145" t="s">
        <v>94</v>
      </c>
      <c r="K98" s="194">
        <v>75335.390999999989</v>
      </c>
      <c r="L98" s="194">
        <v>104894</v>
      </c>
      <c r="M98" s="186">
        <v>78151</v>
      </c>
      <c r="N98" s="186">
        <v>80463.271999999997</v>
      </c>
      <c r="O98" s="194">
        <v>79323.95199999999</v>
      </c>
      <c r="P98" s="194">
        <v>95987.210999999996</v>
      </c>
      <c r="Q98" s="194">
        <v>164610.18299999996</v>
      </c>
      <c r="R98" s="200">
        <v>122313.77800000001</v>
      </c>
      <c r="S98" s="211">
        <v>148254</v>
      </c>
      <c r="T98" s="194">
        <v>143859.95599999995</v>
      </c>
      <c r="U98" s="194">
        <v>151320.61400000009</v>
      </c>
      <c r="V98" s="234">
        <v>119196.58399999999</v>
      </c>
      <c r="W98" s="235">
        <f t="shared" ref="W98:W108" si="2">SUM(K98:V98)</f>
        <v>1363709.9410000001</v>
      </c>
      <c r="X98" s="286"/>
    </row>
    <row r="99" spans="1:24" ht="15.75" x14ac:dyDescent="0.2">
      <c r="A99" s="349"/>
      <c r="B99" s="105">
        <v>243994</v>
      </c>
      <c r="C99" s="354"/>
      <c r="D99" s="350"/>
      <c r="E99" s="350"/>
      <c r="F99" s="350"/>
      <c r="G99" s="350"/>
      <c r="H99" s="350"/>
      <c r="I99" s="350"/>
      <c r="J99" s="129" t="s">
        <v>92</v>
      </c>
      <c r="K99" s="189">
        <v>0</v>
      </c>
      <c r="L99" s="189">
        <v>0</v>
      </c>
      <c r="M99" s="186">
        <v>14517</v>
      </c>
      <c r="N99" s="189">
        <v>289.54300000000001</v>
      </c>
      <c r="O99" s="189">
        <v>43920.232000000004</v>
      </c>
      <c r="P99" s="189">
        <v>26468.731</v>
      </c>
      <c r="Q99" s="189">
        <v>25227.183999999997</v>
      </c>
      <c r="R99" s="200">
        <v>22094.77</v>
      </c>
      <c r="S99" s="200">
        <v>24890</v>
      </c>
      <c r="T99" s="189">
        <v>24536.339</v>
      </c>
      <c r="U99" s="189">
        <v>49284.386000000006</v>
      </c>
      <c r="V99" s="226">
        <v>50939.524000000005</v>
      </c>
      <c r="W99" s="227">
        <f t="shared" si="2"/>
        <v>282167.70900000003</v>
      </c>
      <c r="X99" s="286"/>
    </row>
    <row r="100" spans="1:24" ht="15.75" x14ac:dyDescent="0.2">
      <c r="A100" s="349"/>
      <c r="B100" s="105">
        <v>243994</v>
      </c>
      <c r="C100" s="354"/>
      <c r="D100" s="350"/>
      <c r="E100" s="350"/>
      <c r="F100" s="350"/>
      <c r="G100" s="350"/>
      <c r="H100" s="350"/>
      <c r="I100" s="350"/>
      <c r="J100" s="129" t="s">
        <v>98</v>
      </c>
      <c r="K100" s="189">
        <v>0</v>
      </c>
      <c r="L100" s="189">
        <v>0</v>
      </c>
      <c r="M100" s="186">
        <v>0</v>
      </c>
      <c r="N100" s="189">
        <v>0</v>
      </c>
      <c r="O100" s="189">
        <v>0</v>
      </c>
      <c r="P100" s="189">
        <v>0</v>
      </c>
      <c r="Q100" s="189">
        <v>0</v>
      </c>
      <c r="R100" s="200">
        <v>0</v>
      </c>
      <c r="S100" s="200">
        <v>0</v>
      </c>
      <c r="T100" s="189">
        <v>0</v>
      </c>
      <c r="U100" s="189">
        <v>0</v>
      </c>
      <c r="V100" s="226">
        <v>0</v>
      </c>
      <c r="W100" s="227">
        <f t="shared" si="2"/>
        <v>0</v>
      </c>
      <c r="X100" s="286"/>
    </row>
    <row r="101" spans="1:24" ht="15.75" x14ac:dyDescent="0.2">
      <c r="A101" s="349"/>
      <c r="B101" s="105">
        <v>243994</v>
      </c>
      <c r="C101" s="354"/>
      <c r="D101" s="350"/>
      <c r="E101" s="350"/>
      <c r="F101" s="350"/>
      <c r="G101" s="350"/>
      <c r="H101" s="350"/>
      <c r="I101" s="350"/>
      <c r="J101" s="129" t="s">
        <v>103</v>
      </c>
      <c r="K101" s="189">
        <v>0</v>
      </c>
      <c r="L101" s="189">
        <v>0</v>
      </c>
      <c r="M101" s="215">
        <v>0</v>
      </c>
      <c r="N101" s="189">
        <v>0</v>
      </c>
      <c r="O101" s="189">
        <v>0</v>
      </c>
      <c r="P101" s="189">
        <v>0</v>
      </c>
      <c r="Q101" s="189">
        <v>0</v>
      </c>
      <c r="R101" s="200">
        <v>0</v>
      </c>
      <c r="S101" s="200">
        <v>0</v>
      </c>
      <c r="T101" s="189">
        <v>0</v>
      </c>
      <c r="U101" s="189">
        <v>0</v>
      </c>
      <c r="V101" s="226">
        <v>0</v>
      </c>
      <c r="W101" s="227">
        <f t="shared" si="2"/>
        <v>0</v>
      </c>
      <c r="X101" s="286"/>
    </row>
    <row r="102" spans="1:24" ht="15.75" x14ac:dyDescent="0.2">
      <c r="A102" s="349"/>
      <c r="B102" s="105">
        <v>243994</v>
      </c>
      <c r="C102" s="354"/>
      <c r="D102" s="350"/>
      <c r="E102" s="350"/>
      <c r="F102" s="350"/>
      <c r="G102" s="350"/>
      <c r="H102" s="350"/>
      <c r="I102" s="350"/>
      <c r="J102" s="129" t="s">
        <v>91</v>
      </c>
      <c r="K102" s="189">
        <v>69093.053999999975</v>
      </c>
      <c r="L102" s="189">
        <v>68839</v>
      </c>
      <c r="M102" s="186">
        <v>68269</v>
      </c>
      <c r="N102" s="186">
        <v>79998.433000000019</v>
      </c>
      <c r="O102" s="189">
        <v>48255.777999999998</v>
      </c>
      <c r="P102" s="189">
        <v>51925.794000000009</v>
      </c>
      <c r="Q102" s="189">
        <v>6289.9489999999996</v>
      </c>
      <c r="R102" s="200">
        <v>25483.741000000002</v>
      </c>
      <c r="S102" s="200">
        <v>50110</v>
      </c>
      <c r="T102" s="189">
        <v>52736.002</v>
      </c>
      <c r="U102" s="189">
        <v>12653.054</v>
      </c>
      <c r="V102" s="226">
        <v>57945.898999999998</v>
      </c>
      <c r="W102" s="227">
        <f t="shared" si="2"/>
        <v>591599.70399999991</v>
      </c>
      <c r="X102" s="286"/>
    </row>
    <row r="103" spans="1:24" ht="15.75" x14ac:dyDescent="0.2">
      <c r="A103" s="349"/>
      <c r="B103" s="105">
        <v>243994</v>
      </c>
      <c r="C103" s="354"/>
      <c r="D103" s="350"/>
      <c r="E103" s="350"/>
      <c r="F103" s="350"/>
      <c r="G103" s="350"/>
      <c r="H103" s="350"/>
      <c r="I103" s="350"/>
      <c r="J103" s="113" t="s">
        <v>69</v>
      </c>
      <c r="K103" s="191">
        <v>0</v>
      </c>
      <c r="L103" s="191">
        <v>0</v>
      </c>
      <c r="M103" s="191">
        <v>0</v>
      </c>
      <c r="N103" s="191">
        <v>0</v>
      </c>
      <c r="O103" s="191">
        <v>0</v>
      </c>
      <c r="P103" s="191">
        <v>0</v>
      </c>
      <c r="Q103" s="191">
        <v>0</v>
      </c>
      <c r="R103" s="195">
        <v>0</v>
      </c>
      <c r="S103" s="195">
        <v>0</v>
      </c>
      <c r="T103" s="191">
        <v>0</v>
      </c>
      <c r="U103" s="191">
        <v>0</v>
      </c>
      <c r="V103" s="228">
        <v>0</v>
      </c>
      <c r="W103" s="229">
        <f t="shared" si="2"/>
        <v>0</v>
      </c>
      <c r="X103" s="286"/>
    </row>
    <row r="104" spans="1:24" ht="15.75" x14ac:dyDescent="0.2">
      <c r="A104" s="349"/>
      <c r="B104" s="105">
        <v>243994</v>
      </c>
      <c r="C104" s="354"/>
      <c r="D104" s="350"/>
      <c r="E104" s="350"/>
      <c r="F104" s="350"/>
      <c r="G104" s="350"/>
      <c r="H104" s="350"/>
      <c r="I104" s="350"/>
      <c r="J104" s="129" t="s">
        <v>70</v>
      </c>
      <c r="K104" s="200">
        <v>0</v>
      </c>
      <c r="L104" s="200">
        <v>0</v>
      </c>
      <c r="M104" s="189">
        <v>0</v>
      </c>
      <c r="N104" s="189">
        <v>0</v>
      </c>
      <c r="O104" s="189">
        <v>0</v>
      </c>
      <c r="P104" s="189">
        <v>0</v>
      </c>
      <c r="Q104" s="189">
        <v>0</v>
      </c>
      <c r="R104" s="200">
        <v>0</v>
      </c>
      <c r="S104" s="200">
        <v>0</v>
      </c>
      <c r="T104" s="189">
        <v>0</v>
      </c>
      <c r="U104" s="189">
        <v>0</v>
      </c>
      <c r="V104" s="226">
        <v>0</v>
      </c>
      <c r="W104" s="227">
        <f t="shared" si="2"/>
        <v>0</v>
      </c>
      <c r="X104" s="286"/>
    </row>
    <row r="105" spans="1:24" ht="15.75" x14ac:dyDescent="0.2">
      <c r="A105" s="349"/>
      <c r="B105" s="105">
        <v>243994</v>
      </c>
      <c r="C105" s="354"/>
      <c r="D105" s="350"/>
      <c r="E105" s="350"/>
      <c r="F105" s="350"/>
      <c r="G105" s="350"/>
      <c r="H105" s="350"/>
      <c r="I105" s="350"/>
      <c r="J105" s="129" t="s">
        <v>123</v>
      </c>
      <c r="K105" s="200">
        <v>0</v>
      </c>
      <c r="L105" s="200">
        <v>0</v>
      </c>
      <c r="M105" s="189">
        <v>0</v>
      </c>
      <c r="N105" s="189">
        <v>0</v>
      </c>
      <c r="O105" s="189">
        <v>0</v>
      </c>
      <c r="P105" s="189">
        <v>0</v>
      </c>
      <c r="Q105" s="189">
        <v>0</v>
      </c>
      <c r="R105" s="200">
        <v>0</v>
      </c>
      <c r="S105" s="200">
        <v>0</v>
      </c>
      <c r="T105" s="189">
        <v>0</v>
      </c>
      <c r="U105" s="189">
        <v>0</v>
      </c>
      <c r="V105" s="226">
        <v>0</v>
      </c>
      <c r="W105" s="227">
        <f t="shared" si="2"/>
        <v>0</v>
      </c>
      <c r="X105" s="286"/>
    </row>
    <row r="106" spans="1:24" ht="15.75" x14ac:dyDescent="0.2">
      <c r="A106" s="349"/>
      <c r="B106" s="105">
        <v>243994</v>
      </c>
      <c r="C106" s="354"/>
      <c r="D106" s="350"/>
      <c r="E106" s="350"/>
      <c r="F106" s="350"/>
      <c r="G106" s="350"/>
      <c r="H106" s="350"/>
      <c r="I106" s="350"/>
      <c r="J106" s="129" t="s">
        <v>93</v>
      </c>
      <c r="K106" s="190">
        <v>398.60199999999998</v>
      </c>
      <c r="L106" s="200">
        <v>0</v>
      </c>
      <c r="M106" s="189">
        <v>0</v>
      </c>
      <c r="N106" s="189">
        <v>0</v>
      </c>
      <c r="O106" s="189">
        <v>0</v>
      </c>
      <c r="P106" s="189">
        <v>0</v>
      </c>
      <c r="Q106" s="189">
        <v>0</v>
      </c>
      <c r="R106" s="200">
        <v>0</v>
      </c>
      <c r="S106" s="200">
        <v>0</v>
      </c>
      <c r="T106" s="189">
        <v>0</v>
      </c>
      <c r="U106" s="189">
        <v>0</v>
      </c>
      <c r="V106" s="226">
        <v>0</v>
      </c>
      <c r="W106" s="227">
        <f t="shared" si="2"/>
        <v>398.60199999999998</v>
      </c>
      <c r="X106" s="286"/>
    </row>
    <row r="107" spans="1:24" ht="15.75" x14ac:dyDescent="0.2">
      <c r="A107" s="349"/>
      <c r="B107" s="105">
        <v>243994</v>
      </c>
      <c r="C107" s="354"/>
      <c r="D107" s="350"/>
      <c r="E107" s="350"/>
      <c r="F107" s="350"/>
      <c r="G107" s="350"/>
      <c r="H107" s="350"/>
      <c r="I107" s="350"/>
      <c r="J107" s="129" t="s">
        <v>96</v>
      </c>
      <c r="K107" s="200">
        <v>0</v>
      </c>
      <c r="L107" s="200">
        <v>0</v>
      </c>
      <c r="M107" s="189">
        <v>0</v>
      </c>
      <c r="N107" s="189">
        <v>0</v>
      </c>
      <c r="O107" s="189">
        <v>0</v>
      </c>
      <c r="P107" s="189">
        <v>0</v>
      </c>
      <c r="Q107" s="189">
        <v>0</v>
      </c>
      <c r="R107" s="200">
        <v>0</v>
      </c>
      <c r="S107" s="200">
        <v>0</v>
      </c>
      <c r="T107" s="189">
        <v>0</v>
      </c>
      <c r="U107" s="189">
        <v>0</v>
      </c>
      <c r="V107" s="226">
        <v>0</v>
      </c>
      <c r="W107" s="227">
        <f t="shared" si="2"/>
        <v>0</v>
      </c>
      <c r="X107" s="286"/>
    </row>
    <row r="108" spans="1:24" ht="16.5" thickBot="1" x14ac:dyDescent="0.25">
      <c r="A108" s="344"/>
      <c r="B108" s="290">
        <v>243994</v>
      </c>
      <c r="C108" s="346"/>
      <c r="D108" s="348"/>
      <c r="E108" s="348"/>
      <c r="F108" s="348"/>
      <c r="G108" s="348"/>
      <c r="H108" s="348"/>
      <c r="I108" s="348"/>
      <c r="J108" s="113" t="s">
        <v>90</v>
      </c>
      <c r="K108" s="195">
        <v>0</v>
      </c>
      <c r="L108" s="195">
        <v>0</v>
      </c>
      <c r="M108" s="191">
        <v>0</v>
      </c>
      <c r="N108" s="191">
        <v>0</v>
      </c>
      <c r="O108" s="191">
        <v>0</v>
      </c>
      <c r="P108" s="191">
        <v>0</v>
      </c>
      <c r="Q108" s="191">
        <v>0</v>
      </c>
      <c r="R108" s="206">
        <v>0</v>
      </c>
      <c r="S108" s="195">
        <v>0</v>
      </c>
      <c r="T108" s="191">
        <v>0</v>
      </c>
      <c r="U108" s="191">
        <v>0</v>
      </c>
      <c r="V108" s="228">
        <v>0</v>
      </c>
      <c r="W108" s="229">
        <f t="shared" si="2"/>
        <v>0</v>
      </c>
      <c r="X108" s="286"/>
    </row>
    <row r="109" spans="1:24" ht="16.5" thickBot="1" x14ac:dyDescent="0.25">
      <c r="A109" s="102"/>
      <c r="B109" s="104">
        <v>243994</v>
      </c>
      <c r="C109" s="112"/>
      <c r="D109" s="112"/>
      <c r="E109" s="112"/>
      <c r="F109" s="112"/>
      <c r="G109" s="112"/>
      <c r="H109" s="112"/>
      <c r="I109" s="112"/>
      <c r="J109" s="112"/>
      <c r="K109" s="192" t="s">
        <v>221</v>
      </c>
      <c r="L109" s="193" t="s">
        <v>221</v>
      </c>
      <c r="M109" s="193" t="s">
        <v>221</v>
      </c>
      <c r="N109" s="193" t="s">
        <v>221</v>
      </c>
      <c r="O109" s="193" t="s">
        <v>221</v>
      </c>
      <c r="P109" s="193" t="s">
        <v>221</v>
      </c>
      <c r="Q109" s="193" t="s">
        <v>221</v>
      </c>
      <c r="R109" s="231" t="s">
        <v>221</v>
      </c>
      <c r="S109" s="231" t="s">
        <v>221</v>
      </c>
      <c r="T109" s="193" t="s">
        <v>221</v>
      </c>
      <c r="U109" s="193" t="s">
        <v>221</v>
      </c>
      <c r="V109" s="232" t="s">
        <v>221</v>
      </c>
      <c r="W109" s="233">
        <f>SUM(W98:W108)</f>
        <v>2237875.9560000002</v>
      </c>
      <c r="X109" s="286"/>
    </row>
    <row r="110" spans="1:24" ht="15.75" x14ac:dyDescent="0.2">
      <c r="A110" s="343">
        <v>631</v>
      </c>
      <c r="B110" s="254">
        <v>240416</v>
      </c>
      <c r="C110" s="345" t="s">
        <v>195</v>
      </c>
      <c r="D110" s="347" t="s">
        <v>80</v>
      </c>
      <c r="E110" s="347">
        <v>50</v>
      </c>
      <c r="F110" s="345" t="s">
        <v>155</v>
      </c>
      <c r="G110" s="347" t="s">
        <v>42</v>
      </c>
      <c r="H110" s="347" t="s">
        <v>156</v>
      </c>
      <c r="I110" s="347" t="s">
        <v>42</v>
      </c>
      <c r="J110" s="145" t="s">
        <v>94</v>
      </c>
      <c r="K110" s="194">
        <v>0</v>
      </c>
      <c r="L110" s="194">
        <v>0</v>
      </c>
      <c r="M110" s="194">
        <v>0</v>
      </c>
      <c r="N110" s="194">
        <v>0</v>
      </c>
      <c r="O110" s="194">
        <v>0</v>
      </c>
      <c r="P110" s="194">
        <v>0</v>
      </c>
      <c r="Q110" s="194">
        <v>0</v>
      </c>
      <c r="R110" s="200">
        <v>0</v>
      </c>
      <c r="S110" s="211">
        <v>0</v>
      </c>
      <c r="T110" s="194">
        <v>0</v>
      </c>
      <c r="U110" s="194">
        <v>0</v>
      </c>
      <c r="V110" s="234">
        <v>0</v>
      </c>
      <c r="W110" s="235">
        <f t="shared" ref="W110:W116" si="3">SUM(K110:V110)</f>
        <v>0</v>
      </c>
      <c r="X110" s="286"/>
    </row>
    <row r="111" spans="1:24" ht="15.75" x14ac:dyDescent="0.2">
      <c r="A111" s="349"/>
      <c r="B111" s="105">
        <v>240416</v>
      </c>
      <c r="C111" s="354"/>
      <c r="D111" s="350"/>
      <c r="E111" s="350"/>
      <c r="F111" s="350"/>
      <c r="G111" s="350"/>
      <c r="H111" s="350"/>
      <c r="I111" s="350"/>
      <c r="J111" s="145" t="s">
        <v>92</v>
      </c>
      <c r="K111" s="194">
        <v>47953.774000000005</v>
      </c>
      <c r="L111" s="194">
        <v>88446.462999999974</v>
      </c>
      <c r="M111" s="194">
        <v>1026.1590000000001</v>
      </c>
      <c r="N111" s="189">
        <v>13497.708000000001</v>
      </c>
      <c r="O111" s="189">
        <v>61748.822999999989</v>
      </c>
      <c r="P111" s="194">
        <v>113722.68700000002</v>
      </c>
      <c r="Q111" s="194">
        <v>159456.44099999996</v>
      </c>
      <c r="R111" s="200">
        <v>112507.522</v>
      </c>
      <c r="S111" s="211">
        <v>113844</v>
      </c>
      <c r="T111" s="194">
        <v>115885.751</v>
      </c>
      <c r="U111" s="194">
        <v>107423.86099999999</v>
      </c>
      <c r="V111" s="234">
        <v>91248.251999999979</v>
      </c>
      <c r="W111" s="235">
        <f t="shared" si="3"/>
        <v>1026761.441</v>
      </c>
      <c r="X111" s="286"/>
    </row>
    <row r="112" spans="1:24" ht="15" customHeight="1" x14ac:dyDescent="0.2">
      <c r="A112" s="349"/>
      <c r="B112" s="105">
        <v>240416</v>
      </c>
      <c r="C112" s="354"/>
      <c r="D112" s="350"/>
      <c r="E112" s="350"/>
      <c r="F112" s="350"/>
      <c r="G112" s="350"/>
      <c r="H112" s="350"/>
      <c r="I112" s="350"/>
      <c r="J112" s="145" t="s">
        <v>98</v>
      </c>
      <c r="K112" s="194">
        <v>0</v>
      </c>
      <c r="L112" s="194">
        <v>0</v>
      </c>
      <c r="M112" s="194">
        <v>0</v>
      </c>
      <c r="N112" s="194">
        <v>0</v>
      </c>
      <c r="O112" s="194">
        <v>0</v>
      </c>
      <c r="P112" s="194">
        <v>0</v>
      </c>
      <c r="Q112" s="194">
        <v>0</v>
      </c>
      <c r="R112" s="200">
        <v>0</v>
      </c>
      <c r="S112" s="211">
        <v>0</v>
      </c>
      <c r="T112" s="194">
        <v>0</v>
      </c>
      <c r="U112" s="194">
        <v>0</v>
      </c>
      <c r="V112" s="234">
        <v>0</v>
      </c>
      <c r="W112" s="235">
        <f t="shared" si="3"/>
        <v>0</v>
      </c>
      <c r="X112" s="286"/>
    </row>
    <row r="113" spans="1:24" ht="15" customHeight="1" x14ac:dyDescent="0.2">
      <c r="A113" s="349"/>
      <c r="B113" s="105">
        <v>240416</v>
      </c>
      <c r="C113" s="354"/>
      <c r="D113" s="350"/>
      <c r="E113" s="350"/>
      <c r="F113" s="350"/>
      <c r="G113" s="350"/>
      <c r="H113" s="350"/>
      <c r="I113" s="350"/>
      <c r="J113" s="129" t="s">
        <v>103</v>
      </c>
      <c r="K113" s="189">
        <v>0</v>
      </c>
      <c r="L113" s="189">
        <v>0</v>
      </c>
      <c r="M113" s="189">
        <v>0</v>
      </c>
      <c r="N113" s="189">
        <v>0</v>
      </c>
      <c r="O113" s="189">
        <v>0</v>
      </c>
      <c r="P113" s="189">
        <v>0</v>
      </c>
      <c r="Q113" s="189">
        <v>0</v>
      </c>
      <c r="R113" s="200">
        <v>0</v>
      </c>
      <c r="S113" s="200">
        <v>0</v>
      </c>
      <c r="T113" s="189">
        <v>0</v>
      </c>
      <c r="U113" s="189">
        <v>0</v>
      </c>
      <c r="V113" s="226">
        <v>0</v>
      </c>
      <c r="W113" s="227">
        <f t="shared" si="3"/>
        <v>0</v>
      </c>
      <c r="X113" s="286"/>
    </row>
    <row r="114" spans="1:24" ht="15" customHeight="1" x14ac:dyDescent="0.2">
      <c r="A114" s="349"/>
      <c r="B114" s="105">
        <v>240416</v>
      </c>
      <c r="C114" s="354"/>
      <c r="D114" s="350"/>
      <c r="E114" s="350"/>
      <c r="F114" s="350"/>
      <c r="G114" s="350"/>
      <c r="H114" s="350"/>
      <c r="I114" s="350"/>
      <c r="J114" s="154" t="s">
        <v>91</v>
      </c>
      <c r="K114" s="189">
        <v>0</v>
      </c>
      <c r="L114" s="189">
        <v>0</v>
      </c>
      <c r="M114" s="189">
        <v>0</v>
      </c>
      <c r="N114" s="189">
        <v>105.864</v>
      </c>
      <c r="O114" s="189">
        <v>0</v>
      </c>
      <c r="P114" s="189">
        <v>0</v>
      </c>
      <c r="Q114" s="189">
        <v>0</v>
      </c>
      <c r="R114" s="200">
        <v>0</v>
      </c>
      <c r="S114" s="200">
        <v>0</v>
      </c>
      <c r="T114" s="189">
        <v>0</v>
      </c>
      <c r="U114" s="189">
        <v>0</v>
      </c>
      <c r="V114" s="226">
        <v>0</v>
      </c>
      <c r="W114" s="227">
        <f t="shared" si="3"/>
        <v>105.864</v>
      </c>
      <c r="X114" s="286"/>
    </row>
    <row r="115" spans="1:24" ht="15" customHeight="1" x14ac:dyDescent="0.2">
      <c r="A115" s="349"/>
      <c r="B115" s="105">
        <v>240416</v>
      </c>
      <c r="C115" s="354"/>
      <c r="D115" s="350"/>
      <c r="E115" s="350"/>
      <c r="F115" s="350"/>
      <c r="G115" s="350"/>
      <c r="H115" s="350"/>
      <c r="I115" s="350"/>
      <c r="J115" s="129" t="s">
        <v>93</v>
      </c>
      <c r="K115" s="189">
        <v>0</v>
      </c>
      <c r="L115" s="189">
        <v>0</v>
      </c>
      <c r="M115" s="189">
        <v>0</v>
      </c>
      <c r="N115" s="189">
        <v>0</v>
      </c>
      <c r="O115" s="189">
        <v>0</v>
      </c>
      <c r="P115" s="189">
        <v>0</v>
      </c>
      <c r="Q115" s="189">
        <v>0</v>
      </c>
      <c r="R115" s="200">
        <v>0</v>
      </c>
      <c r="S115" s="200">
        <v>0</v>
      </c>
      <c r="T115" s="189">
        <v>0</v>
      </c>
      <c r="U115" s="189">
        <v>0</v>
      </c>
      <c r="V115" s="226">
        <v>0</v>
      </c>
      <c r="W115" s="227">
        <f t="shared" si="3"/>
        <v>0</v>
      </c>
      <c r="X115" s="286"/>
    </row>
    <row r="116" spans="1:24" ht="15.75" customHeight="1" thickBot="1" x14ac:dyDescent="0.25">
      <c r="A116" s="344"/>
      <c r="B116" s="290">
        <v>240416</v>
      </c>
      <c r="C116" s="346"/>
      <c r="D116" s="348"/>
      <c r="E116" s="348"/>
      <c r="F116" s="348"/>
      <c r="G116" s="348"/>
      <c r="H116" s="348"/>
      <c r="I116" s="348"/>
      <c r="J116" s="113" t="s">
        <v>95</v>
      </c>
      <c r="K116" s="195">
        <v>0</v>
      </c>
      <c r="L116" s="191">
        <v>0</v>
      </c>
      <c r="M116" s="191">
        <v>0</v>
      </c>
      <c r="N116" s="191">
        <v>0</v>
      </c>
      <c r="O116" s="191">
        <v>0</v>
      </c>
      <c r="P116" s="191">
        <v>0</v>
      </c>
      <c r="Q116" s="191">
        <v>0</v>
      </c>
      <c r="R116" s="206">
        <v>0</v>
      </c>
      <c r="S116" s="195">
        <v>0</v>
      </c>
      <c r="T116" s="191">
        <v>0</v>
      </c>
      <c r="U116" s="191">
        <v>0</v>
      </c>
      <c r="V116" s="228">
        <v>0</v>
      </c>
      <c r="W116" s="229">
        <f t="shared" si="3"/>
        <v>0</v>
      </c>
      <c r="X116" s="286"/>
    </row>
    <row r="117" spans="1:24" ht="16.5" thickBot="1" x14ac:dyDescent="0.25">
      <c r="A117" s="106"/>
      <c r="B117" s="104">
        <v>240416</v>
      </c>
      <c r="C117" s="112"/>
      <c r="D117" s="112"/>
      <c r="E117" s="112"/>
      <c r="F117" s="112"/>
      <c r="G117" s="112"/>
      <c r="H117" s="112"/>
      <c r="I117" s="112"/>
      <c r="J117" s="112"/>
      <c r="K117" s="192" t="s">
        <v>221</v>
      </c>
      <c r="L117" s="193" t="s">
        <v>221</v>
      </c>
      <c r="M117" s="193" t="s">
        <v>221</v>
      </c>
      <c r="N117" s="193" t="s">
        <v>221</v>
      </c>
      <c r="O117" s="193" t="s">
        <v>221</v>
      </c>
      <c r="P117" s="193" t="s">
        <v>221</v>
      </c>
      <c r="Q117" s="193" t="s">
        <v>221</v>
      </c>
      <c r="R117" s="230" t="s">
        <v>221</v>
      </c>
      <c r="S117" s="231" t="s">
        <v>221</v>
      </c>
      <c r="T117" s="193" t="s">
        <v>221</v>
      </c>
      <c r="U117" s="193" t="s">
        <v>221</v>
      </c>
      <c r="V117" s="232" t="s">
        <v>221</v>
      </c>
      <c r="W117" s="233">
        <f>SUM(W110:W116)</f>
        <v>1026867.3049999999</v>
      </c>
      <c r="X117" s="286"/>
    </row>
    <row r="118" spans="1:24" ht="15.75" customHeight="1" x14ac:dyDescent="0.2">
      <c r="A118" s="343">
        <v>632</v>
      </c>
      <c r="B118" s="254">
        <v>240417</v>
      </c>
      <c r="C118" s="345" t="s">
        <v>196</v>
      </c>
      <c r="D118" s="347" t="s">
        <v>80</v>
      </c>
      <c r="E118" s="351">
        <v>50.4</v>
      </c>
      <c r="F118" s="347" t="s">
        <v>156</v>
      </c>
      <c r="G118" s="347" t="s">
        <v>42</v>
      </c>
      <c r="H118" s="345" t="s">
        <v>155</v>
      </c>
      <c r="I118" s="347" t="s">
        <v>42</v>
      </c>
      <c r="J118" s="145" t="s">
        <v>92</v>
      </c>
      <c r="K118" s="194">
        <v>0</v>
      </c>
      <c r="L118" s="194">
        <v>0</v>
      </c>
      <c r="M118" s="194">
        <v>0</v>
      </c>
      <c r="N118" s="194">
        <v>0</v>
      </c>
      <c r="O118" s="194">
        <v>0</v>
      </c>
      <c r="P118" s="194">
        <v>0</v>
      </c>
      <c r="Q118" s="194">
        <v>0</v>
      </c>
      <c r="R118" s="200">
        <v>0</v>
      </c>
      <c r="S118" s="211">
        <v>0</v>
      </c>
      <c r="T118" s="194">
        <v>0</v>
      </c>
      <c r="U118" s="194">
        <v>0</v>
      </c>
      <c r="V118" s="234">
        <v>0</v>
      </c>
      <c r="W118" s="235">
        <f t="shared" ref="W118:W124" si="4">SUM(K118:V118)</f>
        <v>0</v>
      </c>
      <c r="X118" s="286"/>
    </row>
    <row r="119" spans="1:24" ht="15.75" x14ac:dyDescent="0.2">
      <c r="A119" s="349"/>
      <c r="B119" s="105">
        <v>240417</v>
      </c>
      <c r="C119" s="354"/>
      <c r="D119" s="350"/>
      <c r="E119" s="352"/>
      <c r="F119" s="350"/>
      <c r="G119" s="350"/>
      <c r="H119" s="354"/>
      <c r="I119" s="350"/>
      <c r="J119" s="145" t="s">
        <v>98</v>
      </c>
      <c r="K119" s="194">
        <v>0</v>
      </c>
      <c r="L119" s="194">
        <v>0</v>
      </c>
      <c r="M119" s="194">
        <v>0</v>
      </c>
      <c r="N119" s="194">
        <v>0</v>
      </c>
      <c r="O119" s="194">
        <v>0</v>
      </c>
      <c r="P119" s="194">
        <v>0</v>
      </c>
      <c r="Q119" s="194">
        <v>0</v>
      </c>
      <c r="R119" s="200">
        <v>0</v>
      </c>
      <c r="S119" s="211">
        <v>0</v>
      </c>
      <c r="T119" s="194">
        <v>0</v>
      </c>
      <c r="U119" s="194">
        <v>0</v>
      </c>
      <c r="V119" s="234">
        <v>0</v>
      </c>
      <c r="W119" s="235">
        <f t="shared" si="4"/>
        <v>0</v>
      </c>
      <c r="X119" s="286"/>
    </row>
    <row r="120" spans="1:24" ht="15.75" x14ac:dyDescent="0.2">
      <c r="A120" s="349"/>
      <c r="B120" s="105">
        <v>240417</v>
      </c>
      <c r="C120" s="354"/>
      <c r="D120" s="350"/>
      <c r="E120" s="352"/>
      <c r="F120" s="350"/>
      <c r="G120" s="350"/>
      <c r="H120" s="350"/>
      <c r="I120" s="350"/>
      <c r="J120" s="129" t="s">
        <v>175</v>
      </c>
      <c r="K120" s="189">
        <v>0</v>
      </c>
      <c r="L120" s="189">
        <v>0</v>
      </c>
      <c r="M120" s="189">
        <v>0</v>
      </c>
      <c r="N120" s="189">
        <v>0</v>
      </c>
      <c r="O120" s="189">
        <v>0</v>
      </c>
      <c r="P120" s="189">
        <v>0</v>
      </c>
      <c r="Q120" s="189">
        <v>0</v>
      </c>
      <c r="R120" s="200">
        <v>0</v>
      </c>
      <c r="S120" s="200">
        <v>0</v>
      </c>
      <c r="T120" s="189">
        <v>0</v>
      </c>
      <c r="U120" s="189">
        <v>0</v>
      </c>
      <c r="V120" s="226">
        <v>0</v>
      </c>
      <c r="W120" s="227">
        <f t="shared" si="4"/>
        <v>0</v>
      </c>
      <c r="X120" s="286"/>
    </row>
    <row r="121" spans="1:24" ht="15.75" x14ac:dyDescent="0.2">
      <c r="A121" s="349"/>
      <c r="B121" s="105">
        <v>240417</v>
      </c>
      <c r="C121" s="354"/>
      <c r="D121" s="350"/>
      <c r="E121" s="352"/>
      <c r="F121" s="350"/>
      <c r="G121" s="350"/>
      <c r="H121" s="350"/>
      <c r="I121" s="350"/>
      <c r="J121" s="129" t="s">
        <v>101</v>
      </c>
      <c r="K121" s="189">
        <v>0</v>
      </c>
      <c r="L121" s="189">
        <v>0</v>
      </c>
      <c r="M121" s="189">
        <v>0</v>
      </c>
      <c r="N121" s="189">
        <v>0</v>
      </c>
      <c r="O121" s="189">
        <v>0</v>
      </c>
      <c r="P121" s="189">
        <v>0</v>
      </c>
      <c r="Q121" s="189">
        <v>0</v>
      </c>
      <c r="R121" s="200">
        <v>0</v>
      </c>
      <c r="S121" s="200">
        <v>0</v>
      </c>
      <c r="T121" s="189">
        <v>0</v>
      </c>
      <c r="U121" s="189">
        <v>0</v>
      </c>
      <c r="V121" s="226">
        <v>0</v>
      </c>
      <c r="W121" s="227">
        <f t="shared" si="4"/>
        <v>0</v>
      </c>
      <c r="X121" s="286"/>
    </row>
    <row r="122" spans="1:24" ht="15.75" x14ac:dyDescent="0.2">
      <c r="A122" s="349"/>
      <c r="B122" s="105">
        <v>240417</v>
      </c>
      <c r="C122" s="354"/>
      <c r="D122" s="350"/>
      <c r="E122" s="352"/>
      <c r="F122" s="350"/>
      <c r="G122" s="350"/>
      <c r="H122" s="350"/>
      <c r="I122" s="350"/>
      <c r="J122" s="129" t="s">
        <v>71</v>
      </c>
      <c r="K122" s="189">
        <v>0</v>
      </c>
      <c r="L122" s="189">
        <v>0</v>
      </c>
      <c r="M122" s="189">
        <v>0</v>
      </c>
      <c r="N122" s="189">
        <v>0</v>
      </c>
      <c r="O122" s="189">
        <v>0</v>
      </c>
      <c r="P122" s="189">
        <v>0</v>
      </c>
      <c r="Q122" s="189">
        <v>0</v>
      </c>
      <c r="R122" s="200">
        <v>0</v>
      </c>
      <c r="S122" s="200">
        <v>0</v>
      </c>
      <c r="T122" s="189">
        <v>0</v>
      </c>
      <c r="U122" s="189">
        <v>0</v>
      </c>
      <c r="V122" s="226">
        <v>0</v>
      </c>
      <c r="W122" s="227">
        <f t="shared" si="4"/>
        <v>0</v>
      </c>
      <c r="X122" s="286"/>
    </row>
    <row r="123" spans="1:24" ht="15.75" x14ac:dyDescent="0.2">
      <c r="A123" s="349"/>
      <c r="B123" s="105">
        <v>240417</v>
      </c>
      <c r="C123" s="354"/>
      <c r="D123" s="350"/>
      <c r="E123" s="352"/>
      <c r="F123" s="350"/>
      <c r="G123" s="350"/>
      <c r="H123" s="350"/>
      <c r="I123" s="350"/>
      <c r="J123" s="129" t="s">
        <v>97</v>
      </c>
      <c r="K123" s="189">
        <v>212950.655</v>
      </c>
      <c r="L123" s="189">
        <v>155378.08400000003</v>
      </c>
      <c r="M123" s="189">
        <v>188611.44699999999</v>
      </c>
      <c r="N123" s="186">
        <v>202559.35</v>
      </c>
      <c r="O123" s="189">
        <v>213291.73499999999</v>
      </c>
      <c r="P123" s="189">
        <v>166244.42400000003</v>
      </c>
      <c r="Q123" s="189">
        <v>195776.56999999998</v>
      </c>
      <c r="R123" s="200">
        <v>203325.41200000001</v>
      </c>
      <c r="S123" s="200">
        <v>195826</v>
      </c>
      <c r="T123" s="189">
        <v>211855.54799999998</v>
      </c>
      <c r="U123" s="189">
        <v>208818.86000000002</v>
      </c>
      <c r="V123" s="226">
        <v>207081.10299999997</v>
      </c>
      <c r="W123" s="227">
        <f t="shared" si="4"/>
        <v>2361719.1880000001</v>
      </c>
      <c r="X123" s="286"/>
    </row>
    <row r="124" spans="1:24" ht="16.5" thickBot="1" x14ac:dyDescent="0.25">
      <c r="A124" s="344"/>
      <c r="B124" s="290">
        <v>240417</v>
      </c>
      <c r="C124" s="346"/>
      <c r="D124" s="348"/>
      <c r="E124" s="353"/>
      <c r="F124" s="348"/>
      <c r="G124" s="348"/>
      <c r="H124" s="348"/>
      <c r="I124" s="348"/>
      <c r="J124" s="113" t="s">
        <v>102</v>
      </c>
      <c r="K124" s="191">
        <v>0</v>
      </c>
      <c r="L124" s="191">
        <v>0</v>
      </c>
      <c r="M124" s="191">
        <v>0</v>
      </c>
      <c r="N124" s="191">
        <v>0</v>
      </c>
      <c r="O124" s="191">
        <v>0</v>
      </c>
      <c r="P124" s="191">
        <v>0</v>
      </c>
      <c r="Q124" s="191">
        <v>0</v>
      </c>
      <c r="R124" s="195">
        <v>0</v>
      </c>
      <c r="S124" s="195">
        <v>0</v>
      </c>
      <c r="T124" s="191">
        <v>0</v>
      </c>
      <c r="U124" s="191">
        <v>0</v>
      </c>
      <c r="V124" s="228">
        <v>0</v>
      </c>
      <c r="W124" s="229">
        <f t="shared" si="4"/>
        <v>0</v>
      </c>
      <c r="X124" s="286"/>
    </row>
    <row r="125" spans="1:24" ht="16.5" thickBot="1" x14ac:dyDescent="0.25">
      <c r="A125" s="102"/>
      <c r="B125" s="104">
        <v>240417</v>
      </c>
      <c r="C125" s="112"/>
      <c r="D125" s="112"/>
      <c r="E125" s="112"/>
      <c r="F125" s="112"/>
      <c r="G125" s="112"/>
      <c r="H125" s="112"/>
      <c r="I125" s="112"/>
      <c r="J125" s="112"/>
      <c r="K125" s="192" t="s">
        <v>221</v>
      </c>
      <c r="L125" s="193" t="s">
        <v>221</v>
      </c>
      <c r="M125" s="193" t="s">
        <v>221</v>
      </c>
      <c r="N125" s="193" t="s">
        <v>221</v>
      </c>
      <c r="O125" s="193" t="s">
        <v>221</v>
      </c>
      <c r="P125" s="193" t="s">
        <v>221</v>
      </c>
      <c r="Q125" s="193" t="s">
        <v>221</v>
      </c>
      <c r="R125" s="230" t="s">
        <v>221</v>
      </c>
      <c r="S125" s="231" t="s">
        <v>221</v>
      </c>
      <c r="T125" s="193" t="s">
        <v>221</v>
      </c>
      <c r="U125" s="193" t="s">
        <v>221</v>
      </c>
      <c r="V125" s="232" t="s">
        <v>221</v>
      </c>
      <c r="W125" s="233">
        <f>SUM(W118:W124)</f>
        <v>2361719.1880000001</v>
      </c>
      <c r="X125" s="286"/>
    </row>
    <row r="126" spans="1:24" ht="15.75" customHeight="1" x14ac:dyDescent="0.2">
      <c r="A126" s="343">
        <v>645</v>
      </c>
      <c r="B126" s="254">
        <v>243996</v>
      </c>
      <c r="C126" s="345" t="s">
        <v>197</v>
      </c>
      <c r="D126" s="347" t="s">
        <v>80</v>
      </c>
      <c r="E126" s="347">
        <v>46</v>
      </c>
      <c r="F126" s="345" t="s">
        <v>157</v>
      </c>
      <c r="G126" s="347" t="s">
        <v>42</v>
      </c>
      <c r="H126" s="345" t="s">
        <v>155</v>
      </c>
      <c r="I126" s="347" t="s">
        <v>42</v>
      </c>
      <c r="J126" s="151" t="s">
        <v>92</v>
      </c>
      <c r="K126" s="194">
        <v>0</v>
      </c>
      <c r="L126" s="194">
        <v>0</v>
      </c>
      <c r="M126" s="194">
        <v>0</v>
      </c>
      <c r="N126" s="194">
        <v>0</v>
      </c>
      <c r="O126" s="194">
        <v>0</v>
      </c>
      <c r="P126" s="194">
        <v>0</v>
      </c>
      <c r="Q126" s="194">
        <v>0</v>
      </c>
      <c r="R126" s="194">
        <v>0</v>
      </c>
      <c r="S126" s="211">
        <v>0</v>
      </c>
      <c r="T126" s="194">
        <v>0</v>
      </c>
      <c r="U126" s="194">
        <v>0</v>
      </c>
      <c r="V126" s="234">
        <v>0</v>
      </c>
      <c r="W126" s="235">
        <f t="shared" ref="W126:W131" si="5">SUM(K126:V126)</f>
        <v>0</v>
      </c>
      <c r="X126" s="286"/>
    </row>
    <row r="127" spans="1:24" ht="15.75" x14ac:dyDescent="0.2">
      <c r="A127" s="349"/>
      <c r="B127" s="105">
        <v>243996</v>
      </c>
      <c r="C127" s="354"/>
      <c r="D127" s="350"/>
      <c r="E127" s="350"/>
      <c r="F127" s="350"/>
      <c r="G127" s="350"/>
      <c r="H127" s="350"/>
      <c r="I127" s="350"/>
      <c r="J127" s="129" t="s">
        <v>103</v>
      </c>
      <c r="K127" s="189">
        <v>37422.090999999993</v>
      </c>
      <c r="L127" s="189">
        <v>36245.964</v>
      </c>
      <c r="M127" s="186">
        <v>58578.971000000005</v>
      </c>
      <c r="N127" s="189">
        <v>67762.283999999971</v>
      </c>
      <c r="O127" s="189">
        <v>68347.764999999985</v>
      </c>
      <c r="P127" s="189">
        <v>101738.36800000003</v>
      </c>
      <c r="Q127" s="189">
        <v>59915.045999999988</v>
      </c>
      <c r="R127" s="189">
        <v>42725.103999999999</v>
      </c>
      <c r="S127" s="241">
        <v>36496</v>
      </c>
      <c r="T127" s="189">
        <v>68789.434000000008</v>
      </c>
      <c r="U127" s="189">
        <v>48130.789999999986</v>
      </c>
      <c r="V127" s="226">
        <v>27782.738000000008</v>
      </c>
      <c r="W127" s="227">
        <f t="shared" si="5"/>
        <v>653934.55500000005</v>
      </c>
      <c r="X127" s="286"/>
    </row>
    <row r="128" spans="1:24" ht="15.75" x14ac:dyDescent="0.2">
      <c r="A128" s="349"/>
      <c r="B128" s="105">
        <v>243996</v>
      </c>
      <c r="C128" s="354"/>
      <c r="D128" s="350"/>
      <c r="E128" s="350"/>
      <c r="F128" s="350"/>
      <c r="G128" s="350"/>
      <c r="H128" s="350"/>
      <c r="I128" s="350"/>
      <c r="J128" s="129" t="s">
        <v>172</v>
      </c>
      <c r="K128" s="189">
        <v>30019.853999999999</v>
      </c>
      <c r="L128" s="189">
        <v>26933.808999999997</v>
      </c>
      <c r="M128" s="189">
        <v>14110.450000000003</v>
      </c>
      <c r="N128" s="189">
        <v>12147.528000000002</v>
      </c>
      <c r="O128" s="189">
        <v>25417.287000000004</v>
      </c>
      <c r="P128" s="189">
        <v>30454.225999999995</v>
      </c>
      <c r="Q128" s="189">
        <v>42939.471000000012</v>
      </c>
      <c r="R128" s="189">
        <v>30932.929</v>
      </c>
      <c r="S128" s="241">
        <v>0</v>
      </c>
      <c r="T128" s="189">
        <v>27237.234</v>
      </c>
      <c r="U128" s="189">
        <v>22817.717000000001</v>
      </c>
      <c r="V128" s="226">
        <v>31631.134000000002</v>
      </c>
      <c r="W128" s="227">
        <f t="shared" si="5"/>
        <v>294641.63900000002</v>
      </c>
      <c r="X128" s="286"/>
    </row>
    <row r="129" spans="1:24" ht="15.75" x14ac:dyDescent="0.2">
      <c r="A129" s="349"/>
      <c r="B129" s="105">
        <v>243996</v>
      </c>
      <c r="C129" s="354"/>
      <c r="D129" s="350"/>
      <c r="E129" s="350"/>
      <c r="F129" s="350"/>
      <c r="G129" s="350"/>
      <c r="H129" s="350"/>
      <c r="I129" s="350"/>
      <c r="J129" s="129" t="s">
        <v>91</v>
      </c>
      <c r="K129" s="189">
        <v>0</v>
      </c>
      <c r="L129" s="189">
        <v>0</v>
      </c>
      <c r="M129" s="250">
        <v>0</v>
      </c>
      <c r="N129" s="189">
        <v>0</v>
      </c>
      <c r="O129" s="189">
        <v>0</v>
      </c>
      <c r="P129" s="189">
        <v>0</v>
      </c>
      <c r="Q129" s="189">
        <v>0</v>
      </c>
      <c r="R129" s="189">
        <v>0</v>
      </c>
      <c r="S129" s="241">
        <v>0</v>
      </c>
      <c r="T129" s="189">
        <v>0</v>
      </c>
      <c r="U129" s="189">
        <v>0</v>
      </c>
      <c r="V129" s="226">
        <v>0</v>
      </c>
      <c r="W129" s="227">
        <f t="shared" si="5"/>
        <v>0</v>
      </c>
      <c r="X129" s="286"/>
    </row>
    <row r="130" spans="1:24" ht="15.75" x14ac:dyDescent="0.2">
      <c r="A130" s="349"/>
      <c r="B130" s="105">
        <v>243996</v>
      </c>
      <c r="C130" s="354"/>
      <c r="D130" s="350"/>
      <c r="E130" s="350"/>
      <c r="F130" s="350"/>
      <c r="G130" s="350"/>
      <c r="H130" s="350"/>
      <c r="I130" s="350"/>
      <c r="J130" s="129" t="s">
        <v>93</v>
      </c>
      <c r="K130" s="189">
        <v>0</v>
      </c>
      <c r="L130" s="189">
        <v>0</v>
      </c>
      <c r="M130" s="215">
        <v>0</v>
      </c>
      <c r="N130" s="189">
        <v>0</v>
      </c>
      <c r="O130" s="189">
        <v>0</v>
      </c>
      <c r="P130" s="189">
        <v>0</v>
      </c>
      <c r="Q130" s="189">
        <v>0</v>
      </c>
      <c r="R130" s="189">
        <v>0</v>
      </c>
      <c r="S130" s="200">
        <v>0</v>
      </c>
      <c r="T130" s="189">
        <v>0</v>
      </c>
      <c r="U130" s="189">
        <v>0</v>
      </c>
      <c r="V130" s="226">
        <v>0</v>
      </c>
      <c r="W130" s="227">
        <f t="shared" si="5"/>
        <v>0</v>
      </c>
      <c r="X130" s="286"/>
    </row>
    <row r="131" spans="1:24" ht="16.5" thickBot="1" x14ac:dyDescent="0.25">
      <c r="A131" s="344"/>
      <c r="B131" s="290">
        <v>243996</v>
      </c>
      <c r="C131" s="346"/>
      <c r="D131" s="348"/>
      <c r="E131" s="348"/>
      <c r="F131" s="348"/>
      <c r="G131" s="348"/>
      <c r="H131" s="348"/>
      <c r="I131" s="348"/>
      <c r="J131" s="164" t="s">
        <v>199</v>
      </c>
      <c r="K131" s="204">
        <v>0</v>
      </c>
      <c r="L131" s="205">
        <v>0</v>
      </c>
      <c r="M131" s="186">
        <v>0</v>
      </c>
      <c r="N131" s="205">
        <v>0</v>
      </c>
      <c r="O131" s="205">
        <v>0</v>
      </c>
      <c r="P131" s="205">
        <v>0</v>
      </c>
      <c r="Q131" s="205">
        <v>0</v>
      </c>
      <c r="R131" s="205">
        <v>0</v>
      </c>
      <c r="S131" s="205">
        <v>0</v>
      </c>
      <c r="T131" s="205">
        <v>0</v>
      </c>
      <c r="U131" s="209">
        <v>0</v>
      </c>
      <c r="V131" s="228">
        <v>0</v>
      </c>
      <c r="W131" s="229">
        <f t="shared" si="5"/>
        <v>0</v>
      </c>
      <c r="X131" s="286"/>
    </row>
    <row r="132" spans="1:24" ht="16.5" thickBot="1" x14ac:dyDescent="0.25">
      <c r="A132" s="102"/>
      <c r="B132" s="301">
        <v>243996</v>
      </c>
      <c r="C132" s="120"/>
      <c r="D132" s="112"/>
      <c r="E132" s="112"/>
      <c r="F132" s="112"/>
      <c r="G132" s="112"/>
      <c r="H132" s="112"/>
      <c r="I132" s="112"/>
      <c r="J132" s="112"/>
      <c r="K132" s="192" t="s">
        <v>221</v>
      </c>
      <c r="L132" s="193" t="s">
        <v>221</v>
      </c>
      <c r="M132" s="193" t="s">
        <v>221</v>
      </c>
      <c r="N132" s="193" t="s">
        <v>221</v>
      </c>
      <c r="O132" s="193" t="s">
        <v>221</v>
      </c>
      <c r="P132" s="193" t="s">
        <v>221</v>
      </c>
      <c r="Q132" s="193" t="s">
        <v>221</v>
      </c>
      <c r="R132" s="230" t="s">
        <v>221</v>
      </c>
      <c r="S132" s="231" t="s">
        <v>221</v>
      </c>
      <c r="T132" s="193" t="s">
        <v>221</v>
      </c>
      <c r="U132" s="193" t="s">
        <v>221</v>
      </c>
      <c r="V132" s="232" t="s">
        <v>221</v>
      </c>
      <c r="W132" s="233">
        <f>SUM(W126:W131)</f>
        <v>948576.19400000013</v>
      </c>
      <c r="X132" s="286"/>
    </row>
    <row r="133" spans="1:24" ht="15.75" x14ac:dyDescent="0.2">
      <c r="A133" s="343">
        <v>646</v>
      </c>
      <c r="B133" s="105">
        <v>240452</v>
      </c>
      <c r="C133" s="354" t="s">
        <v>198</v>
      </c>
      <c r="D133" s="350" t="s">
        <v>79</v>
      </c>
      <c r="E133" s="350">
        <v>37</v>
      </c>
      <c r="F133" s="350" t="s">
        <v>157</v>
      </c>
      <c r="G133" s="350" t="s">
        <v>42</v>
      </c>
      <c r="H133" s="354" t="s">
        <v>155</v>
      </c>
      <c r="I133" s="350" t="s">
        <v>42</v>
      </c>
      <c r="J133" s="145" t="s">
        <v>92</v>
      </c>
      <c r="K133" s="194">
        <v>20684.710999999999</v>
      </c>
      <c r="L133" s="194">
        <v>58292.231</v>
      </c>
      <c r="M133" s="186">
        <v>1861</v>
      </c>
      <c r="N133" s="186">
        <v>0</v>
      </c>
      <c r="O133" s="194">
        <v>47143.743999999999</v>
      </c>
      <c r="P133" s="194">
        <v>48181.93</v>
      </c>
      <c r="Q133" s="194">
        <v>88711.850999999995</v>
      </c>
      <c r="R133" s="211">
        <v>31771.593000000001</v>
      </c>
      <c r="S133" s="211">
        <v>68121</v>
      </c>
      <c r="T133" s="194">
        <v>69740.31700000001</v>
      </c>
      <c r="U133" s="194">
        <v>36334.895999999993</v>
      </c>
      <c r="V133" s="234">
        <v>27772.93399999999</v>
      </c>
      <c r="W133" s="235">
        <f t="shared" ref="W133:W138" si="6">SUM(K133:V133)</f>
        <v>498616.20699999999</v>
      </c>
      <c r="X133" s="286"/>
    </row>
    <row r="134" spans="1:24" ht="15.75" x14ac:dyDescent="0.2">
      <c r="A134" s="349"/>
      <c r="B134" s="105">
        <v>240452</v>
      </c>
      <c r="C134" s="354"/>
      <c r="D134" s="350"/>
      <c r="E134" s="350"/>
      <c r="F134" s="350"/>
      <c r="G134" s="350"/>
      <c r="H134" s="350"/>
      <c r="I134" s="350"/>
      <c r="J134" s="129" t="s">
        <v>103</v>
      </c>
      <c r="K134" s="189">
        <v>0</v>
      </c>
      <c r="L134" s="189">
        <v>0</v>
      </c>
      <c r="M134" s="216">
        <v>0</v>
      </c>
      <c r="N134" s="186">
        <v>0</v>
      </c>
      <c r="O134" s="189">
        <v>0</v>
      </c>
      <c r="P134" s="189">
        <v>0</v>
      </c>
      <c r="Q134" s="189">
        <v>0</v>
      </c>
      <c r="R134" s="208">
        <v>0</v>
      </c>
      <c r="S134" s="195">
        <v>0</v>
      </c>
      <c r="T134" s="191">
        <v>0</v>
      </c>
      <c r="U134" s="189">
        <v>0</v>
      </c>
      <c r="V134" s="228">
        <v>0</v>
      </c>
      <c r="W134" s="229">
        <f t="shared" si="6"/>
        <v>0</v>
      </c>
      <c r="X134" s="286"/>
    </row>
    <row r="135" spans="1:24" ht="15.75" x14ac:dyDescent="0.2">
      <c r="A135" s="349"/>
      <c r="B135" s="105">
        <v>240452</v>
      </c>
      <c r="C135" s="354"/>
      <c r="D135" s="350"/>
      <c r="E135" s="350"/>
      <c r="F135" s="350"/>
      <c r="G135" s="350"/>
      <c r="H135" s="350"/>
      <c r="I135" s="350"/>
      <c r="J135" s="154" t="s">
        <v>91</v>
      </c>
      <c r="K135" s="201">
        <v>43430.17</v>
      </c>
      <c r="L135" s="201">
        <v>45341.942999999999</v>
      </c>
      <c r="M135" s="186">
        <v>37092</v>
      </c>
      <c r="N135" s="186">
        <v>23150.327999999998</v>
      </c>
      <c r="O135" s="201">
        <v>27200.566000000003</v>
      </c>
      <c r="P135" s="201">
        <v>39614.886999999995</v>
      </c>
      <c r="Q135" s="201">
        <v>31385.645000000008</v>
      </c>
      <c r="R135" s="208">
        <v>57375.51</v>
      </c>
      <c r="S135" s="189">
        <v>19579</v>
      </c>
      <c r="T135" s="189">
        <v>18670.786</v>
      </c>
      <c r="U135" s="191">
        <v>47614.897000000004</v>
      </c>
      <c r="V135" s="226">
        <v>33276.729999999996</v>
      </c>
      <c r="W135" s="227">
        <f t="shared" si="6"/>
        <v>423732.462</v>
      </c>
      <c r="X135" s="286"/>
    </row>
    <row r="136" spans="1:24" ht="15.75" x14ac:dyDescent="0.2">
      <c r="A136" s="349"/>
      <c r="B136" s="105">
        <v>240452</v>
      </c>
      <c r="C136" s="354"/>
      <c r="D136" s="350"/>
      <c r="E136" s="350"/>
      <c r="F136" s="350"/>
      <c r="G136" s="350"/>
      <c r="H136" s="350"/>
      <c r="I136" s="350"/>
      <c r="J136" s="129" t="s">
        <v>115</v>
      </c>
      <c r="K136" s="189">
        <v>0</v>
      </c>
      <c r="L136" s="189">
        <v>0</v>
      </c>
      <c r="M136" s="189">
        <v>0</v>
      </c>
      <c r="N136" s="189">
        <v>0</v>
      </c>
      <c r="O136" s="189">
        <v>0</v>
      </c>
      <c r="P136" s="189">
        <v>0</v>
      </c>
      <c r="Q136" s="189">
        <v>0</v>
      </c>
      <c r="R136" s="200">
        <v>0</v>
      </c>
      <c r="S136" s="200">
        <v>0</v>
      </c>
      <c r="T136" s="189">
        <v>0</v>
      </c>
      <c r="U136" s="189">
        <v>0</v>
      </c>
      <c r="V136" s="226">
        <v>0</v>
      </c>
      <c r="W136" s="227">
        <f t="shared" si="6"/>
        <v>0</v>
      </c>
      <c r="X136" s="286"/>
    </row>
    <row r="137" spans="1:24" ht="15.75" x14ac:dyDescent="0.2">
      <c r="A137" s="349"/>
      <c r="B137" s="105">
        <v>240452</v>
      </c>
      <c r="C137" s="354"/>
      <c r="D137" s="350"/>
      <c r="E137" s="350"/>
      <c r="F137" s="350"/>
      <c r="G137" s="350"/>
      <c r="H137" s="350"/>
      <c r="I137" s="350"/>
      <c r="J137" s="129" t="s">
        <v>93</v>
      </c>
      <c r="K137" s="190">
        <v>0</v>
      </c>
      <c r="L137" s="189">
        <v>0</v>
      </c>
      <c r="M137" s="189">
        <v>0</v>
      </c>
      <c r="N137" s="189">
        <v>0</v>
      </c>
      <c r="O137" s="189">
        <v>0</v>
      </c>
      <c r="P137" s="189">
        <v>0</v>
      </c>
      <c r="Q137" s="189">
        <v>0</v>
      </c>
      <c r="R137" s="200">
        <v>0</v>
      </c>
      <c r="S137" s="200">
        <v>0</v>
      </c>
      <c r="T137" s="189">
        <v>0</v>
      </c>
      <c r="U137" s="189">
        <v>0</v>
      </c>
      <c r="V137" s="226">
        <v>0</v>
      </c>
      <c r="W137" s="227">
        <f t="shared" si="6"/>
        <v>0</v>
      </c>
      <c r="X137" s="286"/>
    </row>
    <row r="138" spans="1:24" s="168" customFormat="1" ht="16.5" thickBot="1" x14ac:dyDescent="0.25">
      <c r="A138" s="344"/>
      <c r="B138" s="105">
        <v>240452</v>
      </c>
      <c r="C138" s="354"/>
      <c r="D138" s="350"/>
      <c r="E138" s="350"/>
      <c r="F138" s="350"/>
      <c r="G138" s="350"/>
      <c r="H138" s="350"/>
      <c r="I138" s="350"/>
      <c r="J138" s="164" t="s">
        <v>174</v>
      </c>
      <c r="K138" s="206">
        <v>0</v>
      </c>
      <c r="L138" s="207">
        <v>0</v>
      </c>
      <c r="M138" s="207">
        <v>0</v>
      </c>
      <c r="N138" s="207">
        <v>0</v>
      </c>
      <c r="O138" s="207">
        <v>0</v>
      </c>
      <c r="P138" s="207">
        <v>0</v>
      </c>
      <c r="Q138" s="207">
        <v>0</v>
      </c>
      <c r="R138" s="207">
        <v>0</v>
      </c>
      <c r="S138" s="207">
        <v>0</v>
      </c>
      <c r="T138" s="207">
        <v>0</v>
      </c>
      <c r="U138" s="207">
        <v>0</v>
      </c>
      <c r="V138" s="242">
        <v>0</v>
      </c>
      <c r="W138" s="243">
        <f t="shared" si="6"/>
        <v>0</v>
      </c>
      <c r="X138" s="287"/>
    </row>
    <row r="139" spans="1:24" ht="16.5" thickBot="1" x14ac:dyDescent="0.25">
      <c r="A139" s="102"/>
      <c r="B139" s="104">
        <v>240452</v>
      </c>
      <c r="C139" s="112"/>
      <c r="D139" s="112"/>
      <c r="E139" s="112"/>
      <c r="F139" s="112"/>
      <c r="G139" s="112"/>
      <c r="H139" s="112"/>
      <c r="I139" s="112"/>
      <c r="J139" s="112"/>
      <c r="K139" s="192" t="s">
        <v>221</v>
      </c>
      <c r="L139" s="193" t="s">
        <v>221</v>
      </c>
      <c r="M139" s="193" t="s">
        <v>221</v>
      </c>
      <c r="N139" s="193" t="s">
        <v>221</v>
      </c>
      <c r="O139" s="193" t="s">
        <v>221</v>
      </c>
      <c r="P139" s="193" t="s">
        <v>221</v>
      </c>
      <c r="Q139" s="193" t="s">
        <v>221</v>
      </c>
      <c r="R139" s="230" t="s">
        <v>221</v>
      </c>
      <c r="S139" s="231" t="s">
        <v>221</v>
      </c>
      <c r="T139" s="193" t="s">
        <v>221</v>
      </c>
      <c r="U139" s="193" t="s">
        <v>221</v>
      </c>
      <c r="V139" s="232" t="s">
        <v>221</v>
      </c>
      <c r="W139" s="233">
        <f>SUM(W133:W138)</f>
        <v>922348.66899999999</v>
      </c>
      <c r="X139" s="286"/>
    </row>
    <row r="140" spans="1:24" ht="15.75" x14ac:dyDescent="0.2">
      <c r="A140" s="343">
        <v>647</v>
      </c>
      <c r="B140" s="254">
        <v>240454</v>
      </c>
      <c r="C140" s="345" t="s">
        <v>200</v>
      </c>
      <c r="D140" s="347" t="s">
        <v>83</v>
      </c>
      <c r="E140" s="351">
        <v>37.9</v>
      </c>
      <c r="F140" s="345" t="s">
        <v>155</v>
      </c>
      <c r="G140" s="347" t="s">
        <v>42</v>
      </c>
      <c r="H140" s="347" t="s">
        <v>157</v>
      </c>
      <c r="I140" s="347" t="s">
        <v>42</v>
      </c>
      <c r="J140" s="145" t="s">
        <v>92</v>
      </c>
      <c r="K140" s="194">
        <v>0</v>
      </c>
      <c r="L140" s="194">
        <v>0</v>
      </c>
      <c r="M140" s="194">
        <v>0</v>
      </c>
      <c r="N140" s="194">
        <v>0</v>
      </c>
      <c r="O140" s="194">
        <v>0</v>
      </c>
      <c r="P140" s="194">
        <v>0</v>
      </c>
      <c r="Q140" s="194">
        <v>0</v>
      </c>
      <c r="R140" s="211">
        <v>0</v>
      </c>
      <c r="S140" s="211">
        <v>0</v>
      </c>
      <c r="T140" s="194">
        <v>0</v>
      </c>
      <c r="U140" s="194">
        <v>0</v>
      </c>
      <c r="V140" s="234">
        <v>0</v>
      </c>
      <c r="W140" s="235">
        <f t="shared" ref="W140:W147" si="7">SUM(K140:V140)</f>
        <v>0</v>
      </c>
      <c r="X140" s="286"/>
    </row>
    <row r="141" spans="1:24" ht="15.75" x14ac:dyDescent="0.2">
      <c r="A141" s="349"/>
      <c r="B141" s="105">
        <v>240454</v>
      </c>
      <c r="C141" s="354"/>
      <c r="D141" s="350"/>
      <c r="E141" s="352"/>
      <c r="F141" s="354"/>
      <c r="G141" s="350"/>
      <c r="H141" s="350"/>
      <c r="I141" s="350"/>
      <c r="J141" s="113" t="s">
        <v>98</v>
      </c>
      <c r="K141" s="191">
        <v>0</v>
      </c>
      <c r="L141" s="191">
        <v>0</v>
      </c>
      <c r="M141" s="191">
        <v>0</v>
      </c>
      <c r="N141" s="191">
        <v>0</v>
      </c>
      <c r="O141" s="191">
        <v>0</v>
      </c>
      <c r="P141" s="191">
        <v>0</v>
      </c>
      <c r="Q141" s="191">
        <v>0</v>
      </c>
      <c r="R141" s="195">
        <v>0</v>
      </c>
      <c r="S141" s="195">
        <v>0</v>
      </c>
      <c r="T141" s="191">
        <v>0</v>
      </c>
      <c r="U141" s="191">
        <v>0</v>
      </c>
      <c r="V141" s="228">
        <v>0</v>
      </c>
      <c r="W141" s="229">
        <f t="shared" si="7"/>
        <v>0</v>
      </c>
      <c r="X141" s="286"/>
    </row>
    <row r="142" spans="1:24" ht="15.75" x14ac:dyDescent="0.2">
      <c r="A142" s="349"/>
      <c r="B142" s="105">
        <v>240454</v>
      </c>
      <c r="C142" s="354"/>
      <c r="D142" s="350"/>
      <c r="E142" s="352"/>
      <c r="F142" s="350"/>
      <c r="G142" s="350"/>
      <c r="H142" s="350"/>
      <c r="I142" s="350"/>
      <c r="J142" s="154" t="s">
        <v>175</v>
      </c>
      <c r="K142" s="201">
        <v>0</v>
      </c>
      <c r="L142" s="201">
        <v>0</v>
      </c>
      <c r="M142" s="201">
        <v>0</v>
      </c>
      <c r="N142" s="201">
        <v>0</v>
      </c>
      <c r="O142" s="201">
        <v>0</v>
      </c>
      <c r="P142" s="201">
        <v>0</v>
      </c>
      <c r="Q142" s="201">
        <v>0</v>
      </c>
      <c r="R142" s="208">
        <v>0</v>
      </c>
      <c r="S142" s="208">
        <v>0</v>
      </c>
      <c r="T142" s="201">
        <v>0</v>
      </c>
      <c r="U142" s="201">
        <v>0</v>
      </c>
      <c r="V142" s="237">
        <v>0</v>
      </c>
      <c r="W142" s="238">
        <f t="shared" si="7"/>
        <v>0</v>
      </c>
      <c r="X142" s="286"/>
    </row>
    <row r="143" spans="1:24" ht="15.75" x14ac:dyDescent="0.2">
      <c r="A143" s="349"/>
      <c r="B143" s="105">
        <v>240454</v>
      </c>
      <c r="C143" s="354"/>
      <c r="D143" s="350"/>
      <c r="E143" s="352"/>
      <c r="F143" s="350"/>
      <c r="G143" s="350"/>
      <c r="H143" s="350"/>
      <c r="I143" s="350"/>
      <c r="J143" s="154" t="s">
        <v>101</v>
      </c>
      <c r="K143" s="208">
        <v>0</v>
      </c>
      <c r="L143" s="201">
        <v>0</v>
      </c>
      <c r="M143" s="201">
        <v>0</v>
      </c>
      <c r="N143" s="201">
        <v>0</v>
      </c>
      <c r="O143" s="201">
        <v>0</v>
      </c>
      <c r="P143" s="201">
        <v>0</v>
      </c>
      <c r="Q143" s="201">
        <v>0</v>
      </c>
      <c r="R143" s="208">
        <v>0</v>
      </c>
      <c r="S143" s="208">
        <v>0</v>
      </c>
      <c r="T143" s="201">
        <v>0</v>
      </c>
      <c r="U143" s="201">
        <v>0</v>
      </c>
      <c r="V143" s="237">
        <v>0</v>
      </c>
      <c r="W143" s="238">
        <f t="shared" si="7"/>
        <v>0</v>
      </c>
      <c r="X143" s="286"/>
    </row>
    <row r="144" spans="1:24" ht="15.75" x14ac:dyDescent="0.2">
      <c r="A144" s="349"/>
      <c r="B144" s="105">
        <v>240454</v>
      </c>
      <c r="C144" s="354"/>
      <c r="D144" s="350"/>
      <c r="E144" s="352"/>
      <c r="F144" s="350"/>
      <c r="G144" s="350"/>
      <c r="H144" s="350"/>
      <c r="I144" s="350"/>
      <c r="J144" s="129" t="s">
        <v>71</v>
      </c>
      <c r="K144" s="200">
        <v>0</v>
      </c>
      <c r="L144" s="189">
        <v>0</v>
      </c>
      <c r="M144" s="189">
        <v>0</v>
      </c>
      <c r="N144" s="189">
        <v>0</v>
      </c>
      <c r="O144" s="189">
        <v>0</v>
      </c>
      <c r="P144" s="189">
        <v>0</v>
      </c>
      <c r="Q144" s="189">
        <v>0</v>
      </c>
      <c r="R144" s="189">
        <v>0</v>
      </c>
      <c r="S144" s="189">
        <v>0</v>
      </c>
      <c r="T144" s="189">
        <v>0</v>
      </c>
      <c r="U144" s="189">
        <v>0</v>
      </c>
      <c r="V144" s="226">
        <v>0</v>
      </c>
      <c r="W144" s="227">
        <f t="shared" si="7"/>
        <v>0</v>
      </c>
      <c r="X144" s="286"/>
    </row>
    <row r="145" spans="1:24" ht="15.75" x14ac:dyDescent="0.2">
      <c r="A145" s="349"/>
      <c r="B145" s="105">
        <v>240454</v>
      </c>
      <c r="C145" s="354"/>
      <c r="D145" s="350"/>
      <c r="E145" s="352"/>
      <c r="F145" s="350"/>
      <c r="G145" s="350"/>
      <c r="H145" s="350"/>
      <c r="I145" s="350"/>
      <c r="J145" s="129" t="s">
        <v>97</v>
      </c>
      <c r="K145" s="200">
        <v>278975.79499999998</v>
      </c>
      <c r="L145" s="189">
        <v>340822</v>
      </c>
      <c r="M145" s="189">
        <v>365835</v>
      </c>
      <c r="N145" s="186">
        <v>398416.23299999995</v>
      </c>
      <c r="O145" s="189">
        <v>418444.94699999981</v>
      </c>
      <c r="P145" s="189">
        <v>377052.80499999999</v>
      </c>
      <c r="Q145" s="189">
        <v>402501.13800000004</v>
      </c>
      <c r="R145" s="200">
        <v>418318.91600000003</v>
      </c>
      <c r="S145" s="200">
        <v>384859</v>
      </c>
      <c r="T145" s="189">
        <v>402433.20800000022</v>
      </c>
      <c r="U145" s="189">
        <v>372161.81299999985</v>
      </c>
      <c r="V145" s="226">
        <v>405247.0520000002</v>
      </c>
      <c r="W145" s="227">
        <f t="shared" si="7"/>
        <v>4565067.9069999997</v>
      </c>
      <c r="X145" s="286"/>
    </row>
    <row r="146" spans="1:24" ht="15.75" x14ac:dyDescent="0.2">
      <c r="A146" s="349"/>
      <c r="B146" s="105">
        <v>240454</v>
      </c>
      <c r="C146" s="354"/>
      <c r="D146" s="350"/>
      <c r="E146" s="352"/>
      <c r="F146" s="350"/>
      <c r="G146" s="350"/>
      <c r="H146" s="350"/>
      <c r="I146" s="350"/>
      <c r="J146" s="129" t="s">
        <v>96</v>
      </c>
      <c r="K146" s="200">
        <v>0</v>
      </c>
      <c r="L146" s="189">
        <v>0</v>
      </c>
      <c r="M146" s="189">
        <v>0</v>
      </c>
      <c r="N146" s="189">
        <v>0</v>
      </c>
      <c r="O146" s="189">
        <v>0</v>
      </c>
      <c r="P146" s="189">
        <v>0</v>
      </c>
      <c r="Q146" s="189">
        <v>0</v>
      </c>
      <c r="R146" s="200">
        <v>0</v>
      </c>
      <c r="S146" s="200">
        <v>0</v>
      </c>
      <c r="T146" s="189">
        <v>0</v>
      </c>
      <c r="U146" s="189">
        <v>0</v>
      </c>
      <c r="V146" s="226">
        <v>0</v>
      </c>
      <c r="W146" s="227">
        <f t="shared" si="7"/>
        <v>0</v>
      </c>
      <c r="X146" s="286"/>
    </row>
    <row r="147" spans="1:24" ht="16.5" thickBot="1" x14ac:dyDescent="0.25">
      <c r="A147" s="344"/>
      <c r="B147" s="290">
        <v>240454</v>
      </c>
      <c r="C147" s="346"/>
      <c r="D147" s="348"/>
      <c r="E147" s="353"/>
      <c r="F147" s="348"/>
      <c r="G147" s="348"/>
      <c r="H147" s="348"/>
      <c r="I147" s="348"/>
      <c r="J147" s="113" t="s">
        <v>102</v>
      </c>
      <c r="K147" s="195">
        <v>0</v>
      </c>
      <c r="L147" s="191">
        <v>0</v>
      </c>
      <c r="M147" s="191">
        <v>0</v>
      </c>
      <c r="N147" s="191">
        <v>0</v>
      </c>
      <c r="O147" s="191">
        <v>0</v>
      </c>
      <c r="P147" s="191">
        <v>0</v>
      </c>
      <c r="Q147" s="191">
        <v>0</v>
      </c>
      <c r="R147" s="195">
        <v>0</v>
      </c>
      <c r="S147" s="195">
        <v>0</v>
      </c>
      <c r="T147" s="191">
        <v>0</v>
      </c>
      <c r="U147" s="191">
        <v>0</v>
      </c>
      <c r="V147" s="228">
        <v>0</v>
      </c>
      <c r="W147" s="229">
        <f t="shared" si="7"/>
        <v>0</v>
      </c>
      <c r="X147" s="286"/>
    </row>
    <row r="148" spans="1:24" ht="16.5" thickBot="1" x14ac:dyDescent="0.25">
      <c r="A148" s="102"/>
      <c r="B148" s="104">
        <v>240454</v>
      </c>
      <c r="C148" s="112"/>
      <c r="D148" s="112"/>
      <c r="E148" s="112"/>
      <c r="F148" s="112"/>
      <c r="G148" s="112"/>
      <c r="H148" s="112"/>
      <c r="I148" s="112"/>
      <c r="J148" s="112"/>
      <c r="K148" s="192" t="s">
        <v>221</v>
      </c>
      <c r="L148" s="193" t="s">
        <v>221</v>
      </c>
      <c r="M148" s="193" t="s">
        <v>221</v>
      </c>
      <c r="N148" s="193" t="s">
        <v>221</v>
      </c>
      <c r="O148" s="193" t="s">
        <v>221</v>
      </c>
      <c r="P148" s="193" t="s">
        <v>221</v>
      </c>
      <c r="Q148" s="193" t="s">
        <v>221</v>
      </c>
      <c r="R148" s="230" t="s">
        <v>221</v>
      </c>
      <c r="S148" s="231" t="s">
        <v>221</v>
      </c>
      <c r="T148" s="193" t="s">
        <v>221</v>
      </c>
      <c r="U148" s="193" t="s">
        <v>221</v>
      </c>
      <c r="V148" s="232" t="s">
        <v>221</v>
      </c>
      <c r="W148" s="233">
        <f>SUM(W140:W147)</f>
        <v>4565067.9069999997</v>
      </c>
      <c r="X148" s="286"/>
    </row>
    <row r="149" spans="1:24" ht="15.75" x14ac:dyDescent="0.2">
      <c r="A149" s="343">
        <v>648</v>
      </c>
      <c r="B149" s="105">
        <v>240453</v>
      </c>
      <c r="C149" s="354" t="s">
        <v>201</v>
      </c>
      <c r="D149" s="350" t="s">
        <v>83</v>
      </c>
      <c r="E149" s="352">
        <v>37.799999999999997</v>
      </c>
      <c r="F149" s="350" t="s">
        <v>157</v>
      </c>
      <c r="G149" s="350" t="s">
        <v>42</v>
      </c>
      <c r="H149" s="354" t="s">
        <v>155</v>
      </c>
      <c r="I149" s="350" t="s">
        <v>42</v>
      </c>
      <c r="J149" s="145" t="s">
        <v>92</v>
      </c>
      <c r="K149" s="194">
        <v>42911.295999999995</v>
      </c>
      <c r="L149" s="194">
        <v>74296.059999999969</v>
      </c>
      <c r="M149" s="194">
        <v>7699.9150000000009</v>
      </c>
      <c r="N149" s="186">
        <v>0</v>
      </c>
      <c r="O149" s="194">
        <v>57919.517000000007</v>
      </c>
      <c r="P149" s="194">
        <v>81869.609999999986</v>
      </c>
      <c r="Q149" s="194">
        <v>101895.785</v>
      </c>
      <c r="R149" s="211">
        <v>94726.75</v>
      </c>
      <c r="S149" s="211">
        <v>90841</v>
      </c>
      <c r="T149" s="194">
        <v>68454.243999999992</v>
      </c>
      <c r="U149" s="194">
        <v>102658.57900000001</v>
      </c>
      <c r="V149" s="234">
        <v>91712.735999999975</v>
      </c>
      <c r="W149" s="235">
        <f>SUM(K149:V149)</f>
        <v>814985.49199999985</v>
      </c>
      <c r="X149" s="286"/>
    </row>
    <row r="150" spans="1:24" ht="15.75" x14ac:dyDescent="0.2">
      <c r="A150" s="349"/>
      <c r="B150" s="105">
        <v>240453</v>
      </c>
      <c r="C150" s="354"/>
      <c r="D150" s="350"/>
      <c r="E150" s="352"/>
      <c r="F150" s="350"/>
      <c r="G150" s="350"/>
      <c r="H150" s="350"/>
      <c r="I150" s="350"/>
      <c r="J150" s="129" t="s">
        <v>91</v>
      </c>
      <c r="K150" s="189">
        <v>0</v>
      </c>
      <c r="L150" s="189">
        <v>0</v>
      </c>
      <c r="M150" s="189">
        <v>0</v>
      </c>
      <c r="N150" s="189">
        <v>0</v>
      </c>
      <c r="O150" s="189">
        <v>0</v>
      </c>
      <c r="P150" s="189">
        <v>0</v>
      </c>
      <c r="Q150" s="189">
        <v>0</v>
      </c>
      <c r="R150" s="200">
        <v>0</v>
      </c>
      <c r="S150" s="200">
        <v>0</v>
      </c>
      <c r="T150" s="189">
        <v>0</v>
      </c>
      <c r="U150" s="189">
        <v>0</v>
      </c>
      <c r="V150" s="226">
        <v>0</v>
      </c>
      <c r="W150" s="227">
        <f>SUM(K150:V150)</f>
        <v>0</v>
      </c>
      <c r="X150" s="286"/>
    </row>
    <row r="151" spans="1:24" ht="15.75" x14ac:dyDescent="0.2">
      <c r="A151" s="349"/>
      <c r="B151" s="105">
        <v>240453</v>
      </c>
      <c r="C151" s="354"/>
      <c r="D151" s="350"/>
      <c r="E151" s="352"/>
      <c r="F151" s="350"/>
      <c r="G151" s="350"/>
      <c r="H151" s="350"/>
      <c r="I151" s="350"/>
      <c r="J151" s="154" t="s">
        <v>93</v>
      </c>
      <c r="K151" s="201">
        <v>0</v>
      </c>
      <c r="L151" s="201">
        <v>0</v>
      </c>
      <c r="M151" s="201">
        <v>0</v>
      </c>
      <c r="N151" s="201">
        <v>0</v>
      </c>
      <c r="O151" s="201">
        <v>0</v>
      </c>
      <c r="P151" s="201">
        <v>0</v>
      </c>
      <c r="Q151" s="201">
        <v>0</v>
      </c>
      <c r="R151" s="208">
        <v>0</v>
      </c>
      <c r="S151" s="208">
        <v>0</v>
      </c>
      <c r="T151" s="201">
        <v>0</v>
      </c>
      <c r="U151" s="201">
        <v>0</v>
      </c>
      <c r="V151" s="237">
        <v>0</v>
      </c>
      <c r="W151" s="238">
        <f>SUM(K151:V151)</f>
        <v>0</v>
      </c>
      <c r="X151" s="286"/>
    </row>
    <row r="152" spans="1:24" ht="16.5" thickBot="1" x14ac:dyDescent="0.25">
      <c r="A152" s="344"/>
      <c r="B152" s="105">
        <v>240453</v>
      </c>
      <c r="C152" s="354"/>
      <c r="D152" s="350"/>
      <c r="E152" s="352"/>
      <c r="F152" s="350"/>
      <c r="G152" s="350"/>
      <c r="H152" s="350"/>
      <c r="I152" s="350"/>
      <c r="J152" s="154" t="s">
        <v>90</v>
      </c>
      <c r="K152" s="201">
        <v>0</v>
      </c>
      <c r="L152" s="201">
        <v>0</v>
      </c>
      <c r="M152" s="201">
        <v>0</v>
      </c>
      <c r="N152" s="201">
        <v>0</v>
      </c>
      <c r="O152" s="201">
        <v>0</v>
      </c>
      <c r="P152" s="201">
        <v>0</v>
      </c>
      <c r="Q152" s="201">
        <v>0</v>
      </c>
      <c r="R152" s="208">
        <v>0</v>
      </c>
      <c r="S152" s="208">
        <v>0</v>
      </c>
      <c r="T152" s="201">
        <v>0</v>
      </c>
      <c r="U152" s="201">
        <v>0</v>
      </c>
      <c r="V152" s="237">
        <v>0</v>
      </c>
      <c r="W152" s="238">
        <f>SUM(K152:V152)</f>
        <v>0</v>
      </c>
      <c r="X152" s="286"/>
    </row>
    <row r="153" spans="1:24" ht="16.5" thickBot="1" x14ac:dyDescent="0.25">
      <c r="A153" s="102"/>
      <c r="B153" s="104">
        <v>240453</v>
      </c>
      <c r="C153" s="112"/>
      <c r="D153" s="112"/>
      <c r="E153" s="112"/>
      <c r="F153" s="112"/>
      <c r="G153" s="112"/>
      <c r="H153" s="112"/>
      <c r="I153" s="112"/>
      <c r="J153" s="112"/>
      <c r="K153" s="192" t="s">
        <v>221</v>
      </c>
      <c r="L153" s="193" t="s">
        <v>221</v>
      </c>
      <c r="M153" s="193" t="s">
        <v>221</v>
      </c>
      <c r="N153" s="193" t="s">
        <v>221</v>
      </c>
      <c r="O153" s="193" t="s">
        <v>221</v>
      </c>
      <c r="P153" s="193" t="s">
        <v>221</v>
      </c>
      <c r="Q153" s="193" t="s">
        <v>221</v>
      </c>
      <c r="R153" s="230" t="s">
        <v>221</v>
      </c>
      <c r="S153" s="231" t="s">
        <v>221</v>
      </c>
      <c r="T153" s="193" t="s">
        <v>221</v>
      </c>
      <c r="U153" s="193" t="s">
        <v>221</v>
      </c>
      <c r="V153" s="232" t="s">
        <v>221</v>
      </c>
      <c r="W153" s="233">
        <f>SUM(W149:W152)</f>
        <v>814985.49199999985</v>
      </c>
      <c r="X153" s="286"/>
    </row>
    <row r="154" spans="1:24" ht="15.75" customHeight="1" x14ac:dyDescent="0.2">
      <c r="A154" s="343">
        <v>658</v>
      </c>
      <c r="B154" s="254">
        <v>240449</v>
      </c>
      <c r="C154" s="345" t="s">
        <v>202</v>
      </c>
      <c r="D154" s="347" t="s">
        <v>83</v>
      </c>
      <c r="E154" s="351">
        <v>152.69999999999999</v>
      </c>
      <c r="F154" s="347" t="s">
        <v>100</v>
      </c>
      <c r="G154" s="347" t="s">
        <v>42</v>
      </c>
      <c r="H154" s="347" t="s">
        <v>154</v>
      </c>
      <c r="I154" s="347" t="s">
        <v>42</v>
      </c>
      <c r="J154" s="145" t="s">
        <v>94</v>
      </c>
      <c r="K154" s="194">
        <v>173025</v>
      </c>
      <c r="L154" s="194">
        <v>276072</v>
      </c>
      <c r="M154" s="214">
        <v>140207</v>
      </c>
      <c r="N154" s="194">
        <v>172530.68799999999</v>
      </c>
      <c r="O154" s="194">
        <v>185145.23799999995</v>
      </c>
      <c r="P154" s="194">
        <v>264480.77500000002</v>
      </c>
      <c r="Q154" s="194">
        <v>264293.23500000004</v>
      </c>
      <c r="R154" s="211">
        <v>287761.255</v>
      </c>
      <c r="S154" s="211">
        <v>247689</v>
      </c>
      <c r="T154" s="194">
        <v>252165.12200000006</v>
      </c>
      <c r="U154" s="194">
        <v>287733.08400000003</v>
      </c>
      <c r="V154" s="234">
        <v>324752.40500000003</v>
      </c>
      <c r="W154" s="235">
        <f t="shared" ref="W154:W160" si="8">SUM(K154:V154)</f>
        <v>2875854.8020000001</v>
      </c>
      <c r="X154" s="286"/>
    </row>
    <row r="155" spans="1:24" ht="15.75" x14ac:dyDescent="0.2">
      <c r="A155" s="349"/>
      <c r="B155" s="105">
        <v>240449</v>
      </c>
      <c r="C155" s="354"/>
      <c r="D155" s="350"/>
      <c r="E155" s="352"/>
      <c r="F155" s="350"/>
      <c r="G155" s="350"/>
      <c r="H155" s="350"/>
      <c r="I155" s="350"/>
      <c r="J155" s="129" t="s">
        <v>92</v>
      </c>
      <c r="K155" s="189">
        <v>25342.662</v>
      </c>
      <c r="L155" s="189">
        <v>12632.427</v>
      </c>
      <c r="M155" s="186">
        <v>7266</v>
      </c>
      <c r="N155" s="189">
        <v>0</v>
      </c>
      <c r="O155" s="189">
        <v>20053.823</v>
      </c>
      <c r="P155" s="189">
        <v>32257.107</v>
      </c>
      <c r="Q155" s="189">
        <v>0</v>
      </c>
      <c r="R155" s="200">
        <v>0</v>
      </c>
      <c r="S155" s="200">
        <v>0</v>
      </c>
      <c r="T155" s="189">
        <v>28632.999</v>
      </c>
      <c r="U155" s="189">
        <v>21779.955000000002</v>
      </c>
      <c r="V155" s="226">
        <v>7908.848</v>
      </c>
      <c r="W155" s="227">
        <f t="shared" si="8"/>
        <v>155873.821</v>
      </c>
      <c r="X155" s="286"/>
    </row>
    <row r="156" spans="1:24" ht="15.75" x14ac:dyDescent="0.2">
      <c r="A156" s="349"/>
      <c r="B156" s="105">
        <v>240449</v>
      </c>
      <c r="C156" s="354"/>
      <c r="D156" s="350"/>
      <c r="E156" s="352"/>
      <c r="F156" s="350"/>
      <c r="G156" s="350"/>
      <c r="H156" s="350"/>
      <c r="I156" s="350"/>
      <c r="J156" s="129" t="s">
        <v>91</v>
      </c>
      <c r="K156" s="189">
        <v>59066.512000000002</v>
      </c>
      <c r="L156" s="189">
        <v>54501</v>
      </c>
      <c r="M156" s="186">
        <v>100803</v>
      </c>
      <c r="N156" s="186">
        <v>51794.764000000003</v>
      </c>
      <c r="O156" s="189">
        <v>11045.954</v>
      </c>
      <c r="P156" s="189">
        <v>18374.255000000001</v>
      </c>
      <c r="Q156" s="189">
        <v>50795.017</v>
      </c>
      <c r="R156" s="200">
        <v>48983.569000000003</v>
      </c>
      <c r="S156" s="200">
        <v>118509</v>
      </c>
      <c r="T156" s="189">
        <v>137885.076</v>
      </c>
      <c r="U156" s="189">
        <v>97467.839000000036</v>
      </c>
      <c r="V156" s="226">
        <v>68397.91399999999</v>
      </c>
      <c r="W156" s="227">
        <f t="shared" si="8"/>
        <v>817623.90000000014</v>
      </c>
      <c r="X156" s="286"/>
    </row>
    <row r="157" spans="1:24" ht="15.75" x14ac:dyDescent="0.2">
      <c r="A157" s="349"/>
      <c r="B157" s="105">
        <v>240449</v>
      </c>
      <c r="C157" s="354"/>
      <c r="D157" s="350"/>
      <c r="E157" s="352"/>
      <c r="F157" s="350"/>
      <c r="G157" s="350"/>
      <c r="H157" s="350"/>
      <c r="I157" s="350"/>
      <c r="J157" s="129" t="s">
        <v>70</v>
      </c>
      <c r="K157" s="189">
        <v>0</v>
      </c>
      <c r="L157" s="189">
        <v>0</v>
      </c>
      <c r="M157" s="218">
        <v>0</v>
      </c>
      <c r="N157" s="218">
        <v>0</v>
      </c>
      <c r="O157" s="189">
        <v>0</v>
      </c>
      <c r="P157" s="189">
        <v>0</v>
      </c>
      <c r="Q157" s="189">
        <v>0</v>
      </c>
      <c r="R157" s="200">
        <v>0</v>
      </c>
      <c r="S157" s="200">
        <v>0</v>
      </c>
      <c r="T157" s="189">
        <v>0</v>
      </c>
      <c r="U157" s="189">
        <v>0</v>
      </c>
      <c r="V157" s="226">
        <v>0</v>
      </c>
      <c r="W157" s="227">
        <f t="shared" si="8"/>
        <v>0</v>
      </c>
      <c r="X157" s="286"/>
    </row>
    <row r="158" spans="1:24" ht="15.75" x14ac:dyDescent="0.2">
      <c r="A158" s="349"/>
      <c r="B158" s="105">
        <v>240449</v>
      </c>
      <c r="C158" s="354"/>
      <c r="D158" s="350"/>
      <c r="E158" s="352"/>
      <c r="F158" s="350"/>
      <c r="G158" s="350"/>
      <c r="H158" s="350"/>
      <c r="I158" s="350"/>
      <c r="J158" s="129" t="s">
        <v>123</v>
      </c>
      <c r="K158" s="189">
        <v>0</v>
      </c>
      <c r="L158" s="189">
        <v>0</v>
      </c>
      <c r="M158" s="216">
        <v>0</v>
      </c>
      <c r="N158" s="189">
        <v>0</v>
      </c>
      <c r="O158" s="189">
        <v>0</v>
      </c>
      <c r="P158" s="189">
        <v>0</v>
      </c>
      <c r="Q158" s="189">
        <v>0</v>
      </c>
      <c r="R158" s="200">
        <v>0</v>
      </c>
      <c r="S158" s="200">
        <v>0</v>
      </c>
      <c r="T158" s="189">
        <v>0</v>
      </c>
      <c r="U158" s="189">
        <v>0</v>
      </c>
      <c r="V158" s="226">
        <v>0</v>
      </c>
      <c r="W158" s="227">
        <f t="shared" si="8"/>
        <v>0</v>
      </c>
      <c r="X158" s="286"/>
    </row>
    <row r="159" spans="1:24" ht="15.75" x14ac:dyDescent="0.2">
      <c r="A159" s="349"/>
      <c r="B159" s="105">
        <v>240449</v>
      </c>
      <c r="C159" s="354"/>
      <c r="D159" s="350"/>
      <c r="E159" s="352"/>
      <c r="F159" s="350"/>
      <c r="G159" s="350"/>
      <c r="H159" s="350"/>
      <c r="I159" s="350"/>
      <c r="J159" s="129" t="s">
        <v>93</v>
      </c>
      <c r="K159" s="189">
        <v>18412.546999999999</v>
      </c>
      <c r="L159" s="189">
        <v>31257.293000000001</v>
      </c>
      <c r="M159" s="186">
        <v>17089</v>
      </c>
      <c r="N159" s="186">
        <v>18984.963000000003</v>
      </c>
      <c r="O159" s="189">
        <v>30081.716</v>
      </c>
      <c r="P159" s="189">
        <v>50849.456000000006</v>
      </c>
      <c r="Q159" s="189">
        <v>133432.277</v>
      </c>
      <c r="R159" s="200">
        <v>18425.888999999999</v>
      </c>
      <c r="S159" s="200">
        <v>25031</v>
      </c>
      <c r="T159" s="189">
        <v>4332.799</v>
      </c>
      <c r="U159" s="189">
        <v>11135.269</v>
      </c>
      <c r="V159" s="226">
        <v>16377.476000000001</v>
      </c>
      <c r="W159" s="227">
        <f t="shared" si="8"/>
        <v>375409.68500000006</v>
      </c>
      <c r="X159" s="286"/>
    </row>
    <row r="160" spans="1:24" ht="16.5" thickBot="1" x14ac:dyDescent="0.25">
      <c r="A160" s="344"/>
      <c r="B160" s="290">
        <v>240449</v>
      </c>
      <c r="C160" s="346"/>
      <c r="D160" s="348"/>
      <c r="E160" s="353"/>
      <c r="F160" s="348"/>
      <c r="G160" s="348"/>
      <c r="H160" s="348"/>
      <c r="I160" s="348"/>
      <c r="J160" s="113" t="s">
        <v>90</v>
      </c>
      <c r="K160" s="191">
        <v>56918.718999999997</v>
      </c>
      <c r="L160" s="191">
        <v>18747.324000000001</v>
      </c>
      <c r="M160" s="186">
        <v>21851</v>
      </c>
      <c r="N160" s="191">
        <v>0</v>
      </c>
      <c r="O160" s="191">
        <v>33949.815999999999</v>
      </c>
      <c r="P160" s="191">
        <v>0</v>
      </c>
      <c r="Q160" s="191">
        <v>0</v>
      </c>
      <c r="R160" s="195">
        <v>0</v>
      </c>
      <c r="S160" s="195">
        <v>0</v>
      </c>
      <c r="T160" s="191">
        <v>1860.9869999999999</v>
      </c>
      <c r="U160" s="191">
        <v>38828.110999999997</v>
      </c>
      <c r="V160" s="228">
        <v>43926.366000000002</v>
      </c>
      <c r="W160" s="229">
        <f t="shared" si="8"/>
        <v>216082.323</v>
      </c>
      <c r="X160" s="286"/>
    </row>
    <row r="161" spans="1:24" ht="16.5" thickBot="1" x14ac:dyDescent="0.25">
      <c r="A161" s="102"/>
      <c r="B161" s="104">
        <v>240449</v>
      </c>
      <c r="C161" s="112"/>
      <c r="D161" s="112"/>
      <c r="E161" s="112"/>
      <c r="F161" s="112"/>
      <c r="G161" s="112"/>
      <c r="H161" s="112"/>
      <c r="I161" s="112"/>
      <c r="J161" s="112"/>
      <c r="K161" s="192" t="s">
        <v>221</v>
      </c>
      <c r="L161" s="193" t="s">
        <v>221</v>
      </c>
      <c r="M161" s="193" t="s">
        <v>221</v>
      </c>
      <c r="N161" s="193" t="s">
        <v>221</v>
      </c>
      <c r="O161" s="193" t="s">
        <v>221</v>
      </c>
      <c r="P161" s="193" t="s">
        <v>221</v>
      </c>
      <c r="Q161" s="193" t="s">
        <v>221</v>
      </c>
      <c r="R161" s="230" t="s">
        <v>221</v>
      </c>
      <c r="S161" s="231" t="s">
        <v>221</v>
      </c>
      <c r="T161" s="193" t="s">
        <v>221</v>
      </c>
      <c r="U161" s="193" t="s">
        <v>221</v>
      </c>
      <c r="V161" s="232" t="s">
        <v>221</v>
      </c>
      <c r="W161" s="233">
        <f>SUM(W154:W160)</f>
        <v>4440844.5310000004</v>
      </c>
      <c r="X161" s="286"/>
    </row>
    <row r="162" spans="1:24" ht="15.75" x14ac:dyDescent="0.2">
      <c r="A162" s="343">
        <v>667</v>
      </c>
      <c r="B162" s="105">
        <v>240428</v>
      </c>
      <c r="C162" s="354" t="s">
        <v>203</v>
      </c>
      <c r="D162" s="350" t="s">
        <v>79</v>
      </c>
      <c r="E162" s="352">
        <v>98.8</v>
      </c>
      <c r="F162" s="350" t="s">
        <v>156</v>
      </c>
      <c r="G162" s="350" t="s">
        <v>42</v>
      </c>
      <c r="H162" s="350" t="s">
        <v>100</v>
      </c>
      <c r="I162" s="350" t="s">
        <v>42</v>
      </c>
      <c r="J162" s="145" t="s">
        <v>94</v>
      </c>
      <c r="K162" s="194">
        <v>64116.794000000009</v>
      </c>
      <c r="L162" s="194">
        <v>63493.391999999985</v>
      </c>
      <c r="M162" s="194">
        <v>71588.93200000003</v>
      </c>
      <c r="N162" s="194">
        <v>43968.887999999992</v>
      </c>
      <c r="O162" s="194">
        <v>54418.21</v>
      </c>
      <c r="P162" s="194">
        <v>59870.307000000008</v>
      </c>
      <c r="Q162" s="194">
        <v>54196.214000000022</v>
      </c>
      <c r="R162" s="211">
        <v>72077.341</v>
      </c>
      <c r="S162" s="211">
        <v>78979</v>
      </c>
      <c r="T162" s="194">
        <v>90541.431000000011</v>
      </c>
      <c r="U162" s="194">
        <v>85206.436000000002</v>
      </c>
      <c r="V162" s="234">
        <v>90281.597000000038</v>
      </c>
      <c r="W162" s="235">
        <f t="shared" ref="W162:W167" si="9">SUM(K162:V162)</f>
        <v>828738.54200000013</v>
      </c>
      <c r="X162" s="286"/>
    </row>
    <row r="163" spans="1:24" ht="15.75" x14ac:dyDescent="0.2">
      <c r="A163" s="349"/>
      <c r="B163" s="105">
        <v>240428</v>
      </c>
      <c r="C163" s="354"/>
      <c r="D163" s="350"/>
      <c r="E163" s="352"/>
      <c r="F163" s="350"/>
      <c r="G163" s="350"/>
      <c r="H163" s="350"/>
      <c r="I163" s="350"/>
      <c r="J163" s="129" t="s">
        <v>92</v>
      </c>
      <c r="K163" s="189">
        <v>0</v>
      </c>
      <c r="L163" s="189">
        <v>0</v>
      </c>
      <c r="M163" s="189">
        <v>0</v>
      </c>
      <c r="N163" s="186">
        <v>0</v>
      </c>
      <c r="O163" s="189">
        <v>0</v>
      </c>
      <c r="P163" s="189">
        <v>0</v>
      </c>
      <c r="Q163" s="189">
        <v>0</v>
      </c>
      <c r="R163" s="200">
        <v>0</v>
      </c>
      <c r="S163" s="200">
        <v>0</v>
      </c>
      <c r="T163" s="189">
        <v>0</v>
      </c>
      <c r="U163" s="189">
        <v>0</v>
      </c>
      <c r="V163" s="226">
        <v>0</v>
      </c>
      <c r="W163" s="227">
        <f t="shared" si="9"/>
        <v>0</v>
      </c>
      <c r="X163" s="286"/>
    </row>
    <row r="164" spans="1:24" ht="15.75" x14ac:dyDescent="0.2">
      <c r="A164" s="349"/>
      <c r="B164" s="105">
        <v>240428</v>
      </c>
      <c r="C164" s="354"/>
      <c r="D164" s="350"/>
      <c r="E164" s="352"/>
      <c r="F164" s="350"/>
      <c r="G164" s="350"/>
      <c r="H164" s="350"/>
      <c r="I164" s="350"/>
      <c r="J164" s="129" t="s">
        <v>103</v>
      </c>
      <c r="K164" s="189">
        <v>0</v>
      </c>
      <c r="L164" s="189">
        <v>0</v>
      </c>
      <c r="M164" s="189">
        <v>0</v>
      </c>
      <c r="N164" s="189">
        <v>0</v>
      </c>
      <c r="O164" s="189">
        <v>0</v>
      </c>
      <c r="P164" s="189">
        <v>0</v>
      </c>
      <c r="Q164" s="189">
        <v>0</v>
      </c>
      <c r="R164" s="200">
        <v>0</v>
      </c>
      <c r="S164" s="200">
        <v>0</v>
      </c>
      <c r="T164" s="189">
        <v>0</v>
      </c>
      <c r="U164" s="189">
        <v>0</v>
      </c>
      <c r="V164" s="226">
        <v>0</v>
      </c>
      <c r="W164" s="227">
        <f t="shared" si="9"/>
        <v>0</v>
      </c>
      <c r="X164" s="286"/>
    </row>
    <row r="165" spans="1:24" ht="15.75" x14ac:dyDescent="0.2">
      <c r="A165" s="349"/>
      <c r="B165" s="105">
        <v>240428</v>
      </c>
      <c r="C165" s="354"/>
      <c r="D165" s="350"/>
      <c r="E165" s="352"/>
      <c r="F165" s="350"/>
      <c r="G165" s="350"/>
      <c r="H165" s="350"/>
      <c r="I165" s="350"/>
      <c r="J165" s="154" t="s">
        <v>91</v>
      </c>
      <c r="K165" s="201">
        <v>38103.741000000002</v>
      </c>
      <c r="L165" s="201">
        <v>40430.474999999991</v>
      </c>
      <c r="M165" s="201">
        <v>34733.087999999996</v>
      </c>
      <c r="N165" s="201">
        <v>52619.893000000011</v>
      </c>
      <c r="O165" s="201">
        <v>49863.718000000015</v>
      </c>
      <c r="P165" s="201">
        <v>34431.595000000001</v>
      </c>
      <c r="Q165" s="201">
        <v>44045.615999999995</v>
      </c>
      <c r="R165" s="208">
        <v>47708.832000000002</v>
      </c>
      <c r="S165" s="208">
        <v>40749</v>
      </c>
      <c r="T165" s="201">
        <v>44092.629000000001</v>
      </c>
      <c r="U165" s="189">
        <v>44402.204000000005</v>
      </c>
      <c r="V165" s="237">
        <v>40301.939000000013</v>
      </c>
      <c r="W165" s="238">
        <f t="shared" si="9"/>
        <v>511482.73000000004</v>
      </c>
      <c r="X165" s="286"/>
    </row>
    <row r="166" spans="1:24" ht="15.75" x14ac:dyDescent="0.2">
      <c r="A166" s="349"/>
      <c r="B166" s="105">
        <v>240428</v>
      </c>
      <c r="C166" s="354"/>
      <c r="D166" s="350"/>
      <c r="E166" s="352"/>
      <c r="F166" s="350"/>
      <c r="G166" s="350"/>
      <c r="H166" s="350"/>
      <c r="I166" s="350"/>
      <c r="J166" s="154" t="s">
        <v>93</v>
      </c>
      <c r="K166" s="201">
        <v>0</v>
      </c>
      <c r="L166" s="201">
        <v>0</v>
      </c>
      <c r="M166" s="201">
        <v>0</v>
      </c>
      <c r="N166" s="201">
        <v>0</v>
      </c>
      <c r="O166" s="201">
        <v>0</v>
      </c>
      <c r="P166" s="201">
        <v>0</v>
      </c>
      <c r="Q166" s="201">
        <v>0</v>
      </c>
      <c r="R166" s="208">
        <v>0</v>
      </c>
      <c r="S166" s="208">
        <v>0</v>
      </c>
      <c r="T166" s="201">
        <v>0</v>
      </c>
      <c r="U166" s="201">
        <v>0</v>
      </c>
      <c r="V166" s="237">
        <v>0</v>
      </c>
      <c r="W166" s="238">
        <f t="shared" si="9"/>
        <v>0</v>
      </c>
      <c r="X166" s="286"/>
    </row>
    <row r="167" spans="1:24" ht="16.5" thickBot="1" x14ac:dyDescent="0.25">
      <c r="A167" s="344"/>
      <c r="B167" s="105">
        <v>240428</v>
      </c>
      <c r="C167" s="354"/>
      <c r="D167" s="350"/>
      <c r="E167" s="352"/>
      <c r="F167" s="350"/>
      <c r="G167" s="350"/>
      <c r="H167" s="350"/>
      <c r="I167" s="350"/>
      <c r="J167" s="154" t="s">
        <v>95</v>
      </c>
      <c r="K167" s="201">
        <v>0</v>
      </c>
      <c r="L167" s="201">
        <v>0</v>
      </c>
      <c r="M167" s="201">
        <v>0</v>
      </c>
      <c r="N167" s="201">
        <v>0</v>
      </c>
      <c r="O167" s="201">
        <v>0</v>
      </c>
      <c r="P167" s="201">
        <v>0</v>
      </c>
      <c r="Q167" s="201">
        <v>0</v>
      </c>
      <c r="R167" s="208">
        <v>0</v>
      </c>
      <c r="S167" s="208">
        <v>0</v>
      </c>
      <c r="T167" s="201">
        <v>0</v>
      </c>
      <c r="U167" s="201">
        <v>0</v>
      </c>
      <c r="V167" s="237">
        <v>0</v>
      </c>
      <c r="W167" s="238">
        <f t="shared" si="9"/>
        <v>0</v>
      </c>
      <c r="X167" s="286"/>
    </row>
    <row r="168" spans="1:24" ht="16.5" thickBot="1" x14ac:dyDescent="0.25">
      <c r="A168" s="102"/>
      <c r="B168" s="104">
        <v>240428</v>
      </c>
      <c r="C168" s="112"/>
      <c r="D168" s="112"/>
      <c r="E168" s="112"/>
      <c r="F168" s="112"/>
      <c r="G168" s="112"/>
      <c r="H168" s="112"/>
      <c r="I168" s="112"/>
      <c r="J168" s="112"/>
      <c r="K168" s="192" t="s">
        <v>221</v>
      </c>
      <c r="L168" s="193" t="s">
        <v>221</v>
      </c>
      <c r="M168" s="193" t="s">
        <v>221</v>
      </c>
      <c r="N168" s="193" t="s">
        <v>221</v>
      </c>
      <c r="O168" s="193" t="s">
        <v>221</v>
      </c>
      <c r="P168" s="193" t="s">
        <v>221</v>
      </c>
      <c r="Q168" s="193" t="s">
        <v>221</v>
      </c>
      <c r="R168" s="230" t="s">
        <v>221</v>
      </c>
      <c r="S168" s="231" t="s">
        <v>221</v>
      </c>
      <c r="T168" s="193" t="s">
        <v>221</v>
      </c>
      <c r="U168" s="193" t="s">
        <v>221</v>
      </c>
      <c r="V168" s="232" t="s">
        <v>221</v>
      </c>
      <c r="W168" s="233">
        <f>SUM(W162:W167)</f>
        <v>1340221.2720000001</v>
      </c>
      <c r="X168" s="286"/>
    </row>
    <row r="169" spans="1:24" ht="15.75" x14ac:dyDescent="0.2">
      <c r="A169" s="343">
        <v>668</v>
      </c>
      <c r="B169" s="254">
        <v>240429</v>
      </c>
      <c r="C169" s="345" t="s">
        <v>204</v>
      </c>
      <c r="D169" s="347" t="s">
        <v>80</v>
      </c>
      <c r="E169" s="351">
        <v>98.8</v>
      </c>
      <c r="F169" s="347" t="s">
        <v>100</v>
      </c>
      <c r="G169" s="347" t="s">
        <v>42</v>
      </c>
      <c r="H169" s="347" t="s">
        <v>156</v>
      </c>
      <c r="I169" s="347" t="s">
        <v>42</v>
      </c>
      <c r="J169" s="145" t="s">
        <v>94</v>
      </c>
      <c r="K169" s="189">
        <v>0</v>
      </c>
      <c r="L169" s="189">
        <v>0</v>
      </c>
      <c r="M169" s="189">
        <v>0</v>
      </c>
      <c r="N169" s="189">
        <v>0</v>
      </c>
      <c r="O169" s="189">
        <v>0</v>
      </c>
      <c r="P169" s="189">
        <v>0</v>
      </c>
      <c r="Q169" s="189">
        <v>0</v>
      </c>
      <c r="R169" s="200">
        <v>0</v>
      </c>
      <c r="S169" s="200">
        <v>0</v>
      </c>
      <c r="T169" s="189">
        <v>0</v>
      </c>
      <c r="U169" s="189">
        <v>0</v>
      </c>
      <c r="V169" s="226">
        <v>0</v>
      </c>
      <c r="W169" s="227">
        <f>SUM(K169:V169)</f>
        <v>0</v>
      </c>
      <c r="X169" s="286"/>
    </row>
    <row r="170" spans="1:24" ht="15.75" x14ac:dyDescent="0.2">
      <c r="A170" s="349"/>
      <c r="B170" s="105">
        <v>240429</v>
      </c>
      <c r="C170" s="354"/>
      <c r="D170" s="350"/>
      <c r="E170" s="352"/>
      <c r="F170" s="350"/>
      <c r="G170" s="350"/>
      <c r="H170" s="350"/>
      <c r="I170" s="350"/>
      <c r="J170" s="129" t="s">
        <v>92</v>
      </c>
      <c r="K170" s="189">
        <v>83885.704999999987</v>
      </c>
      <c r="L170" s="189">
        <v>83227.886000000028</v>
      </c>
      <c r="M170" s="189">
        <v>193135.133</v>
      </c>
      <c r="N170" s="189">
        <v>160104.30300000001</v>
      </c>
      <c r="O170" s="189">
        <v>89285.565999999992</v>
      </c>
      <c r="P170" s="189">
        <v>54375.064000000006</v>
      </c>
      <c r="Q170" s="189">
        <v>44434.163999999997</v>
      </c>
      <c r="R170" s="200">
        <v>80978.793999999994</v>
      </c>
      <c r="S170" s="200">
        <v>67695</v>
      </c>
      <c r="T170" s="189">
        <v>74529.412999999986</v>
      </c>
      <c r="U170" s="189">
        <v>66085.974000000002</v>
      </c>
      <c r="V170" s="226">
        <v>91108.036000000007</v>
      </c>
      <c r="W170" s="227">
        <f>SUM(K170:V170)</f>
        <v>1088845.0380000002</v>
      </c>
      <c r="X170" s="286"/>
    </row>
    <row r="171" spans="1:24" ht="15.75" x14ac:dyDescent="0.2">
      <c r="A171" s="349"/>
      <c r="B171" s="105">
        <v>240429</v>
      </c>
      <c r="C171" s="354"/>
      <c r="D171" s="350"/>
      <c r="E171" s="352"/>
      <c r="F171" s="350"/>
      <c r="G171" s="350"/>
      <c r="H171" s="350"/>
      <c r="I171" s="350"/>
      <c r="J171" s="129" t="s">
        <v>91</v>
      </c>
      <c r="K171" s="189">
        <v>0</v>
      </c>
      <c r="L171" s="189">
        <v>0</v>
      </c>
      <c r="M171" s="189">
        <v>0</v>
      </c>
      <c r="N171" s="186">
        <v>0</v>
      </c>
      <c r="O171" s="189">
        <v>0</v>
      </c>
      <c r="P171" s="189">
        <v>0</v>
      </c>
      <c r="Q171" s="189">
        <v>0</v>
      </c>
      <c r="R171" s="200">
        <v>0</v>
      </c>
      <c r="S171" s="200">
        <v>0</v>
      </c>
      <c r="T171" s="189">
        <v>0</v>
      </c>
      <c r="U171" s="189">
        <v>0</v>
      </c>
      <c r="V171" s="226">
        <v>0</v>
      </c>
      <c r="W171" s="227">
        <f>SUM(K171:V171)</f>
        <v>0</v>
      </c>
      <c r="X171" s="286"/>
    </row>
    <row r="172" spans="1:24" ht="15.75" x14ac:dyDescent="0.2">
      <c r="A172" s="349"/>
      <c r="B172" s="105">
        <v>240429</v>
      </c>
      <c r="C172" s="354"/>
      <c r="D172" s="350"/>
      <c r="E172" s="352"/>
      <c r="F172" s="350"/>
      <c r="G172" s="350"/>
      <c r="H172" s="350"/>
      <c r="I172" s="350"/>
      <c r="J172" s="129" t="s">
        <v>93</v>
      </c>
      <c r="K172" s="189">
        <v>0</v>
      </c>
      <c r="L172" s="189">
        <v>0</v>
      </c>
      <c r="M172" s="189">
        <v>0</v>
      </c>
      <c r="N172" s="189">
        <v>0</v>
      </c>
      <c r="O172" s="189">
        <v>0</v>
      </c>
      <c r="P172" s="189">
        <v>0</v>
      </c>
      <c r="Q172" s="189">
        <v>0</v>
      </c>
      <c r="R172" s="200">
        <v>0</v>
      </c>
      <c r="S172" s="200">
        <v>0</v>
      </c>
      <c r="T172" s="189">
        <v>0</v>
      </c>
      <c r="U172" s="189">
        <v>0</v>
      </c>
      <c r="V172" s="226">
        <v>0</v>
      </c>
      <c r="W172" s="227">
        <f>SUM(K172:V172)</f>
        <v>0</v>
      </c>
      <c r="X172" s="286"/>
    </row>
    <row r="173" spans="1:24" ht="16.5" thickBot="1" x14ac:dyDescent="0.25">
      <c r="A173" s="344"/>
      <c r="B173" s="290">
        <v>240429</v>
      </c>
      <c r="C173" s="346"/>
      <c r="D173" s="348"/>
      <c r="E173" s="353"/>
      <c r="F173" s="348"/>
      <c r="G173" s="348"/>
      <c r="H173" s="348"/>
      <c r="I173" s="348"/>
      <c r="J173" s="113" t="s">
        <v>95</v>
      </c>
      <c r="K173" s="191">
        <v>0</v>
      </c>
      <c r="L173" s="191">
        <v>0</v>
      </c>
      <c r="M173" s="191">
        <v>0</v>
      </c>
      <c r="N173" s="191">
        <v>0</v>
      </c>
      <c r="O173" s="191">
        <v>0</v>
      </c>
      <c r="P173" s="191">
        <v>0</v>
      </c>
      <c r="Q173" s="191">
        <v>0</v>
      </c>
      <c r="R173" s="195">
        <v>0</v>
      </c>
      <c r="S173" s="195">
        <v>0</v>
      </c>
      <c r="T173" s="191">
        <v>0</v>
      </c>
      <c r="U173" s="191">
        <v>0</v>
      </c>
      <c r="V173" s="228">
        <v>0</v>
      </c>
      <c r="W173" s="229">
        <f>SUM(K173:V173)</f>
        <v>0</v>
      </c>
      <c r="X173" s="286"/>
    </row>
    <row r="174" spans="1:24" ht="16.5" thickBot="1" x14ac:dyDescent="0.25">
      <c r="A174" s="102"/>
      <c r="B174" s="104">
        <v>240429</v>
      </c>
      <c r="C174" s="112"/>
      <c r="D174" s="112"/>
      <c r="E174" s="112"/>
      <c r="F174" s="112"/>
      <c r="G174" s="112"/>
      <c r="H174" s="112"/>
      <c r="I174" s="112"/>
      <c r="J174" s="112"/>
      <c r="K174" s="192" t="s">
        <v>221</v>
      </c>
      <c r="L174" s="193" t="s">
        <v>221</v>
      </c>
      <c r="M174" s="193" t="s">
        <v>221</v>
      </c>
      <c r="N174" s="193" t="s">
        <v>221</v>
      </c>
      <c r="O174" s="193" t="s">
        <v>221</v>
      </c>
      <c r="P174" s="193" t="s">
        <v>221</v>
      </c>
      <c r="Q174" s="193" t="s">
        <v>221</v>
      </c>
      <c r="R174" s="230" t="s">
        <v>221</v>
      </c>
      <c r="S174" s="231" t="s">
        <v>221</v>
      </c>
      <c r="T174" s="193" t="s">
        <v>221</v>
      </c>
      <c r="U174" s="193" t="s">
        <v>221</v>
      </c>
      <c r="V174" s="232" t="s">
        <v>221</v>
      </c>
      <c r="W174" s="233">
        <f>SUM(W169:W173)</f>
        <v>1088845.0380000002</v>
      </c>
      <c r="X174" s="286"/>
    </row>
    <row r="175" spans="1:24" ht="15.75" x14ac:dyDescent="0.2">
      <c r="A175" s="343">
        <v>669</v>
      </c>
      <c r="B175" s="254">
        <v>240430</v>
      </c>
      <c r="C175" s="345" t="s">
        <v>205</v>
      </c>
      <c r="D175" s="347" t="s">
        <v>85</v>
      </c>
      <c r="E175" s="351">
        <v>98.8</v>
      </c>
      <c r="F175" s="347" t="s">
        <v>100</v>
      </c>
      <c r="G175" s="347" t="s">
        <v>42</v>
      </c>
      <c r="H175" s="347" t="s">
        <v>156</v>
      </c>
      <c r="I175" s="347" t="s">
        <v>42</v>
      </c>
      <c r="J175" s="145" t="s">
        <v>92</v>
      </c>
      <c r="K175" s="194">
        <v>0</v>
      </c>
      <c r="L175" s="194">
        <v>0</v>
      </c>
      <c r="M175" s="194">
        <v>0</v>
      </c>
      <c r="N175" s="194">
        <v>0</v>
      </c>
      <c r="O175" s="194">
        <v>0</v>
      </c>
      <c r="P175" s="194">
        <v>0</v>
      </c>
      <c r="Q175" s="194">
        <v>0</v>
      </c>
      <c r="R175" s="211">
        <v>0</v>
      </c>
      <c r="S175" s="211">
        <v>0</v>
      </c>
      <c r="T175" s="194">
        <v>0</v>
      </c>
      <c r="U175" s="194">
        <v>0</v>
      </c>
      <c r="V175" s="234">
        <v>0</v>
      </c>
      <c r="W175" s="235">
        <f t="shared" ref="W175:W182" si="10">SUM(K175:V175)</f>
        <v>0</v>
      </c>
      <c r="X175" s="286"/>
    </row>
    <row r="176" spans="1:24" ht="15.75" x14ac:dyDescent="0.2">
      <c r="A176" s="349"/>
      <c r="B176" s="105">
        <v>240430</v>
      </c>
      <c r="C176" s="354"/>
      <c r="D176" s="350"/>
      <c r="E176" s="352"/>
      <c r="F176" s="350"/>
      <c r="G176" s="350"/>
      <c r="H176" s="350"/>
      <c r="I176" s="350"/>
      <c r="J176" s="145" t="s">
        <v>98</v>
      </c>
      <c r="K176" s="194">
        <v>0</v>
      </c>
      <c r="L176" s="194">
        <v>0</v>
      </c>
      <c r="M176" s="194">
        <v>0</v>
      </c>
      <c r="N176" s="194">
        <v>0</v>
      </c>
      <c r="O176" s="194">
        <v>0</v>
      </c>
      <c r="P176" s="194">
        <v>0</v>
      </c>
      <c r="Q176" s="194">
        <v>0</v>
      </c>
      <c r="R176" s="211">
        <v>0</v>
      </c>
      <c r="S176" s="211">
        <v>0</v>
      </c>
      <c r="T176" s="194">
        <v>0</v>
      </c>
      <c r="U176" s="194">
        <v>0</v>
      </c>
      <c r="V176" s="234">
        <v>0</v>
      </c>
      <c r="W176" s="227">
        <f t="shared" si="10"/>
        <v>0</v>
      </c>
      <c r="X176" s="286"/>
    </row>
    <row r="177" spans="1:24" ht="15.75" x14ac:dyDescent="0.2">
      <c r="A177" s="349"/>
      <c r="B177" s="105">
        <v>240430</v>
      </c>
      <c r="C177" s="354"/>
      <c r="D177" s="350"/>
      <c r="E177" s="352"/>
      <c r="F177" s="350"/>
      <c r="G177" s="350"/>
      <c r="H177" s="350"/>
      <c r="I177" s="350"/>
      <c r="J177" s="129" t="s">
        <v>175</v>
      </c>
      <c r="K177" s="189">
        <v>0</v>
      </c>
      <c r="L177" s="189">
        <v>0</v>
      </c>
      <c r="M177" s="189">
        <v>0</v>
      </c>
      <c r="N177" s="189">
        <v>0</v>
      </c>
      <c r="O177" s="189">
        <v>0</v>
      </c>
      <c r="P177" s="189">
        <v>0</v>
      </c>
      <c r="Q177" s="189">
        <v>0</v>
      </c>
      <c r="R177" s="200">
        <v>0</v>
      </c>
      <c r="S177" s="200">
        <v>0</v>
      </c>
      <c r="T177" s="189">
        <v>0</v>
      </c>
      <c r="U177" s="189">
        <v>0</v>
      </c>
      <c r="V177" s="226">
        <v>0</v>
      </c>
      <c r="W177" s="227">
        <f t="shared" si="10"/>
        <v>0</v>
      </c>
      <c r="X177" s="286"/>
    </row>
    <row r="178" spans="1:24" ht="15.75" x14ac:dyDescent="0.2">
      <c r="A178" s="349"/>
      <c r="B178" s="105">
        <v>240430</v>
      </c>
      <c r="C178" s="354"/>
      <c r="D178" s="350"/>
      <c r="E178" s="352"/>
      <c r="F178" s="350"/>
      <c r="G178" s="350"/>
      <c r="H178" s="350"/>
      <c r="I178" s="350"/>
      <c r="J178" s="129" t="s">
        <v>101</v>
      </c>
      <c r="K178" s="189">
        <v>0</v>
      </c>
      <c r="L178" s="189">
        <v>0</v>
      </c>
      <c r="M178" s="189">
        <v>0</v>
      </c>
      <c r="N178" s="189">
        <v>0</v>
      </c>
      <c r="O178" s="189">
        <v>0</v>
      </c>
      <c r="P178" s="189">
        <v>0</v>
      </c>
      <c r="Q178" s="189">
        <v>0</v>
      </c>
      <c r="R178" s="200">
        <v>0</v>
      </c>
      <c r="S178" s="200">
        <v>0</v>
      </c>
      <c r="T178" s="189">
        <v>0</v>
      </c>
      <c r="U178" s="189">
        <v>0</v>
      </c>
      <c r="V178" s="226">
        <v>0</v>
      </c>
      <c r="W178" s="227">
        <f t="shared" si="10"/>
        <v>0</v>
      </c>
      <c r="X178" s="286"/>
    </row>
    <row r="179" spans="1:24" ht="15.75" x14ac:dyDescent="0.2">
      <c r="A179" s="349"/>
      <c r="B179" s="105">
        <v>240430</v>
      </c>
      <c r="C179" s="354"/>
      <c r="D179" s="350"/>
      <c r="E179" s="352"/>
      <c r="F179" s="350"/>
      <c r="G179" s="350"/>
      <c r="H179" s="350"/>
      <c r="I179" s="350"/>
      <c r="J179" s="129" t="s">
        <v>71</v>
      </c>
      <c r="K179" s="189">
        <v>0</v>
      </c>
      <c r="L179" s="189">
        <v>0</v>
      </c>
      <c r="M179" s="189">
        <v>0</v>
      </c>
      <c r="N179" s="189">
        <v>0</v>
      </c>
      <c r="O179" s="189">
        <v>0</v>
      </c>
      <c r="P179" s="189">
        <v>0</v>
      </c>
      <c r="Q179" s="189">
        <v>0</v>
      </c>
      <c r="R179" s="200">
        <v>0</v>
      </c>
      <c r="S179" s="200">
        <v>0</v>
      </c>
      <c r="T179" s="189">
        <v>0</v>
      </c>
      <c r="U179" s="189">
        <v>0</v>
      </c>
      <c r="V179" s="226">
        <v>0</v>
      </c>
      <c r="W179" s="227">
        <f t="shared" si="10"/>
        <v>0</v>
      </c>
      <c r="X179" s="286"/>
    </row>
    <row r="180" spans="1:24" ht="15.75" x14ac:dyDescent="0.2">
      <c r="A180" s="349"/>
      <c r="B180" s="105">
        <v>240430</v>
      </c>
      <c r="C180" s="354"/>
      <c r="D180" s="350"/>
      <c r="E180" s="352"/>
      <c r="F180" s="350"/>
      <c r="G180" s="350"/>
      <c r="H180" s="350"/>
      <c r="I180" s="350"/>
      <c r="J180" s="129" t="s">
        <v>97</v>
      </c>
      <c r="K180" s="189">
        <v>216175.39499999999</v>
      </c>
      <c r="L180" s="189">
        <v>162052.59799999997</v>
      </c>
      <c r="M180" s="189">
        <v>188010.30699999997</v>
      </c>
      <c r="N180" s="186">
        <v>204788.31900000002</v>
      </c>
      <c r="O180" s="189">
        <v>205548.33999999997</v>
      </c>
      <c r="P180" s="189">
        <v>184041.13699999999</v>
      </c>
      <c r="Q180" s="189">
        <v>187939.28100000002</v>
      </c>
      <c r="R180" s="200">
        <v>193147.174</v>
      </c>
      <c r="S180" s="200">
        <v>208582</v>
      </c>
      <c r="T180" s="189">
        <v>211951.89500000002</v>
      </c>
      <c r="U180" s="189">
        <v>208443.21700000006</v>
      </c>
      <c r="V180" s="226">
        <v>201135.72699999998</v>
      </c>
      <c r="W180" s="227">
        <f t="shared" si="10"/>
        <v>2371815.39</v>
      </c>
      <c r="X180" s="286"/>
    </row>
    <row r="181" spans="1:24" ht="15.75" x14ac:dyDescent="0.2">
      <c r="A181" s="349"/>
      <c r="B181" s="105">
        <v>240430</v>
      </c>
      <c r="C181" s="354"/>
      <c r="D181" s="350"/>
      <c r="E181" s="352"/>
      <c r="F181" s="350"/>
      <c r="G181" s="350"/>
      <c r="H181" s="350"/>
      <c r="I181" s="350"/>
      <c r="J181" s="129" t="s">
        <v>102</v>
      </c>
      <c r="K181" s="190">
        <v>0</v>
      </c>
      <c r="L181" s="189">
        <v>0</v>
      </c>
      <c r="M181" s="189">
        <v>0</v>
      </c>
      <c r="N181" s="189">
        <v>0</v>
      </c>
      <c r="O181" s="189">
        <v>0</v>
      </c>
      <c r="P181" s="189">
        <v>0</v>
      </c>
      <c r="Q181" s="189">
        <v>0</v>
      </c>
      <c r="R181" s="200">
        <v>0</v>
      </c>
      <c r="S181" s="200">
        <v>0</v>
      </c>
      <c r="T181" s="189">
        <v>0</v>
      </c>
      <c r="U181" s="189">
        <v>0</v>
      </c>
      <c r="V181" s="226">
        <v>0</v>
      </c>
      <c r="W181" s="227">
        <f t="shared" si="10"/>
        <v>0</v>
      </c>
      <c r="X181" s="286"/>
    </row>
    <row r="182" spans="1:24" ht="16.5" thickBot="1" x14ac:dyDescent="0.25">
      <c r="A182" s="344"/>
      <c r="B182" s="290">
        <v>240430</v>
      </c>
      <c r="C182" s="346"/>
      <c r="D182" s="348"/>
      <c r="E182" s="353"/>
      <c r="F182" s="348"/>
      <c r="G182" s="348"/>
      <c r="H182" s="348"/>
      <c r="I182" s="348"/>
      <c r="J182" s="113" t="s">
        <v>95</v>
      </c>
      <c r="K182" s="195">
        <v>0</v>
      </c>
      <c r="L182" s="191">
        <v>0</v>
      </c>
      <c r="M182" s="191">
        <v>0</v>
      </c>
      <c r="N182" s="191">
        <v>0</v>
      </c>
      <c r="O182" s="191">
        <v>0</v>
      </c>
      <c r="P182" s="201">
        <v>0</v>
      </c>
      <c r="Q182" s="201">
        <v>0</v>
      </c>
      <c r="R182" s="195">
        <v>0</v>
      </c>
      <c r="S182" s="195">
        <v>0</v>
      </c>
      <c r="T182" s="191">
        <v>0</v>
      </c>
      <c r="U182" s="191">
        <v>0</v>
      </c>
      <c r="V182" s="228">
        <v>0</v>
      </c>
      <c r="W182" s="229">
        <f t="shared" si="10"/>
        <v>0</v>
      </c>
      <c r="X182" s="286"/>
    </row>
    <row r="183" spans="1:24" ht="16.5" thickBot="1" x14ac:dyDescent="0.25">
      <c r="A183" s="106"/>
      <c r="B183" s="104">
        <v>240430</v>
      </c>
      <c r="C183" s="112"/>
      <c r="D183" s="112"/>
      <c r="E183" s="112"/>
      <c r="F183" s="112"/>
      <c r="G183" s="112"/>
      <c r="H183" s="112"/>
      <c r="I183" s="112"/>
      <c r="J183" s="112"/>
      <c r="K183" s="192" t="s">
        <v>221</v>
      </c>
      <c r="L183" s="193" t="s">
        <v>221</v>
      </c>
      <c r="M183" s="193" t="s">
        <v>221</v>
      </c>
      <c r="N183" s="193" t="s">
        <v>221</v>
      </c>
      <c r="O183" s="193" t="s">
        <v>221</v>
      </c>
      <c r="P183" s="193" t="s">
        <v>221</v>
      </c>
      <c r="Q183" s="193" t="s">
        <v>221</v>
      </c>
      <c r="R183" s="230" t="s">
        <v>221</v>
      </c>
      <c r="S183" s="231" t="s">
        <v>221</v>
      </c>
      <c r="T183" s="193" t="s">
        <v>221</v>
      </c>
      <c r="U183" s="193" t="s">
        <v>221</v>
      </c>
      <c r="V183" s="232" t="s">
        <v>221</v>
      </c>
      <c r="W183" s="233">
        <f>SUM(W175:W182)</f>
        <v>2371815.39</v>
      </c>
      <c r="X183" s="286"/>
    </row>
    <row r="184" spans="1:24" ht="15.75" customHeight="1" x14ac:dyDescent="0.2">
      <c r="A184" s="358" t="s">
        <v>125</v>
      </c>
      <c r="B184" s="291"/>
      <c r="C184" s="345" t="s">
        <v>206</v>
      </c>
      <c r="D184" s="347" t="s">
        <v>86</v>
      </c>
      <c r="E184" s="351">
        <v>58.7</v>
      </c>
      <c r="F184" s="345" t="s">
        <v>158</v>
      </c>
      <c r="G184" s="347" t="s">
        <v>42</v>
      </c>
      <c r="H184" s="345" t="s">
        <v>159</v>
      </c>
      <c r="I184" s="347" t="s">
        <v>42</v>
      </c>
      <c r="J184" s="145" t="s">
        <v>94</v>
      </c>
      <c r="K184" s="194">
        <v>0</v>
      </c>
      <c r="L184" s="194">
        <v>0</v>
      </c>
      <c r="M184" s="186">
        <v>0</v>
      </c>
      <c r="N184" s="186">
        <v>0</v>
      </c>
      <c r="O184" s="194">
        <v>0</v>
      </c>
      <c r="P184" s="194">
        <v>0</v>
      </c>
      <c r="Q184" s="194">
        <v>0</v>
      </c>
      <c r="R184" s="211">
        <v>0</v>
      </c>
      <c r="S184" s="211">
        <v>0</v>
      </c>
      <c r="T184" s="194">
        <v>0</v>
      </c>
      <c r="U184" s="194">
        <v>0</v>
      </c>
      <c r="V184" s="234">
        <v>0</v>
      </c>
      <c r="W184" s="235">
        <f t="shared" ref="W184:W189" si="11">SUM(K184:V184)</f>
        <v>0</v>
      </c>
      <c r="X184" s="286"/>
    </row>
    <row r="185" spans="1:24" ht="15.75" x14ac:dyDescent="0.2">
      <c r="A185" s="359"/>
      <c r="B185" s="292"/>
      <c r="C185" s="354"/>
      <c r="D185" s="350"/>
      <c r="E185" s="352"/>
      <c r="F185" s="354"/>
      <c r="G185" s="350"/>
      <c r="H185" s="354"/>
      <c r="I185" s="350"/>
      <c r="J185" s="129" t="s">
        <v>92</v>
      </c>
      <c r="K185" s="189">
        <v>27020.868000000002</v>
      </c>
      <c r="L185" s="189">
        <v>32766.553999999993</v>
      </c>
      <c r="M185" s="257">
        <v>18316.232</v>
      </c>
      <c r="N185" s="186">
        <v>6137.9229999999998</v>
      </c>
      <c r="O185" s="189">
        <v>27565.641000000003</v>
      </c>
      <c r="P185" s="189">
        <v>0</v>
      </c>
      <c r="Q185" s="189">
        <v>0</v>
      </c>
      <c r="R185" s="200">
        <v>0</v>
      </c>
      <c r="S185" s="200">
        <v>0</v>
      </c>
      <c r="T185" s="189">
        <v>0</v>
      </c>
      <c r="U185" s="189">
        <v>0</v>
      </c>
      <c r="V185" s="226">
        <v>0</v>
      </c>
      <c r="W185" s="227">
        <f t="shared" si="11"/>
        <v>111807.21799999999</v>
      </c>
      <c r="X185" s="286"/>
    </row>
    <row r="186" spans="1:24" ht="15.75" x14ac:dyDescent="0.2">
      <c r="A186" s="359"/>
      <c r="B186" s="292"/>
      <c r="C186" s="354"/>
      <c r="D186" s="350"/>
      <c r="E186" s="352"/>
      <c r="F186" s="354"/>
      <c r="G186" s="350"/>
      <c r="H186" s="354"/>
      <c r="I186" s="350"/>
      <c r="J186" s="129" t="s">
        <v>91</v>
      </c>
      <c r="K186" s="189">
        <v>0</v>
      </c>
      <c r="L186" s="189">
        <v>0</v>
      </c>
      <c r="M186" s="186">
        <v>468.51499999999999</v>
      </c>
      <c r="N186" s="186">
        <v>226.04599999999999</v>
      </c>
      <c r="O186" s="189">
        <v>0</v>
      </c>
      <c r="P186" s="189">
        <v>0</v>
      </c>
      <c r="Q186" s="189">
        <v>0</v>
      </c>
      <c r="R186" s="200">
        <v>0</v>
      </c>
      <c r="S186" s="200">
        <v>0</v>
      </c>
      <c r="T186" s="189">
        <v>0</v>
      </c>
      <c r="U186" s="189">
        <v>0</v>
      </c>
      <c r="V186" s="226">
        <v>0</v>
      </c>
      <c r="W186" s="227">
        <f t="shared" si="11"/>
        <v>694.56099999999992</v>
      </c>
      <c r="X186" s="286"/>
    </row>
    <row r="187" spans="1:24" ht="15.75" x14ac:dyDescent="0.2">
      <c r="A187" s="359"/>
      <c r="B187" s="292" t="s">
        <v>285</v>
      </c>
      <c r="C187" s="354"/>
      <c r="D187" s="350"/>
      <c r="E187" s="352"/>
      <c r="F187" s="354"/>
      <c r="G187" s="350"/>
      <c r="H187" s="354"/>
      <c r="I187" s="350"/>
      <c r="J187" s="129" t="s">
        <v>93</v>
      </c>
      <c r="K187" s="189">
        <v>0</v>
      </c>
      <c r="L187" s="189">
        <v>0</v>
      </c>
      <c r="M187" s="186">
        <v>0</v>
      </c>
      <c r="N187" s="186">
        <v>0</v>
      </c>
      <c r="O187" s="189">
        <v>0</v>
      </c>
      <c r="P187" s="189">
        <v>0</v>
      </c>
      <c r="Q187" s="189">
        <v>0</v>
      </c>
      <c r="R187" s="200">
        <v>0</v>
      </c>
      <c r="S187" s="200">
        <v>0</v>
      </c>
      <c r="T187" s="189">
        <v>0</v>
      </c>
      <c r="U187" s="189">
        <v>0</v>
      </c>
      <c r="V187" s="226">
        <v>0</v>
      </c>
      <c r="W187" s="227">
        <f t="shared" si="11"/>
        <v>0</v>
      </c>
      <c r="X187" s="286"/>
    </row>
    <row r="188" spans="1:24" ht="15.75" x14ac:dyDescent="0.2">
      <c r="A188" s="359"/>
      <c r="B188" s="292"/>
      <c r="C188" s="354"/>
      <c r="D188" s="350"/>
      <c r="E188" s="352"/>
      <c r="F188" s="354"/>
      <c r="G188" s="350"/>
      <c r="H188" s="354"/>
      <c r="I188" s="350"/>
      <c r="J188" s="129" t="s">
        <v>96</v>
      </c>
      <c r="K188" s="200">
        <v>0</v>
      </c>
      <c r="L188" s="189">
        <v>0</v>
      </c>
      <c r="M188" s="189">
        <v>0</v>
      </c>
      <c r="N188" s="189">
        <v>0</v>
      </c>
      <c r="O188" s="189">
        <v>0</v>
      </c>
      <c r="P188" s="189">
        <v>0</v>
      </c>
      <c r="Q188" s="189">
        <v>0</v>
      </c>
      <c r="R188" s="200">
        <v>0</v>
      </c>
      <c r="S188" s="200">
        <v>0</v>
      </c>
      <c r="T188" s="189">
        <v>0</v>
      </c>
      <c r="U188" s="189">
        <v>0</v>
      </c>
      <c r="V188" s="226">
        <v>0</v>
      </c>
      <c r="W188" s="227">
        <f t="shared" si="11"/>
        <v>0</v>
      </c>
      <c r="X188" s="286"/>
    </row>
    <row r="189" spans="1:24" ht="16.5" thickBot="1" x14ac:dyDescent="0.25">
      <c r="A189" s="360"/>
      <c r="B189" s="293"/>
      <c r="C189" s="346"/>
      <c r="D189" s="348"/>
      <c r="E189" s="353"/>
      <c r="F189" s="346"/>
      <c r="G189" s="348"/>
      <c r="H189" s="346"/>
      <c r="I189" s="348"/>
      <c r="J189" s="113" t="s">
        <v>90</v>
      </c>
      <c r="K189" s="195">
        <v>0</v>
      </c>
      <c r="L189" s="191">
        <v>0</v>
      </c>
      <c r="M189" s="191">
        <v>0</v>
      </c>
      <c r="N189" s="191">
        <v>0</v>
      </c>
      <c r="O189" s="191">
        <v>0</v>
      </c>
      <c r="P189" s="191">
        <v>0</v>
      </c>
      <c r="Q189" s="191">
        <v>0</v>
      </c>
      <c r="R189" s="195">
        <v>0</v>
      </c>
      <c r="S189" s="195">
        <v>0</v>
      </c>
      <c r="T189" s="191">
        <v>0</v>
      </c>
      <c r="U189" s="191">
        <v>0</v>
      </c>
      <c r="V189" s="228">
        <v>0</v>
      </c>
      <c r="W189" s="229">
        <f t="shared" si="11"/>
        <v>0</v>
      </c>
      <c r="X189" s="286"/>
    </row>
    <row r="190" spans="1:24" ht="16.5" thickBot="1" x14ac:dyDescent="0.25">
      <c r="A190" s="102"/>
      <c r="B190" s="104"/>
      <c r="C190" s="112"/>
      <c r="D190" s="115"/>
      <c r="E190" s="115"/>
      <c r="F190" s="112"/>
      <c r="G190" s="112"/>
      <c r="H190" s="112"/>
      <c r="I190" s="112"/>
      <c r="J190" s="112"/>
      <c r="K190" s="192" t="s">
        <v>221</v>
      </c>
      <c r="L190" s="193" t="s">
        <v>221</v>
      </c>
      <c r="M190" s="193" t="s">
        <v>221</v>
      </c>
      <c r="N190" s="193" t="s">
        <v>221</v>
      </c>
      <c r="O190" s="193" t="s">
        <v>221</v>
      </c>
      <c r="P190" s="193" t="s">
        <v>221</v>
      </c>
      <c r="Q190" s="193" t="s">
        <v>221</v>
      </c>
      <c r="R190" s="230" t="s">
        <v>221</v>
      </c>
      <c r="S190" s="231" t="s">
        <v>221</v>
      </c>
      <c r="T190" s="193" t="s">
        <v>221</v>
      </c>
      <c r="U190" s="193" t="s">
        <v>221</v>
      </c>
      <c r="V190" s="232" t="s">
        <v>221</v>
      </c>
      <c r="W190" s="233">
        <f>SUM(W184:W189)</f>
        <v>112501.77899999999</v>
      </c>
      <c r="X190" s="286"/>
    </row>
    <row r="191" spans="1:24" ht="15.75" customHeight="1" x14ac:dyDescent="0.2">
      <c r="A191" s="358" t="s">
        <v>224</v>
      </c>
      <c r="B191" s="291">
        <v>278804</v>
      </c>
      <c r="C191" s="345" t="s">
        <v>222</v>
      </c>
      <c r="D191" s="347" t="s">
        <v>86</v>
      </c>
      <c r="E191" s="351">
        <v>58.7</v>
      </c>
      <c r="F191" s="345" t="s">
        <v>158</v>
      </c>
      <c r="G191" s="347" t="s">
        <v>42</v>
      </c>
      <c r="H191" s="345" t="s">
        <v>60</v>
      </c>
      <c r="I191" s="347" t="s">
        <v>42</v>
      </c>
      <c r="J191" s="145" t="s">
        <v>94</v>
      </c>
      <c r="K191" s="194">
        <v>0</v>
      </c>
      <c r="L191" s="194">
        <v>0</v>
      </c>
      <c r="M191" s="186">
        <v>0</v>
      </c>
      <c r="N191" s="186">
        <v>0</v>
      </c>
      <c r="O191" s="194">
        <v>0</v>
      </c>
      <c r="P191" s="194">
        <v>0</v>
      </c>
      <c r="Q191" s="194">
        <v>0</v>
      </c>
      <c r="R191" s="211">
        <v>0</v>
      </c>
      <c r="S191" s="211">
        <v>0</v>
      </c>
      <c r="T191" s="194">
        <v>0</v>
      </c>
      <c r="U191" s="194">
        <v>0</v>
      </c>
      <c r="V191" s="234">
        <v>0</v>
      </c>
      <c r="W191" s="235">
        <f t="shared" ref="W191:W196" si="12">SUM(K191:V191)</f>
        <v>0</v>
      </c>
      <c r="X191" s="286"/>
    </row>
    <row r="192" spans="1:24" ht="15.75" x14ac:dyDescent="0.2">
      <c r="A192" s="359"/>
      <c r="B192" s="292">
        <v>278804</v>
      </c>
      <c r="C192" s="354"/>
      <c r="D192" s="350"/>
      <c r="E192" s="352"/>
      <c r="F192" s="354"/>
      <c r="G192" s="350"/>
      <c r="H192" s="354"/>
      <c r="I192" s="350"/>
      <c r="J192" s="129" t="s">
        <v>92</v>
      </c>
      <c r="K192" s="189">
        <v>0</v>
      </c>
      <c r="L192" s="189">
        <v>0</v>
      </c>
      <c r="M192" s="189">
        <v>11858</v>
      </c>
      <c r="N192" s="186">
        <v>5547.9229999999998</v>
      </c>
      <c r="O192" s="189">
        <v>0</v>
      </c>
      <c r="P192" s="189">
        <v>0</v>
      </c>
      <c r="Q192" s="189">
        <v>0</v>
      </c>
      <c r="R192" s="200">
        <v>8442.3359999999993</v>
      </c>
      <c r="S192" s="200">
        <v>0</v>
      </c>
      <c r="T192" s="189">
        <v>0</v>
      </c>
      <c r="U192" s="189">
        <v>0</v>
      </c>
      <c r="V192" s="226">
        <v>0</v>
      </c>
      <c r="W192" s="227">
        <f t="shared" si="12"/>
        <v>25848.258999999998</v>
      </c>
      <c r="X192" s="286"/>
    </row>
    <row r="193" spans="1:24" ht="15.75" x14ac:dyDescent="0.2">
      <c r="A193" s="359"/>
      <c r="B193" s="292">
        <v>278804</v>
      </c>
      <c r="C193" s="354"/>
      <c r="D193" s="350"/>
      <c r="E193" s="352"/>
      <c r="F193" s="354"/>
      <c r="G193" s="350"/>
      <c r="H193" s="354"/>
      <c r="I193" s="350"/>
      <c r="J193" s="129" t="s">
        <v>91</v>
      </c>
      <c r="K193" s="189">
        <v>65335.159999999996</v>
      </c>
      <c r="L193" s="189">
        <v>68614</v>
      </c>
      <c r="M193" s="189">
        <v>107026.14600000002</v>
      </c>
      <c r="N193" s="186">
        <v>69390.174000000014</v>
      </c>
      <c r="O193" s="189">
        <v>72539.728000000003</v>
      </c>
      <c r="P193" s="189">
        <v>48138.770000000004</v>
      </c>
      <c r="Q193" s="189">
        <v>51650.676000000007</v>
      </c>
      <c r="R193" s="200">
        <v>64308.684999999998</v>
      </c>
      <c r="S193" s="200">
        <v>47622</v>
      </c>
      <c r="T193" s="189">
        <v>51421.099000000009</v>
      </c>
      <c r="U193" s="189">
        <v>61943.345999999998</v>
      </c>
      <c r="V193" s="226">
        <v>54186.908999999992</v>
      </c>
      <c r="W193" s="227">
        <f t="shared" si="12"/>
        <v>762176.6930000002</v>
      </c>
      <c r="X193" s="286"/>
    </row>
    <row r="194" spans="1:24" ht="15.75" x14ac:dyDescent="0.2">
      <c r="A194" s="359"/>
      <c r="B194" s="292">
        <v>278804</v>
      </c>
      <c r="C194" s="354"/>
      <c r="D194" s="350"/>
      <c r="E194" s="352"/>
      <c r="F194" s="354"/>
      <c r="G194" s="350"/>
      <c r="H194" s="354"/>
      <c r="I194" s="350"/>
      <c r="J194" s="129" t="s">
        <v>93</v>
      </c>
      <c r="K194" s="189">
        <v>154967.79300000006</v>
      </c>
      <c r="L194" s="189">
        <v>146313.38500000001</v>
      </c>
      <c r="M194" s="189">
        <v>169480.69</v>
      </c>
      <c r="N194" s="186">
        <v>196898.63599999997</v>
      </c>
      <c r="O194" s="189">
        <v>155404.28099999999</v>
      </c>
      <c r="P194" s="189">
        <v>162602.899</v>
      </c>
      <c r="Q194" s="189">
        <v>163856.73499999999</v>
      </c>
      <c r="R194" s="200">
        <v>202092.446</v>
      </c>
      <c r="S194" s="200">
        <v>191844</v>
      </c>
      <c r="T194" s="189">
        <v>172794.16899999997</v>
      </c>
      <c r="U194" s="189">
        <v>161341.47699999998</v>
      </c>
      <c r="V194" s="226">
        <v>187131.48500000002</v>
      </c>
      <c r="W194" s="227">
        <f t="shared" si="12"/>
        <v>2064727.996</v>
      </c>
      <c r="X194" s="286"/>
    </row>
    <row r="195" spans="1:24" ht="15.75" x14ac:dyDescent="0.2">
      <c r="A195" s="359"/>
      <c r="B195" s="292">
        <v>278804</v>
      </c>
      <c r="C195" s="354"/>
      <c r="D195" s="350"/>
      <c r="E195" s="352"/>
      <c r="F195" s="354"/>
      <c r="G195" s="350"/>
      <c r="H195" s="354"/>
      <c r="I195" s="350"/>
      <c r="J195" s="129" t="s">
        <v>96</v>
      </c>
      <c r="K195" s="200">
        <v>0</v>
      </c>
      <c r="L195" s="189">
        <v>0</v>
      </c>
      <c r="M195" s="189">
        <v>0</v>
      </c>
      <c r="N195" s="189">
        <v>0</v>
      </c>
      <c r="O195" s="189">
        <v>0</v>
      </c>
      <c r="P195" s="189">
        <v>0</v>
      </c>
      <c r="Q195" s="189">
        <v>0</v>
      </c>
      <c r="R195" s="200">
        <v>0</v>
      </c>
      <c r="S195" s="200">
        <v>0</v>
      </c>
      <c r="T195" s="189">
        <v>0</v>
      </c>
      <c r="U195" s="189">
        <v>0</v>
      </c>
      <c r="V195" s="226">
        <v>0</v>
      </c>
      <c r="W195" s="227">
        <f t="shared" si="12"/>
        <v>0</v>
      </c>
      <c r="X195" s="286"/>
    </row>
    <row r="196" spans="1:24" ht="16.5" thickBot="1" x14ac:dyDescent="0.25">
      <c r="A196" s="360"/>
      <c r="B196" s="293">
        <v>278804</v>
      </c>
      <c r="C196" s="346"/>
      <c r="D196" s="348"/>
      <c r="E196" s="353"/>
      <c r="F196" s="346"/>
      <c r="G196" s="348"/>
      <c r="H196" s="346"/>
      <c r="I196" s="348"/>
      <c r="J196" s="113" t="s">
        <v>90</v>
      </c>
      <c r="K196" s="195">
        <v>0</v>
      </c>
      <c r="L196" s="191">
        <v>0</v>
      </c>
      <c r="M196" s="191">
        <v>0</v>
      </c>
      <c r="N196" s="191">
        <v>0</v>
      </c>
      <c r="O196" s="191">
        <v>0</v>
      </c>
      <c r="P196" s="191">
        <v>0</v>
      </c>
      <c r="Q196" s="191">
        <v>0</v>
      </c>
      <c r="R196" s="195">
        <v>0</v>
      </c>
      <c r="S196" s="195">
        <v>0</v>
      </c>
      <c r="T196" s="191">
        <v>0</v>
      </c>
      <c r="U196" s="191">
        <v>0</v>
      </c>
      <c r="V196" s="228">
        <v>0</v>
      </c>
      <c r="W196" s="229">
        <f t="shared" si="12"/>
        <v>0</v>
      </c>
      <c r="X196" s="286"/>
    </row>
    <row r="197" spans="1:24" ht="16.5" thickBot="1" x14ac:dyDescent="0.25">
      <c r="A197" s="102"/>
      <c r="B197" s="104">
        <v>278804</v>
      </c>
      <c r="C197" s="112"/>
      <c r="D197" s="115"/>
      <c r="E197" s="115"/>
      <c r="F197" s="112"/>
      <c r="G197" s="112"/>
      <c r="H197" s="112"/>
      <c r="I197" s="112"/>
      <c r="J197" s="112"/>
      <c r="K197" s="192" t="s">
        <v>221</v>
      </c>
      <c r="L197" s="193" t="s">
        <v>221</v>
      </c>
      <c r="M197" s="193" t="s">
        <v>221</v>
      </c>
      <c r="N197" s="193" t="s">
        <v>221</v>
      </c>
      <c r="O197" s="193" t="s">
        <v>221</v>
      </c>
      <c r="P197" s="193" t="s">
        <v>221</v>
      </c>
      <c r="Q197" s="193" t="s">
        <v>221</v>
      </c>
      <c r="R197" s="230" t="s">
        <v>221</v>
      </c>
      <c r="S197" s="231" t="s">
        <v>221</v>
      </c>
      <c r="T197" s="193" t="s">
        <v>221</v>
      </c>
      <c r="U197" s="193" t="s">
        <v>221</v>
      </c>
      <c r="V197" s="232" t="s">
        <v>221</v>
      </c>
      <c r="W197" s="233">
        <f>SUM(W191:W196)</f>
        <v>2852752.9480000003</v>
      </c>
      <c r="X197" s="286"/>
    </row>
    <row r="198" spans="1:24" ht="15.75" customHeight="1" x14ac:dyDescent="0.2">
      <c r="A198" s="358" t="s">
        <v>225</v>
      </c>
      <c r="B198" s="291">
        <v>278804</v>
      </c>
      <c r="C198" s="345" t="s">
        <v>223</v>
      </c>
      <c r="D198" s="347" t="s">
        <v>86</v>
      </c>
      <c r="E198" s="351">
        <v>58.7</v>
      </c>
      <c r="F198" s="345" t="s">
        <v>60</v>
      </c>
      <c r="G198" s="347" t="s">
        <v>42</v>
      </c>
      <c r="H198" s="345" t="s">
        <v>159</v>
      </c>
      <c r="I198" s="347" t="s">
        <v>42</v>
      </c>
      <c r="J198" s="145" t="s">
        <v>94</v>
      </c>
      <c r="K198" s="194">
        <v>0</v>
      </c>
      <c r="L198" s="194">
        <v>0</v>
      </c>
      <c r="M198" s="186">
        <v>0</v>
      </c>
      <c r="N198" s="186">
        <v>0</v>
      </c>
      <c r="O198" s="194">
        <v>0</v>
      </c>
      <c r="P198" s="194">
        <v>0</v>
      </c>
      <c r="Q198" s="194">
        <v>0</v>
      </c>
      <c r="R198" s="211">
        <v>0</v>
      </c>
      <c r="S198" s="211">
        <v>0</v>
      </c>
      <c r="T198" s="194">
        <v>0</v>
      </c>
      <c r="U198" s="194">
        <v>0</v>
      </c>
      <c r="V198" s="234">
        <v>0</v>
      </c>
      <c r="W198" s="235">
        <f t="shared" ref="W198:W203" si="13">SUM(K198:V198)</f>
        <v>0</v>
      </c>
      <c r="X198" s="286"/>
    </row>
    <row r="199" spans="1:24" ht="15.75" x14ac:dyDescent="0.2">
      <c r="A199" s="359"/>
      <c r="B199" s="292">
        <v>278804</v>
      </c>
      <c r="C199" s="354"/>
      <c r="D199" s="350"/>
      <c r="E199" s="352"/>
      <c r="F199" s="354"/>
      <c r="G199" s="350"/>
      <c r="H199" s="354"/>
      <c r="I199" s="350"/>
      <c r="J199" s="129" t="s">
        <v>92</v>
      </c>
      <c r="K199" s="189">
        <v>0</v>
      </c>
      <c r="L199" s="189">
        <v>0</v>
      </c>
      <c r="M199" s="257">
        <v>11858</v>
      </c>
      <c r="N199" s="186">
        <v>5547.9229999999998</v>
      </c>
      <c r="O199" s="189">
        <v>0</v>
      </c>
      <c r="P199" s="189">
        <v>0</v>
      </c>
      <c r="Q199" s="189">
        <v>0</v>
      </c>
      <c r="R199" s="200">
        <v>8442.3359999999993</v>
      </c>
      <c r="S199" s="200">
        <v>0</v>
      </c>
      <c r="T199" s="189">
        <v>0</v>
      </c>
      <c r="U199" s="189">
        <v>8046.4320000000007</v>
      </c>
      <c r="V199" s="226">
        <v>0</v>
      </c>
      <c r="W199" s="227">
        <f t="shared" si="13"/>
        <v>33894.690999999999</v>
      </c>
      <c r="X199" s="286"/>
    </row>
    <row r="200" spans="1:24" ht="15.75" x14ac:dyDescent="0.2">
      <c r="A200" s="359"/>
      <c r="B200" s="292">
        <v>278804</v>
      </c>
      <c r="C200" s="354"/>
      <c r="D200" s="350"/>
      <c r="E200" s="352"/>
      <c r="F200" s="354"/>
      <c r="G200" s="350"/>
      <c r="H200" s="354"/>
      <c r="I200" s="350"/>
      <c r="J200" s="129" t="s">
        <v>91</v>
      </c>
      <c r="K200" s="189">
        <v>42355.928999999996</v>
      </c>
      <c r="L200" s="189">
        <v>46103.920999999988</v>
      </c>
      <c r="M200" s="186">
        <v>66315.061999999991</v>
      </c>
      <c r="N200" s="186">
        <v>45383.233</v>
      </c>
      <c r="O200" s="189">
        <v>66569.497000000003</v>
      </c>
      <c r="P200" s="189">
        <v>47049.131000000001</v>
      </c>
      <c r="Q200" s="189">
        <v>50625.541000000005</v>
      </c>
      <c r="R200" s="200">
        <v>63044.192999999999</v>
      </c>
      <c r="S200" s="200">
        <v>47552</v>
      </c>
      <c r="T200" s="189">
        <v>39252.839</v>
      </c>
      <c r="U200" s="189">
        <v>52317.675000000003</v>
      </c>
      <c r="V200" s="226">
        <v>44861.483</v>
      </c>
      <c r="W200" s="227">
        <f t="shared" si="13"/>
        <v>611430.50399999996</v>
      </c>
      <c r="X200" s="286"/>
    </row>
    <row r="201" spans="1:24" ht="15.75" x14ac:dyDescent="0.2">
      <c r="A201" s="359"/>
      <c r="B201" s="292">
        <v>278804</v>
      </c>
      <c r="C201" s="354"/>
      <c r="D201" s="350"/>
      <c r="E201" s="352"/>
      <c r="F201" s="354"/>
      <c r="G201" s="350"/>
      <c r="H201" s="354"/>
      <c r="I201" s="350"/>
      <c r="J201" s="129" t="s">
        <v>93</v>
      </c>
      <c r="K201" s="189">
        <v>0</v>
      </c>
      <c r="L201" s="189">
        <v>0</v>
      </c>
      <c r="M201" s="186">
        <v>0</v>
      </c>
      <c r="N201" s="186">
        <v>0</v>
      </c>
      <c r="O201" s="189">
        <v>0</v>
      </c>
      <c r="P201" s="189">
        <v>0</v>
      </c>
      <c r="Q201" s="189">
        <v>0</v>
      </c>
      <c r="R201" s="200">
        <v>0</v>
      </c>
      <c r="S201" s="200">
        <v>0</v>
      </c>
      <c r="T201" s="189">
        <v>0</v>
      </c>
      <c r="U201" s="189">
        <v>0</v>
      </c>
      <c r="V201" s="226">
        <v>0</v>
      </c>
      <c r="W201" s="227">
        <f t="shared" si="13"/>
        <v>0</v>
      </c>
      <c r="X201" s="286"/>
    </row>
    <row r="202" spans="1:24" ht="15.75" x14ac:dyDescent="0.2">
      <c r="A202" s="359"/>
      <c r="B202" s="292">
        <v>278804</v>
      </c>
      <c r="C202" s="354"/>
      <c r="D202" s="350"/>
      <c r="E202" s="352"/>
      <c r="F202" s="354"/>
      <c r="G202" s="350"/>
      <c r="H202" s="354"/>
      <c r="I202" s="350"/>
      <c r="J202" s="129" t="s">
        <v>96</v>
      </c>
      <c r="K202" s="200">
        <v>0</v>
      </c>
      <c r="L202" s="189">
        <v>0</v>
      </c>
      <c r="M202" s="189">
        <v>0</v>
      </c>
      <c r="N202" s="189">
        <v>0</v>
      </c>
      <c r="O202" s="189">
        <v>0</v>
      </c>
      <c r="P202" s="189">
        <v>0</v>
      </c>
      <c r="Q202" s="189">
        <v>0</v>
      </c>
      <c r="R202" s="200">
        <v>0</v>
      </c>
      <c r="S202" s="200">
        <v>0</v>
      </c>
      <c r="T202" s="189">
        <v>0</v>
      </c>
      <c r="U202" s="189">
        <v>0</v>
      </c>
      <c r="V202" s="226">
        <v>0</v>
      </c>
      <c r="W202" s="227">
        <f t="shared" si="13"/>
        <v>0</v>
      </c>
      <c r="X202" s="286"/>
    </row>
    <row r="203" spans="1:24" ht="16.5" thickBot="1" x14ac:dyDescent="0.25">
      <c r="A203" s="360"/>
      <c r="B203" s="293">
        <v>278804</v>
      </c>
      <c r="C203" s="346"/>
      <c r="D203" s="348"/>
      <c r="E203" s="353"/>
      <c r="F203" s="346"/>
      <c r="G203" s="348"/>
      <c r="H203" s="346"/>
      <c r="I203" s="348"/>
      <c r="J203" s="113" t="s">
        <v>90</v>
      </c>
      <c r="K203" s="195">
        <v>0</v>
      </c>
      <c r="L203" s="191">
        <v>0</v>
      </c>
      <c r="M203" s="191">
        <v>0</v>
      </c>
      <c r="N203" s="191">
        <v>0</v>
      </c>
      <c r="O203" s="191">
        <v>0</v>
      </c>
      <c r="P203" s="191">
        <v>0</v>
      </c>
      <c r="Q203" s="191">
        <v>0</v>
      </c>
      <c r="R203" s="195">
        <v>0</v>
      </c>
      <c r="S203" s="195">
        <v>0</v>
      </c>
      <c r="T203" s="191">
        <v>0</v>
      </c>
      <c r="U203" s="191">
        <v>0</v>
      </c>
      <c r="V203" s="228">
        <v>0</v>
      </c>
      <c r="W203" s="229">
        <f t="shared" si="13"/>
        <v>0</v>
      </c>
      <c r="X203" s="286"/>
    </row>
    <row r="204" spans="1:24" ht="16.5" thickBot="1" x14ac:dyDescent="0.25">
      <c r="A204" s="102"/>
      <c r="B204" s="104">
        <v>278804</v>
      </c>
      <c r="C204" s="112"/>
      <c r="D204" s="115"/>
      <c r="E204" s="115"/>
      <c r="F204" s="112"/>
      <c r="G204" s="112"/>
      <c r="H204" s="112"/>
      <c r="I204" s="112"/>
      <c r="J204" s="112"/>
      <c r="K204" s="192" t="s">
        <v>221</v>
      </c>
      <c r="L204" s="193" t="s">
        <v>221</v>
      </c>
      <c r="M204" s="193" t="s">
        <v>221</v>
      </c>
      <c r="N204" s="193" t="s">
        <v>221</v>
      </c>
      <c r="O204" s="193" t="s">
        <v>221</v>
      </c>
      <c r="P204" s="193" t="s">
        <v>221</v>
      </c>
      <c r="Q204" s="193" t="s">
        <v>221</v>
      </c>
      <c r="R204" s="230" t="s">
        <v>221</v>
      </c>
      <c r="S204" s="231" t="s">
        <v>221</v>
      </c>
      <c r="T204" s="193" t="s">
        <v>221</v>
      </c>
      <c r="U204" s="193" t="s">
        <v>221</v>
      </c>
      <c r="V204" s="232" t="s">
        <v>221</v>
      </c>
      <c r="W204" s="233">
        <f>SUM(W198:W203)</f>
        <v>645325.19499999995</v>
      </c>
      <c r="X204" s="286"/>
    </row>
    <row r="205" spans="1:24" ht="15.75" customHeight="1" x14ac:dyDescent="0.2">
      <c r="A205" s="358" t="s">
        <v>126</v>
      </c>
      <c r="B205" s="291">
        <v>268983</v>
      </c>
      <c r="C205" s="345" t="s">
        <v>207</v>
      </c>
      <c r="D205" s="347" t="s">
        <v>86</v>
      </c>
      <c r="E205" s="351">
        <v>36.200000000000003</v>
      </c>
      <c r="F205" s="347" t="s">
        <v>10</v>
      </c>
      <c r="G205" s="347" t="s">
        <v>42</v>
      </c>
      <c r="H205" s="345" t="s">
        <v>158</v>
      </c>
      <c r="I205" s="347" t="s">
        <v>42</v>
      </c>
      <c r="J205" s="129" t="s">
        <v>92</v>
      </c>
      <c r="K205" s="189">
        <v>90046.589000000022</v>
      </c>
      <c r="L205" s="189">
        <v>179148.56300000002</v>
      </c>
      <c r="M205" s="186">
        <v>177878.36799999993</v>
      </c>
      <c r="N205" s="186">
        <v>91823.98</v>
      </c>
      <c r="O205" s="189">
        <v>125490.24700000002</v>
      </c>
      <c r="P205" s="189">
        <v>76275.343999999983</v>
      </c>
      <c r="Q205" s="189">
        <v>93725.285000000003</v>
      </c>
      <c r="R205" s="200">
        <v>37561.264000000003</v>
      </c>
      <c r="S205" s="200">
        <v>99550</v>
      </c>
      <c r="T205" s="189">
        <v>124098.11300000001</v>
      </c>
      <c r="U205" s="189">
        <v>69589.427999999985</v>
      </c>
      <c r="V205" s="226">
        <v>136289.29500000001</v>
      </c>
      <c r="W205" s="227">
        <f t="shared" ref="W205:W210" si="14">SUM(K205:V205)</f>
        <v>1301476.476</v>
      </c>
      <c r="X205" s="286"/>
    </row>
    <row r="206" spans="1:24" ht="15.75" x14ac:dyDescent="0.2">
      <c r="A206" s="359"/>
      <c r="B206" s="292">
        <v>268983</v>
      </c>
      <c r="C206" s="354"/>
      <c r="D206" s="350"/>
      <c r="E206" s="352"/>
      <c r="F206" s="350"/>
      <c r="G206" s="350"/>
      <c r="H206" s="354"/>
      <c r="I206" s="350"/>
      <c r="J206" s="129" t="s">
        <v>91</v>
      </c>
      <c r="K206" s="189">
        <v>120316</v>
      </c>
      <c r="L206" s="189">
        <v>148072</v>
      </c>
      <c r="M206" s="186">
        <v>208470</v>
      </c>
      <c r="N206" s="186">
        <v>153232.845</v>
      </c>
      <c r="O206" s="189">
        <v>224493.42800000001</v>
      </c>
      <c r="P206" s="189">
        <v>237865.21799999996</v>
      </c>
      <c r="Q206" s="189">
        <v>320806.89700000006</v>
      </c>
      <c r="R206" s="200">
        <v>275177.57</v>
      </c>
      <c r="S206" s="200">
        <v>218290</v>
      </c>
      <c r="T206" s="189">
        <v>228566.82800000001</v>
      </c>
      <c r="U206" s="189">
        <v>165744.52100000001</v>
      </c>
      <c r="V206" s="226">
        <v>242652.08099999998</v>
      </c>
      <c r="W206" s="227">
        <f t="shared" si="14"/>
        <v>2543687.3880000003</v>
      </c>
      <c r="X206" s="286"/>
    </row>
    <row r="207" spans="1:24" ht="15.75" customHeight="1" x14ac:dyDescent="0.2">
      <c r="A207" s="359"/>
      <c r="B207" s="292">
        <v>268983</v>
      </c>
      <c r="C207" s="354"/>
      <c r="D207" s="350"/>
      <c r="E207" s="352"/>
      <c r="F207" s="350"/>
      <c r="G207" s="350"/>
      <c r="H207" s="354"/>
      <c r="I207" s="350"/>
      <c r="J207" s="129" t="s">
        <v>93</v>
      </c>
      <c r="K207" s="189">
        <v>69217.036999999997</v>
      </c>
      <c r="L207" s="189">
        <v>87238.137000000002</v>
      </c>
      <c r="M207" s="186">
        <v>88234</v>
      </c>
      <c r="N207" s="186">
        <v>89508.466</v>
      </c>
      <c r="O207" s="189">
        <v>88176.074999999997</v>
      </c>
      <c r="P207" s="189">
        <v>47607.239999999991</v>
      </c>
      <c r="Q207" s="189">
        <v>11892.584999999999</v>
      </c>
      <c r="R207" s="200">
        <v>54712.290999999997</v>
      </c>
      <c r="S207" s="200">
        <v>91716</v>
      </c>
      <c r="T207" s="189">
        <v>120489.63499999999</v>
      </c>
      <c r="U207" s="189">
        <v>113449.58700000001</v>
      </c>
      <c r="V207" s="226">
        <v>108432.60099999997</v>
      </c>
      <c r="W207" s="227">
        <f t="shared" si="14"/>
        <v>970673.6540000001</v>
      </c>
      <c r="X207" s="286"/>
    </row>
    <row r="208" spans="1:24" ht="15.75" customHeight="1" x14ac:dyDescent="0.2">
      <c r="A208" s="359"/>
      <c r="B208" s="292">
        <v>268983</v>
      </c>
      <c r="C208" s="354"/>
      <c r="D208" s="350"/>
      <c r="E208" s="352"/>
      <c r="F208" s="350"/>
      <c r="G208" s="350"/>
      <c r="H208" s="354"/>
      <c r="I208" s="350"/>
      <c r="J208" s="154" t="s">
        <v>97</v>
      </c>
      <c r="K208" s="201">
        <v>0</v>
      </c>
      <c r="L208" s="201">
        <v>0</v>
      </c>
      <c r="M208" s="201">
        <v>0</v>
      </c>
      <c r="N208" s="201">
        <v>0</v>
      </c>
      <c r="O208" s="201">
        <v>0</v>
      </c>
      <c r="P208" s="201">
        <v>0</v>
      </c>
      <c r="Q208" s="201">
        <v>0</v>
      </c>
      <c r="R208" s="208">
        <v>0</v>
      </c>
      <c r="S208" s="208">
        <v>0</v>
      </c>
      <c r="T208" s="201">
        <v>0</v>
      </c>
      <c r="U208" s="201">
        <v>0</v>
      </c>
      <c r="V208" s="237">
        <v>0</v>
      </c>
      <c r="W208" s="227">
        <f t="shared" si="14"/>
        <v>0</v>
      </c>
      <c r="X208" s="286"/>
    </row>
    <row r="209" spans="1:24" ht="15.75" customHeight="1" x14ac:dyDescent="0.2">
      <c r="A209" s="359"/>
      <c r="B209" s="292">
        <v>268983</v>
      </c>
      <c r="C209" s="354"/>
      <c r="D209" s="350"/>
      <c r="E209" s="352"/>
      <c r="F209" s="350"/>
      <c r="G209" s="350"/>
      <c r="H209" s="354"/>
      <c r="I209" s="350"/>
      <c r="J209" s="154" t="s">
        <v>111</v>
      </c>
      <c r="K209" s="201">
        <v>0</v>
      </c>
      <c r="L209" s="201">
        <v>0</v>
      </c>
      <c r="M209" s="201">
        <v>0</v>
      </c>
      <c r="N209" s="186">
        <v>0</v>
      </c>
      <c r="O209" s="201">
        <v>0</v>
      </c>
      <c r="P209" s="201">
        <v>0</v>
      </c>
      <c r="Q209" s="208">
        <v>0</v>
      </c>
      <c r="R209" s="208">
        <v>0</v>
      </c>
      <c r="S209" s="208">
        <v>0</v>
      </c>
      <c r="T209" s="201">
        <v>0</v>
      </c>
      <c r="U209" s="201">
        <v>0</v>
      </c>
      <c r="V209" s="237">
        <v>0</v>
      </c>
      <c r="W209" s="238">
        <f t="shared" si="14"/>
        <v>0</v>
      </c>
      <c r="X209" s="286"/>
    </row>
    <row r="210" spans="1:24" ht="16.5" thickBot="1" x14ac:dyDescent="0.25">
      <c r="A210" s="360"/>
      <c r="B210" s="293">
        <v>268983</v>
      </c>
      <c r="C210" s="346"/>
      <c r="D210" s="348"/>
      <c r="E210" s="353"/>
      <c r="F210" s="348"/>
      <c r="G210" s="348"/>
      <c r="H210" s="346"/>
      <c r="I210" s="348"/>
      <c r="J210" s="154" t="s">
        <v>90</v>
      </c>
      <c r="K210" s="201">
        <v>0</v>
      </c>
      <c r="L210" s="201">
        <v>0</v>
      </c>
      <c r="M210" s="201">
        <v>0</v>
      </c>
      <c r="N210" s="186">
        <v>117.336</v>
      </c>
      <c r="O210" s="201">
        <v>0</v>
      </c>
      <c r="P210" s="201">
        <v>0</v>
      </c>
      <c r="Q210" s="201">
        <v>0</v>
      </c>
      <c r="R210" s="208">
        <v>0</v>
      </c>
      <c r="S210" s="208">
        <v>0</v>
      </c>
      <c r="T210" s="201">
        <v>0</v>
      </c>
      <c r="U210" s="201">
        <v>0</v>
      </c>
      <c r="V210" s="237">
        <v>0</v>
      </c>
      <c r="W210" s="238">
        <f t="shared" si="14"/>
        <v>117.336</v>
      </c>
      <c r="X210" s="286"/>
    </row>
    <row r="211" spans="1:24" ht="16.5" thickBot="1" x14ac:dyDescent="0.25">
      <c r="A211" s="102"/>
      <c r="B211" s="104">
        <v>268983</v>
      </c>
      <c r="C211" s="112"/>
      <c r="D211" s="112"/>
      <c r="E211" s="112"/>
      <c r="F211" s="112"/>
      <c r="G211" s="112"/>
      <c r="H211" s="112"/>
      <c r="I211" s="112"/>
      <c r="J211" s="112"/>
      <c r="K211" s="192" t="s">
        <v>221</v>
      </c>
      <c r="L211" s="193" t="s">
        <v>221</v>
      </c>
      <c r="M211" s="193" t="s">
        <v>221</v>
      </c>
      <c r="N211" s="193" t="s">
        <v>221</v>
      </c>
      <c r="O211" s="193" t="s">
        <v>221</v>
      </c>
      <c r="P211" s="193" t="s">
        <v>221</v>
      </c>
      <c r="Q211" s="193" t="s">
        <v>221</v>
      </c>
      <c r="R211" s="230" t="s">
        <v>221</v>
      </c>
      <c r="S211" s="231" t="s">
        <v>221</v>
      </c>
      <c r="T211" s="193" t="s">
        <v>221</v>
      </c>
      <c r="U211" s="193" t="s">
        <v>221</v>
      </c>
      <c r="V211" s="232" t="s">
        <v>221</v>
      </c>
      <c r="W211" s="233">
        <f>SUM(W205:W210)</f>
        <v>4815954.8540000003</v>
      </c>
      <c r="X211" s="286"/>
    </row>
    <row r="212" spans="1:24" ht="16.5" customHeight="1" x14ac:dyDescent="0.2">
      <c r="A212" s="358" t="s">
        <v>127</v>
      </c>
      <c r="B212" s="291">
        <v>278803</v>
      </c>
      <c r="C212" s="345" t="s">
        <v>170</v>
      </c>
      <c r="D212" s="347" t="s">
        <v>86</v>
      </c>
      <c r="E212" s="351">
        <v>24.7</v>
      </c>
      <c r="F212" s="345" t="s">
        <v>159</v>
      </c>
      <c r="G212" s="347" t="s">
        <v>42</v>
      </c>
      <c r="H212" s="345" t="s">
        <v>155</v>
      </c>
      <c r="I212" s="347" t="s">
        <v>42</v>
      </c>
      <c r="J212" s="145" t="s">
        <v>94</v>
      </c>
      <c r="K212" s="194">
        <v>0</v>
      </c>
      <c r="L212" s="194">
        <v>0</v>
      </c>
      <c r="M212" s="194">
        <v>0</v>
      </c>
      <c r="N212" s="194">
        <v>0</v>
      </c>
      <c r="O212" s="194">
        <v>0</v>
      </c>
      <c r="P212" s="194">
        <v>0</v>
      </c>
      <c r="Q212" s="194">
        <v>0</v>
      </c>
      <c r="R212" s="211">
        <v>0</v>
      </c>
      <c r="S212" s="211">
        <v>0</v>
      </c>
      <c r="T212" s="194">
        <v>0</v>
      </c>
      <c r="U212" s="194">
        <v>0</v>
      </c>
      <c r="V212" s="234">
        <v>0</v>
      </c>
      <c r="W212" s="235">
        <f t="shared" ref="W212:W217" si="15">SUM(K212:V212)</f>
        <v>0</v>
      </c>
      <c r="X212" s="286"/>
    </row>
    <row r="213" spans="1:24" ht="15.75" x14ac:dyDescent="0.2">
      <c r="A213" s="359"/>
      <c r="B213" s="292">
        <v>278803</v>
      </c>
      <c r="C213" s="350"/>
      <c r="D213" s="350"/>
      <c r="E213" s="352"/>
      <c r="F213" s="354"/>
      <c r="G213" s="350"/>
      <c r="H213" s="350"/>
      <c r="I213" s="350"/>
      <c r="J213" s="129" t="s">
        <v>92</v>
      </c>
      <c r="K213" s="189">
        <v>27020.867999999999</v>
      </c>
      <c r="L213" s="189">
        <v>32766.554</v>
      </c>
      <c r="M213" s="189">
        <v>18316.205999999998</v>
      </c>
      <c r="N213" s="189">
        <v>6137.9229999999998</v>
      </c>
      <c r="O213" s="189">
        <v>27565.641</v>
      </c>
      <c r="P213" s="189">
        <v>28969.188999999998</v>
      </c>
      <c r="Q213" s="189">
        <v>44164.773000000001</v>
      </c>
      <c r="R213" s="200">
        <v>8442.3359999999993</v>
      </c>
      <c r="S213" s="200">
        <v>27318</v>
      </c>
      <c r="T213" s="189">
        <v>20753.505000000001</v>
      </c>
      <c r="U213" s="189">
        <v>15309.362999999998</v>
      </c>
      <c r="V213" s="226">
        <v>25570.537999999997</v>
      </c>
      <c r="W213" s="227">
        <f t="shared" si="15"/>
        <v>282334.89600000001</v>
      </c>
      <c r="X213" s="286"/>
    </row>
    <row r="214" spans="1:24" ht="15.75" x14ac:dyDescent="0.2">
      <c r="A214" s="359"/>
      <c r="B214" s="292">
        <v>278803</v>
      </c>
      <c r="C214" s="350"/>
      <c r="D214" s="350"/>
      <c r="E214" s="352"/>
      <c r="F214" s="354"/>
      <c r="G214" s="350"/>
      <c r="H214" s="350"/>
      <c r="I214" s="350"/>
      <c r="J214" s="129" t="s">
        <v>91</v>
      </c>
      <c r="K214" s="189">
        <v>0</v>
      </c>
      <c r="L214" s="189">
        <v>0</v>
      </c>
      <c r="M214" s="186">
        <v>468.51499999999999</v>
      </c>
      <c r="N214" s="186">
        <v>226.04599999999999</v>
      </c>
      <c r="O214" s="189">
        <v>0</v>
      </c>
      <c r="P214" s="189">
        <v>0</v>
      </c>
      <c r="Q214" s="189">
        <v>0</v>
      </c>
      <c r="R214" s="200">
        <v>0</v>
      </c>
      <c r="S214" s="200">
        <v>0</v>
      </c>
      <c r="T214" s="189">
        <v>0</v>
      </c>
      <c r="U214" s="189">
        <v>0</v>
      </c>
      <c r="V214" s="226">
        <v>0</v>
      </c>
      <c r="W214" s="227">
        <f t="shared" si="15"/>
        <v>694.56099999999992</v>
      </c>
      <c r="X214" s="286"/>
    </row>
    <row r="215" spans="1:24" ht="15.75" x14ac:dyDescent="0.2">
      <c r="A215" s="359"/>
      <c r="B215" s="292">
        <v>278803</v>
      </c>
      <c r="C215" s="350"/>
      <c r="D215" s="350"/>
      <c r="E215" s="352"/>
      <c r="F215" s="354"/>
      <c r="G215" s="350"/>
      <c r="H215" s="350"/>
      <c r="I215" s="350"/>
      <c r="J215" s="129" t="s">
        <v>93</v>
      </c>
      <c r="K215" s="189">
        <v>0</v>
      </c>
      <c r="L215" s="189">
        <v>0</v>
      </c>
      <c r="M215" s="186">
        <v>0</v>
      </c>
      <c r="N215" s="186">
        <v>0</v>
      </c>
      <c r="O215" s="189">
        <v>0</v>
      </c>
      <c r="P215" s="189">
        <v>0</v>
      </c>
      <c r="Q215" s="189">
        <v>0</v>
      </c>
      <c r="R215" s="200">
        <v>0</v>
      </c>
      <c r="S215" s="200">
        <v>0</v>
      </c>
      <c r="T215" s="189">
        <v>0</v>
      </c>
      <c r="U215" s="189">
        <v>0</v>
      </c>
      <c r="V215" s="226">
        <v>0</v>
      </c>
      <c r="W215" s="227">
        <f t="shared" si="15"/>
        <v>0</v>
      </c>
      <c r="X215" s="286"/>
    </row>
    <row r="216" spans="1:24" ht="15.75" x14ac:dyDescent="0.2">
      <c r="A216" s="359"/>
      <c r="B216" s="292">
        <v>278803</v>
      </c>
      <c r="C216" s="350"/>
      <c r="D216" s="350"/>
      <c r="E216" s="352"/>
      <c r="F216" s="354"/>
      <c r="G216" s="350"/>
      <c r="H216" s="350"/>
      <c r="I216" s="350"/>
      <c r="J216" s="129" t="s">
        <v>90</v>
      </c>
      <c r="K216" s="189">
        <v>0</v>
      </c>
      <c r="L216" s="189">
        <v>0</v>
      </c>
      <c r="M216" s="189">
        <v>0</v>
      </c>
      <c r="N216" s="189">
        <v>0</v>
      </c>
      <c r="O216" s="189">
        <v>0</v>
      </c>
      <c r="P216" s="189">
        <v>0</v>
      </c>
      <c r="Q216" s="189">
        <v>0</v>
      </c>
      <c r="R216" s="200">
        <v>0</v>
      </c>
      <c r="S216" s="200">
        <v>0</v>
      </c>
      <c r="T216" s="189">
        <v>0</v>
      </c>
      <c r="U216" s="189">
        <v>0</v>
      </c>
      <c r="V216" s="226">
        <v>0</v>
      </c>
      <c r="W216" s="227">
        <f t="shared" si="15"/>
        <v>0</v>
      </c>
      <c r="X216" s="286"/>
    </row>
    <row r="217" spans="1:24" ht="16.5" thickBot="1" x14ac:dyDescent="0.25">
      <c r="A217" s="360"/>
      <c r="B217" s="293">
        <v>278803</v>
      </c>
      <c r="C217" s="348"/>
      <c r="D217" s="348"/>
      <c r="E217" s="353"/>
      <c r="F217" s="346"/>
      <c r="G217" s="348"/>
      <c r="H217" s="348"/>
      <c r="I217" s="348"/>
      <c r="J217" s="129" t="s">
        <v>95</v>
      </c>
      <c r="K217" s="189">
        <v>0</v>
      </c>
      <c r="L217" s="189">
        <v>0</v>
      </c>
      <c r="M217" s="189">
        <v>0</v>
      </c>
      <c r="N217" s="189">
        <v>0</v>
      </c>
      <c r="O217" s="189">
        <v>0</v>
      </c>
      <c r="P217" s="189">
        <v>0</v>
      </c>
      <c r="Q217" s="189">
        <v>0</v>
      </c>
      <c r="R217" s="200">
        <v>0</v>
      </c>
      <c r="S217" s="200">
        <v>0</v>
      </c>
      <c r="T217" s="189">
        <v>0</v>
      </c>
      <c r="U217" s="189">
        <v>0</v>
      </c>
      <c r="V217" s="226">
        <v>0</v>
      </c>
      <c r="W217" s="227">
        <f t="shared" si="15"/>
        <v>0</v>
      </c>
      <c r="X217" s="286"/>
    </row>
    <row r="218" spans="1:24" ht="16.5" thickBot="1" x14ac:dyDescent="0.25">
      <c r="A218" s="106"/>
      <c r="B218" s="104">
        <v>278803</v>
      </c>
      <c r="C218" s="112"/>
      <c r="D218" s="112"/>
      <c r="E218" s="112"/>
      <c r="F218" s="112"/>
      <c r="G218" s="112"/>
      <c r="H218" s="112"/>
      <c r="I218" s="112"/>
      <c r="J218" s="112"/>
      <c r="K218" s="192" t="s">
        <v>221</v>
      </c>
      <c r="L218" s="193" t="s">
        <v>221</v>
      </c>
      <c r="M218" s="193" t="s">
        <v>221</v>
      </c>
      <c r="N218" s="193" t="s">
        <v>221</v>
      </c>
      <c r="O218" s="193" t="s">
        <v>221</v>
      </c>
      <c r="P218" s="193" t="s">
        <v>221</v>
      </c>
      <c r="Q218" s="193" t="s">
        <v>221</v>
      </c>
      <c r="R218" s="230" t="s">
        <v>221</v>
      </c>
      <c r="S218" s="231" t="s">
        <v>221</v>
      </c>
      <c r="T218" s="193" t="s">
        <v>221</v>
      </c>
      <c r="U218" s="193" t="s">
        <v>221</v>
      </c>
      <c r="V218" s="232" t="s">
        <v>221</v>
      </c>
      <c r="W218" s="233">
        <f>SUM(W212:W217)</f>
        <v>283029.45699999999</v>
      </c>
      <c r="X218" s="286"/>
    </row>
    <row r="219" spans="1:24" ht="15.75" x14ac:dyDescent="0.2">
      <c r="A219" s="343">
        <v>719</v>
      </c>
      <c r="B219" s="254">
        <v>244001</v>
      </c>
      <c r="C219" s="345" t="s">
        <v>214</v>
      </c>
      <c r="D219" s="347" t="s">
        <v>87</v>
      </c>
      <c r="E219" s="351">
        <v>120.3</v>
      </c>
      <c r="F219" s="347" t="s">
        <v>10</v>
      </c>
      <c r="G219" s="347" t="s">
        <v>42</v>
      </c>
      <c r="H219" s="345" t="s">
        <v>155</v>
      </c>
      <c r="I219" s="347" t="s">
        <v>42</v>
      </c>
      <c r="J219" s="145" t="s">
        <v>92</v>
      </c>
      <c r="K219" s="194">
        <v>0</v>
      </c>
      <c r="L219" s="194">
        <v>0</v>
      </c>
      <c r="M219" s="194">
        <v>0</v>
      </c>
      <c r="N219" s="194">
        <v>0</v>
      </c>
      <c r="O219" s="194">
        <v>0</v>
      </c>
      <c r="P219" s="194">
        <v>0</v>
      </c>
      <c r="Q219" s="194">
        <v>0</v>
      </c>
      <c r="R219" s="194">
        <v>0</v>
      </c>
      <c r="S219" s="211">
        <v>0</v>
      </c>
      <c r="T219" s="194">
        <v>0</v>
      </c>
      <c r="U219" s="194">
        <v>0</v>
      </c>
      <c r="V219" s="234">
        <v>0</v>
      </c>
      <c r="W219" s="235">
        <f t="shared" ref="W219:W226" si="16">SUM(K219:V219)</f>
        <v>0</v>
      </c>
      <c r="X219" s="286"/>
    </row>
    <row r="220" spans="1:24" ht="15.75" x14ac:dyDescent="0.2">
      <c r="A220" s="349"/>
      <c r="B220" s="105">
        <v>244001</v>
      </c>
      <c r="C220" s="354"/>
      <c r="D220" s="350"/>
      <c r="E220" s="352"/>
      <c r="F220" s="350"/>
      <c r="G220" s="350"/>
      <c r="H220" s="354"/>
      <c r="I220" s="350"/>
      <c r="J220" s="145" t="s">
        <v>98</v>
      </c>
      <c r="K220" s="194">
        <v>0</v>
      </c>
      <c r="L220" s="194">
        <v>0</v>
      </c>
      <c r="M220" s="194">
        <v>0</v>
      </c>
      <c r="N220" s="194">
        <v>0</v>
      </c>
      <c r="O220" s="194">
        <v>0</v>
      </c>
      <c r="P220" s="194">
        <v>0</v>
      </c>
      <c r="Q220" s="194">
        <v>0</v>
      </c>
      <c r="R220" s="194">
        <v>0</v>
      </c>
      <c r="S220" s="211">
        <v>0</v>
      </c>
      <c r="T220" s="194">
        <v>0</v>
      </c>
      <c r="U220" s="194">
        <v>0</v>
      </c>
      <c r="V220" s="234">
        <v>0</v>
      </c>
      <c r="W220" s="235">
        <f t="shared" si="16"/>
        <v>0</v>
      </c>
      <c r="X220" s="286"/>
    </row>
    <row r="221" spans="1:24" ht="15.75" x14ac:dyDescent="0.2">
      <c r="A221" s="349"/>
      <c r="B221" s="105">
        <v>244001</v>
      </c>
      <c r="C221" s="354"/>
      <c r="D221" s="350"/>
      <c r="E221" s="352"/>
      <c r="F221" s="350"/>
      <c r="G221" s="350"/>
      <c r="H221" s="350"/>
      <c r="I221" s="350"/>
      <c r="J221" s="129" t="s">
        <v>75</v>
      </c>
      <c r="K221" s="189">
        <v>0</v>
      </c>
      <c r="L221" s="189">
        <v>0</v>
      </c>
      <c r="M221" s="189">
        <v>0</v>
      </c>
      <c r="N221" s="189">
        <v>0</v>
      </c>
      <c r="O221" s="189">
        <v>0</v>
      </c>
      <c r="P221" s="189">
        <v>0</v>
      </c>
      <c r="Q221" s="189">
        <v>0</v>
      </c>
      <c r="R221" s="189">
        <v>0</v>
      </c>
      <c r="S221" s="200">
        <v>0</v>
      </c>
      <c r="T221" s="189">
        <v>0</v>
      </c>
      <c r="U221" s="189">
        <v>0</v>
      </c>
      <c r="V221" s="226">
        <v>0</v>
      </c>
      <c r="W221" s="227">
        <f t="shared" si="16"/>
        <v>0</v>
      </c>
      <c r="X221" s="286"/>
    </row>
    <row r="222" spans="1:24" ht="15.75" x14ac:dyDescent="0.2">
      <c r="A222" s="349"/>
      <c r="B222" s="105">
        <v>244001</v>
      </c>
      <c r="C222" s="354"/>
      <c r="D222" s="350"/>
      <c r="E222" s="352"/>
      <c r="F222" s="350"/>
      <c r="G222" s="350"/>
      <c r="H222" s="350"/>
      <c r="I222" s="350"/>
      <c r="J222" s="129" t="s">
        <v>101</v>
      </c>
      <c r="K222" s="189">
        <v>0</v>
      </c>
      <c r="L222" s="189">
        <v>0</v>
      </c>
      <c r="M222" s="189">
        <v>0</v>
      </c>
      <c r="N222" s="189">
        <v>0</v>
      </c>
      <c r="O222" s="189">
        <v>0</v>
      </c>
      <c r="P222" s="189">
        <v>0</v>
      </c>
      <c r="Q222" s="189">
        <v>0</v>
      </c>
      <c r="R222" s="189">
        <v>0</v>
      </c>
      <c r="S222" s="200">
        <v>0</v>
      </c>
      <c r="T222" s="189">
        <v>0</v>
      </c>
      <c r="U222" s="189">
        <v>0</v>
      </c>
      <c r="V222" s="226">
        <v>0</v>
      </c>
      <c r="W222" s="227">
        <f t="shared" si="16"/>
        <v>0</v>
      </c>
      <c r="X222" s="286"/>
    </row>
    <row r="223" spans="1:24" ht="15.75" x14ac:dyDescent="0.2">
      <c r="A223" s="349"/>
      <c r="B223" s="105">
        <v>244001</v>
      </c>
      <c r="C223" s="354"/>
      <c r="D223" s="350"/>
      <c r="E223" s="352"/>
      <c r="F223" s="350"/>
      <c r="G223" s="350"/>
      <c r="H223" s="350"/>
      <c r="I223" s="350"/>
      <c r="J223" s="129" t="s">
        <v>71</v>
      </c>
      <c r="K223" s="189">
        <v>0</v>
      </c>
      <c r="L223" s="189">
        <v>0</v>
      </c>
      <c r="M223" s="189">
        <v>0</v>
      </c>
      <c r="N223" s="189">
        <v>0</v>
      </c>
      <c r="O223" s="189">
        <v>0</v>
      </c>
      <c r="P223" s="189">
        <v>0</v>
      </c>
      <c r="Q223" s="189">
        <v>0</v>
      </c>
      <c r="R223" s="189">
        <v>0</v>
      </c>
      <c r="S223" s="200">
        <v>0</v>
      </c>
      <c r="T223" s="189">
        <v>0</v>
      </c>
      <c r="U223" s="189">
        <v>0</v>
      </c>
      <c r="V223" s="226">
        <v>0</v>
      </c>
      <c r="W223" s="227">
        <f t="shared" si="16"/>
        <v>0</v>
      </c>
      <c r="X223" s="286"/>
    </row>
    <row r="224" spans="1:24" ht="15.75" x14ac:dyDescent="0.2">
      <c r="A224" s="349"/>
      <c r="B224" s="105">
        <v>244001</v>
      </c>
      <c r="C224" s="354"/>
      <c r="D224" s="350"/>
      <c r="E224" s="352"/>
      <c r="F224" s="350"/>
      <c r="G224" s="350"/>
      <c r="H224" s="350"/>
      <c r="I224" s="350"/>
      <c r="J224" s="129" t="s">
        <v>97</v>
      </c>
      <c r="K224" s="189">
        <v>45409.419000000002</v>
      </c>
      <c r="L224" s="189">
        <v>161398.307</v>
      </c>
      <c r="M224" s="189">
        <v>138177.74899999998</v>
      </c>
      <c r="N224" s="186">
        <v>153732.47399999999</v>
      </c>
      <c r="O224" s="189">
        <v>166415.18599999996</v>
      </c>
      <c r="P224" s="189">
        <v>180225.78700000001</v>
      </c>
      <c r="Q224" s="189">
        <v>179080.75299999997</v>
      </c>
      <c r="R224" s="200">
        <v>173472.97500000001</v>
      </c>
      <c r="S224" s="200">
        <v>168037</v>
      </c>
      <c r="T224" s="189">
        <v>163954.55299999999</v>
      </c>
      <c r="U224" s="189">
        <v>142680.70299999998</v>
      </c>
      <c r="V224" s="226">
        <v>172981.34100000001</v>
      </c>
      <c r="W224" s="227">
        <f t="shared" si="16"/>
        <v>1845566.247</v>
      </c>
      <c r="X224" s="286"/>
    </row>
    <row r="225" spans="1:24" ht="15.75" x14ac:dyDescent="0.2">
      <c r="A225" s="349"/>
      <c r="B225" s="105">
        <v>244001</v>
      </c>
      <c r="C225" s="354"/>
      <c r="D225" s="350"/>
      <c r="E225" s="352"/>
      <c r="F225" s="350"/>
      <c r="G225" s="350"/>
      <c r="H225" s="350"/>
      <c r="I225" s="350"/>
      <c r="J225" s="129" t="s">
        <v>96</v>
      </c>
      <c r="K225" s="189">
        <v>0</v>
      </c>
      <c r="L225" s="189">
        <v>0</v>
      </c>
      <c r="M225" s="189">
        <v>0</v>
      </c>
      <c r="N225" s="189">
        <v>0</v>
      </c>
      <c r="O225" s="189">
        <v>0</v>
      </c>
      <c r="P225" s="189">
        <v>0</v>
      </c>
      <c r="Q225" s="189">
        <v>0</v>
      </c>
      <c r="R225" s="200">
        <v>0</v>
      </c>
      <c r="S225" s="200">
        <v>0</v>
      </c>
      <c r="T225" s="189">
        <v>0</v>
      </c>
      <c r="U225" s="189">
        <v>0</v>
      </c>
      <c r="V225" s="226">
        <v>0</v>
      </c>
      <c r="W225" s="227">
        <f t="shared" si="16"/>
        <v>0</v>
      </c>
      <c r="X225" s="286"/>
    </row>
    <row r="226" spans="1:24" ht="16.5" thickBot="1" x14ac:dyDescent="0.25">
      <c r="A226" s="344"/>
      <c r="B226" s="290">
        <v>244001</v>
      </c>
      <c r="C226" s="346"/>
      <c r="D226" s="348"/>
      <c r="E226" s="353"/>
      <c r="F226" s="348"/>
      <c r="G226" s="348"/>
      <c r="H226" s="348"/>
      <c r="I226" s="348"/>
      <c r="J226" s="113" t="s">
        <v>102</v>
      </c>
      <c r="K226" s="195">
        <v>0</v>
      </c>
      <c r="L226" s="191">
        <v>0</v>
      </c>
      <c r="M226" s="191">
        <v>0</v>
      </c>
      <c r="N226" s="191">
        <v>0</v>
      </c>
      <c r="O226" s="191">
        <v>0</v>
      </c>
      <c r="P226" s="191">
        <v>0</v>
      </c>
      <c r="Q226" s="191">
        <v>0</v>
      </c>
      <c r="R226" s="195">
        <v>0</v>
      </c>
      <c r="S226" s="195">
        <v>0</v>
      </c>
      <c r="T226" s="191">
        <v>0</v>
      </c>
      <c r="U226" s="191">
        <v>0</v>
      </c>
      <c r="V226" s="228">
        <v>0</v>
      </c>
      <c r="W226" s="229">
        <f t="shared" si="16"/>
        <v>0</v>
      </c>
      <c r="X226" s="286"/>
    </row>
    <row r="227" spans="1:24" ht="16.5" thickBot="1" x14ac:dyDescent="0.25">
      <c r="A227" s="102"/>
      <c r="B227" s="104">
        <v>244001</v>
      </c>
      <c r="C227" s="112"/>
      <c r="D227" s="112"/>
      <c r="E227" s="112"/>
      <c r="F227" s="112"/>
      <c r="G227" s="112"/>
      <c r="H227" s="112"/>
      <c r="I227" s="112"/>
      <c r="J227" s="112"/>
      <c r="K227" s="192" t="s">
        <v>221</v>
      </c>
      <c r="L227" s="193" t="s">
        <v>221</v>
      </c>
      <c r="M227" s="193" t="s">
        <v>221</v>
      </c>
      <c r="N227" s="193" t="s">
        <v>221</v>
      </c>
      <c r="O227" s="193" t="s">
        <v>221</v>
      </c>
      <c r="P227" s="193" t="s">
        <v>221</v>
      </c>
      <c r="Q227" s="193" t="s">
        <v>221</v>
      </c>
      <c r="R227" s="230" t="s">
        <v>221</v>
      </c>
      <c r="S227" s="231" t="s">
        <v>221</v>
      </c>
      <c r="T227" s="193" t="s">
        <v>221</v>
      </c>
      <c r="U227" s="193" t="s">
        <v>221</v>
      </c>
      <c r="V227" s="232" t="s">
        <v>221</v>
      </c>
      <c r="W227" s="233">
        <f>SUM(W219:W226)</f>
        <v>1845566.247</v>
      </c>
      <c r="X227" s="286"/>
    </row>
    <row r="228" spans="1:24" ht="16.149999999999999" customHeight="1" x14ac:dyDescent="0.2">
      <c r="A228" s="358" t="s">
        <v>128</v>
      </c>
      <c r="B228" s="291">
        <v>243991</v>
      </c>
      <c r="C228" s="345" t="s">
        <v>54</v>
      </c>
      <c r="D228" s="347" t="s">
        <v>87</v>
      </c>
      <c r="E228" s="351">
        <v>82.2</v>
      </c>
      <c r="F228" s="345" t="s">
        <v>160</v>
      </c>
      <c r="G228" s="347" t="s">
        <v>42</v>
      </c>
      <c r="H228" s="345" t="s">
        <v>158</v>
      </c>
      <c r="I228" s="347" t="s">
        <v>42</v>
      </c>
      <c r="J228" s="129" t="s">
        <v>92</v>
      </c>
      <c r="K228" s="189">
        <v>250651</v>
      </c>
      <c r="L228" s="189">
        <v>259684</v>
      </c>
      <c r="M228" s="186">
        <v>333593</v>
      </c>
      <c r="N228" s="186">
        <v>312897.88600000006</v>
      </c>
      <c r="O228" s="189">
        <v>228478.31599999996</v>
      </c>
      <c r="P228" s="189">
        <v>277818.09500000003</v>
      </c>
      <c r="Q228" s="189">
        <v>212060.86400000003</v>
      </c>
      <c r="R228" s="200">
        <v>326333.82400000002</v>
      </c>
      <c r="S228" s="200">
        <v>115638</v>
      </c>
      <c r="T228" s="189">
        <v>129359.82799999999</v>
      </c>
      <c r="U228" s="189">
        <v>135790.80499999996</v>
      </c>
      <c r="V228" s="226">
        <v>189215.37900000002</v>
      </c>
      <c r="W228" s="227">
        <f t="shared" ref="W228:W233" si="17">SUM(K228:V228)</f>
        <v>2771520.9970000004</v>
      </c>
      <c r="X228" s="286"/>
    </row>
    <row r="229" spans="1:24" ht="15.75" x14ac:dyDescent="0.2">
      <c r="A229" s="359"/>
      <c r="B229" s="292">
        <v>243991</v>
      </c>
      <c r="C229" s="350"/>
      <c r="D229" s="350"/>
      <c r="E229" s="352"/>
      <c r="F229" s="354"/>
      <c r="G229" s="350"/>
      <c r="H229" s="354"/>
      <c r="I229" s="350"/>
      <c r="J229" s="129" t="s">
        <v>98</v>
      </c>
      <c r="K229" s="189">
        <v>0</v>
      </c>
      <c r="L229" s="189">
        <v>0</v>
      </c>
      <c r="M229" s="215">
        <v>0</v>
      </c>
      <c r="N229" s="186">
        <v>0</v>
      </c>
      <c r="O229" s="189">
        <v>0</v>
      </c>
      <c r="P229" s="189">
        <v>0</v>
      </c>
      <c r="Q229" s="200">
        <v>0</v>
      </c>
      <c r="R229" s="200">
        <v>0</v>
      </c>
      <c r="S229" s="200">
        <v>0</v>
      </c>
      <c r="T229" s="189">
        <v>0</v>
      </c>
      <c r="U229" s="189">
        <v>0</v>
      </c>
      <c r="V229" s="226">
        <v>0</v>
      </c>
      <c r="W229" s="227">
        <f t="shared" si="17"/>
        <v>0</v>
      </c>
      <c r="X229" s="286"/>
    </row>
    <row r="230" spans="1:24" ht="15.75" x14ac:dyDescent="0.2">
      <c r="A230" s="359"/>
      <c r="B230" s="292">
        <v>243991</v>
      </c>
      <c r="C230" s="350"/>
      <c r="D230" s="350"/>
      <c r="E230" s="352"/>
      <c r="F230" s="354"/>
      <c r="G230" s="350"/>
      <c r="H230" s="354"/>
      <c r="I230" s="350"/>
      <c r="J230" s="129" t="s">
        <v>91</v>
      </c>
      <c r="K230" s="189">
        <v>76322.035000000003</v>
      </c>
      <c r="L230" s="189">
        <v>126555.68599999999</v>
      </c>
      <c r="M230" s="186">
        <v>136352.902</v>
      </c>
      <c r="N230" s="186">
        <v>160434.89899999998</v>
      </c>
      <c r="O230" s="189">
        <v>134114.57800000001</v>
      </c>
      <c r="P230" s="189">
        <v>101706.45299999998</v>
      </c>
      <c r="Q230" s="189">
        <v>235339.56799999997</v>
      </c>
      <c r="R230" s="200">
        <v>192710.63699999999</v>
      </c>
      <c r="S230" s="200">
        <v>366969</v>
      </c>
      <c r="T230" s="189">
        <v>335698.15900000004</v>
      </c>
      <c r="U230" s="189">
        <v>236140.25199999998</v>
      </c>
      <c r="V230" s="226">
        <v>268956.54000000004</v>
      </c>
      <c r="W230" s="227">
        <f t="shared" si="17"/>
        <v>2371300.7089999998</v>
      </c>
      <c r="X230" s="286"/>
    </row>
    <row r="231" spans="1:24" ht="15.75" x14ac:dyDescent="0.2">
      <c r="A231" s="359"/>
      <c r="B231" s="292">
        <v>243991</v>
      </c>
      <c r="C231" s="350"/>
      <c r="D231" s="350"/>
      <c r="E231" s="352"/>
      <c r="F231" s="354"/>
      <c r="G231" s="350"/>
      <c r="H231" s="354"/>
      <c r="I231" s="350"/>
      <c r="J231" s="129" t="s">
        <v>93</v>
      </c>
      <c r="K231" s="189">
        <v>69088.399000000005</v>
      </c>
      <c r="L231" s="189">
        <v>29169.536</v>
      </c>
      <c r="M231" s="186">
        <v>65784</v>
      </c>
      <c r="N231" s="186">
        <v>91035.559000000008</v>
      </c>
      <c r="O231" s="189">
        <v>38488.946000000004</v>
      </c>
      <c r="P231" s="189">
        <v>65449.110999999997</v>
      </c>
      <c r="Q231" s="189">
        <v>22489.215</v>
      </c>
      <c r="R231" s="200">
        <v>105521.72</v>
      </c>
      <c r="S231" s="200">
        <v>91124</v>
      </c>
      <c r="T231" s="189">
        <v>50867.751999999993</v>
      </c>
      <c r="U231" s="189">
        <v>41644.263999999996</v>
      </c>
      <c r="V231" s="226">
        <v>65258.317000000003</v>
      </c>
      <c r="W231" s="227">
        <f t="shared" si="17"/>
        <v>735920.81900000002</v>
      </c>
      <c r="X231" s="286"/>
    </row>
    <row r="232" spans="1:24" ht="15.75" x14ac:dyDescent="0.2">
      <c r="A232" s="359"/>
      <c r="B232" s="292">
        <v>243991</v>
      </c>
      <c r="C232" s="350"/>
      <c r="D232" s="350"/>
      <c r="E232" s="352"/>
      <c r="F232" s="354"/>
      <c r="G232" s="350"/>
      <c r="H232" s="354"/>
      <c r="I232" s="350"/>
      <c r="J232" s="154" t="s">
        <v>111</v>
      </c>
      <c r="K232" s="190">
        <v>0</v>
      </c>
      <c r="L232" s="189">
        <v>0</v>
      </c>
      <c r="M232" s="189">
        <v>0</v>
      </c>
      <c r="N232" s="186">
        <v>0</v>
      </c>
      <c r="O232" s="189">
        <v>0</v>
      </c>
      <c r="P232" s="189">
        <v>0</v>
      </c>
      <c r="Q232" s="189">
        <v>0</v>
      </c>
      <c r="R232" s="200">
        <v>0</v>
      </c>
      <c r="S232" s="200">
        <v>0</v>
      </c>
      <c r="T232" s="189">
        <v>0</v>
      </c>
      <c r="U232" s="189">
        <v>0</v>
      </c>
      <c r="V232" s="226">
        <v>0</v>
      </c>
      <c r="W232" s="227">
        <f t="shared" si="17"/>
        <v>0</v>
      </c>
      <c r="X232" s="286"/>
    </row>
    <row r="233" spans="1:24" ht="16.5" thickBot="1" x14ac:dyDescent="0.25">
      <c r="A233" s="360"/>
      <c r="B233" s="293">
        <v>243991</v>
      </c>
      <c r="C233" s="348"/>
      <c r="D233" s="348"/>
      <c r="E233" s="353"/>
      <c r="F233" s="346"/>
      <c r="G233" s="348"/>
      <c r="H233" s="346"/>
      <c r="I233" s="348"/>
      <c r="J233" s="169" t="s">
        <v>90</v>
      </c>
      <c r="K233" s="195">
        <v>135913.834</v>
      </c>
      <c r="L233" s="191">
        <v>57607.017999999996</v>
      </c>
      <c r="M233" s="191">
        <v>23833</v>
      </c>
      <c r="N233" s="186">
        <v>15064.856</v>
      </c>
      <c r="O233" s="191">
        <v>56770.483999999997</v>
      </c>
      <c r="P233" s="189">
        <v>36613.059000000001</v>
      </c>
      <c r="Q233" s="191">
        <v>80934.913</v>
      </c>
      <c r="R233" s="195">
        <v>59896.77</v>
      </c>
      <c r="S233" s="195">
        <v>69296</v>
      </c>
      <c r="T233" s="191">
        <v>43636.843999999997</v>
      </c>
      <c r="U233" s="191">
        <v>64527.130000000005</v>
      </c>
      <c r="V233" s="228">
        <v>46502.643000000004</v>
      </c>
      <c r="W233" s="229">
        <f t="shared" si="17"/>
        <v>690596.55100000021</v>
      </c>
      <c r="X233" s="286"/>
    </row>
    <row r="234" spans="1:24" ht="16.5" thickBot="1" x14ac:dyDescent="0.25">
      <c r="A234" s="102"/>
      <c r="B234" s="104">
        <v>243991</v>
      </c>
      <c r="C234" s="112"/>
      <c r="D234" s="112"/>
      <c r="E234" s="112"/>
      <c r="F234" s="112"/>
      <c r="G234" s="112"/>
      <c r="H234" s="112"/>
      <c r="I234" s="112"/>
      <c r="J234" s="170"/>
      <c r="K234" s="192" t="s">
        <v>221</v>
      </c>
      <c r="L234" s="193" t="s">
        <v>221</v>
      </c>
      <c r="M234" s="193" t="s">
        <v>221</v>
      </c>
      <c r="N234" s="193" t="s">
        <v>221</v>
      </c>
      <c r="O234" s="193" t="s">
        <v>221</v>
      </c>
      <c r="P234" s="193" t="s">
        <v>221</v>
      </c>
      <c r="Q234" s="193" t="s">
        <v>221</v>
      </c>
      <c r="R234" s="230" t="s">
        <v>221</v>
      </c>
      <c r="S234" s="231" t="s">
        <v>221</v>
      </c>
      <c r="T234" s="193" t="s">
        <v>221</v>
      </c>
      <c r="U234" s="193" t="s">
        <v>221</v>
      </c>
      <c r="V234" s="232" t="s">
        <v>221</v>
      </c>
      <c r="W234" s="233">
        <f>SUM(W228:W233)</f>
        <v>6569339.0760000004</v>
      </c>
      <c r="X234" s="286"/>
    </row>
    <row r="235" spans="1:24" ht="15.75" customHeight="1" x14ac:dyDescent="0.2">
      <c r="A235" s="358" t="s">
        <v>129</v>
      </c>
      <c r="B235" s="291">
        <v>240448</v>
      </c>
      <c r="C235" s="345" t="s">
        <v>208</v>
      </c>
      <c r="D235" s="347" t="s">
        <v>87</v>
      </c>
      <c r="E235" s="351">
        <v>152.69999999999999</v>
      </c>
      <c r="F235" s="345" t="s">
        <v>158</v>
      </c>
      <c r="G235" s="347" t="s">
        <v>42</v>
      </c>
      <c r="H235" s="345" t="s">
        <v>100</v>
      </c>
      <c r="I235" s="347" t="s">
        <v>42</v>
      </c>
      <c r="J235" s="145" t="s">
        <v>94</v>
      </c>
      <c r="K235" s="194">
        <v>0</v>
      </c>
      <c r="L235" s="194">
        <v>0</v>
      </c>
      <c r="M235" s="194">
        <v>0</v>
      </c>
      <c r="N235" s="194">
        <v>0</v>
      </c>
      <c r="O235" s="194">
        <v>0</v>
      </c>
      <c r="P235" s="194">
        <v>0</v>
      </c>
      <c r="Q235" s="194">
        <v>0</v>
      </c>
      <c r="R235" s="211">
        <v>0</v>
      </c>
      <c r="S235" s="211">
        <v>0</v>
      </c>
      <c r="T235" s="194">
        <v>0</v>
      </c>
      <c r="U235" s="194">
        <v>0</v>
      </c>
      <c r="V235" s="234">
        <v>0</v>
      </c>
      <c r="W235" s="235">
        <f t="shared" ref="W235:W242" si="18">SUM(K235:V235)</f>
        <v>0</v>
      </c>
      <c r="X235" s="286"/>
    </row>
    <row r="236" spans="1:24" ht="15.75" x14ac:dyDescent="0.2">
      <c r="A236" s="359"/>
      <c r="B236" s="292">
        <v>240448</v>
      </c>
      <c r="C236" s="354"/>
      <c r="D236" s="350"/>
      <c r="E236" s="352"/>
      <c r="F236" s="354"/>
      <c r="G236" s="350"/>
      <c r="H236" s="350"/>
      <c r="I236" s="350"/>
      <c r="J236" s="129" t="s">
        <v>92</v>
      </c>
      <c r="K236" s="189">
        <v>29988.636999999999</v>
      </c>
      <c r="L236" s="189">
        <v>81119.103000000003</v>
      </c>
      <c r="M236" s="189">
        <v>299455.80099999986</v>
      </c>
      <c r="N236" s="186">
        <v>275563.21299999999</v>
      </c>
      <c r="O236" s="189">
        <v>197659.56999999998</v>
      </c>
      <c r="P236" s="189">
        <v>306416.42800000001</v>
      </c>
      <c r="Q236" s="189">
        <v>193718.62400000001</v>
      </c>
      <c r="R236" s="200">
        <v>240502.35200000001</v>
      </c>
      <c r="S236" s="200">
        <v>174036</v>
      </c>
      <c r="T236" s="189">
        <v>274271.255</v>
      </c>
      <c r="U236" s="189">
        <v>126452.83699999998</v>
      </c>
      <c r="V236" s="226">
        <v>162998.45500000002</v>
      </c>
      <c r="W236" s="227">
        <f t="shared" si="18"/>
        <v>2362182.2749999999</v>
      </c>
      <c r="X236" s="286"/>
    </row>
    <row r="237" spans="1:24" ht="15.75" x14ac:dyDescent="0.2">
      <c r="A237" s="359"/>
      <c r="B237" s="292">
        <v>240448</v>
      </c>
      <c r="C237" s="354"/>
      <c r="D237" s="350"/>
      <c r="E237" s="352"/>
      <c r="F237" s="354"/>
      <c r="G237" s="350"/>
      <c r="H237" s="350"/>
      <c r="I237" s="350"/>
      <c r="J237" s="129" t="s">
        <v>91</v>
      </c>
      <c r="K237" s="189">
        <v>0</v>
      </c>
      <c r="L237" s="189">
        <v>0</v>
      </c>
      <c r="M237" s="189">
        <v>0</v>
      </c>
      <c r="N237" s="186">
        <v>0</v>
      </c>
      <c r="O237" s="189">
        <v>168.869</v>
      </c>
      <c r="P237" s="189">
        <v>122154.645</v>
      </c>
      <c r="Q237" s="189">
        <v>94871.185000000012</v>
      </c>
      <c r="R237" s="200">
        <v>4997.3990000000003</v>
      </c>
      <c r="S237" s="200">
        <v>0</v>
      </c>
      <c r="T237" s="189">
        <v>0</v>
      </c>
      <c r="U237" s="189">
        <v>0</v>
      </c>
      <c r="V237" s="226">
        <v>0</v>
      </c>
      <c r="W237" s="227">
        <f t="shared" si="18"/>
        <v>222192.09800000003</v>
      </c>
      <c r="X237" s="286"/>
    </row>
    <row r="238" spans="1:24" ht="15.75" x14ac:dyDescent="0.2">
      <c r="A238" s="359"/>
      <c r="B238" s="292">
        <v>240448</v>
      </c>
      <c r="C238" s="354"/>
      <c r="D238" s="350"/>
      <c r="E238" s="352"/>
      <c r="F238" s="354"/>
      <c r="G238" s="350"/>
      <c r="H238" s="350"/>
      <c r="I238" s="350"/>
      <c r="J238" s="129" t="s">
        <v>70</v>
      </c>
      <c r="K238" s="189">
        <v>0</v>
      </c>
      <c r="L238" s="189">
        <v>0</v>
      </c>
      <c r="M238" s="189">
        <v>0</v>
      </c>
      <c r="N238" s="189">
        <v>0</v>
      </c>
      <c r="O238" s="189">
        <v>0</v>
      </c>
      <c r="P238" s="189">
        <v>0</v>
      </c>
      <c r="Q238" s="189">
        <v>0</v>
      </c>
      <c r="R238" s="200">
        <v>0</v>
      </c>
      <c r="S238" s="200">
        <v>0</v>
      </c>
      <c r="T238" s="189">
        <v>0</v>
      </c>
      <c r="U238" s="189">
        <v>0</v>
      </c>
      <c r="V238" s="226">
        <v>0</v>
      </c>
      <c r="W238" s="227">
        <f t="shared" si="18"/>
        <v>0</v>
      </c>
      <c r="X238" s="286"/>
    </row>
    <row r="239" spans="1:24" ht="15.75" x14ac:dyDescent="0.2">
      <c r="A239" s="359"/>
      <c r="B239" s="292">
        <v>240448</v>
      </c>
      <c r="C239" s="354"/>
      <c r="D239" s="350"/>
      <c r="E239" s="352"/>
      <c r="F239" s="354"/>
      <c r="G239" s="350"/>
      <c r="H239" s="350"/>
      <c r="I239" s="350"/>
      <c r="J239" s="154" t="s">
        <v>93</v>
      </c>
      <c r="K239" s="190">
        <v>0</v>
      </c>
      <c r="L239" s="189">
        <v>0</v>
      </c>
      <c r="M239" s="189">
        <v>0</v>
      </c>
      <c r="N239" s="189">
        <v>0</v>
      </c>
      <c r="O239" s="189">
        <v>0</v>
      </c>
      <c r="P239" s="189">
        <v>0</v>
      </c>
      <c r="Q239" s="189">
        <v>0</v>
      </c>
      <c r="R239" s="200">
        <v>2260.402</v>
      </c>
      <c r="S239" s="200">
        <v>9800</v>
      </c>
      <c r="T239" s="189">
        <v>0</v>
      </c>
      <c r="U239" s="189">
        <v>0</v>
      </c>
      <c r="V239" s="226">
        <v>0</v>
      </c>
      <c r="W239" s="227">
        <f t="shared" si="18"/>
        <v>12060.402</v>
      </c>
      <c r="X239" s="286"/>
    </row>
    <row r="240" spans="1:24" ht="15.75" x14ac:dyDescent="0.2">
      <c r="A240" s="359"/>
      <c r="B240" s="292">
        <v>240448</v>
      </c>
      <c r="C240" s="354"/>
      <c r="D240" s="350"/>
      <c r="E240" s="352"/>
      <c r="F240" s="354"/>
      <c r="G240" s="350"/>
      <c r="H240" s="350"/>
      <c r="I240" s="350"/>
      <c r="J240" s="154" t="s">
        <v>96</v>
      </c>
      <c r="K240" s="190">
        <v>0</v>
      </c>
      <c r="L240" s="189">
        <v>0</v>
      </c>
      <c r="M240" s="189">
        <v>0</v>
      </c>
      <c r="N240" s="189">
        <v>0</v>
      </c>
      <c r="O240" s="189">
        <v>0</v>
      </c>
      <c r="P240" s="189">
        <v>0</v>
      </c>
      <c r="Q240" s="189">
        <v>0</v>
      </c>
      <c r="R240" s="200">
        <v>0</v>
      </c>
      <c r="S240" s="200">
        <v>0</v>
      </c>
      <c r="T240" s="189">
        <v>0</v>
      </c>
      <c r="U240" s="189">
        <v>0</v>
      </c>
      <c r="V240" s="226">
        <v>0</v>
      </c>
      <c r="W240" s="227">
        <f t="shared" si="18"/>
        <v>0</v>
      </c>
      <c r="X240" s="286"/>
    </row>
    <row r="241" spans="1:24" ht="15.75" x14ac:dyDescent="0.2">
      <c r="A241" s="359"/>
      <c r="B241" s="292">
        <v>240448</v>
      </c>
      <c r="C241" s="354"/>
      <c r="D241" s="350"/>
      <c r="E241" s="352"/>
      <c r="F241" s="354"/>
      <c r="G241" s="350"/>
      <c r="H241" s="350"/>
      <c r="I241" s="350"/>
      <c r="J241" s="129" t="s">
        <v>90</v>
      </c>
      <c r="K241" s="200">
        <v>0</v>
      </c>
      <c r="L241" s="189">
        <v>0</v>
      </c>
      <c r="M241" s="189">
        <v>0</v>
      </c>
      <c r="N241" s="186">
        <v>0</v>
      </c>
      <c r="O241" s="189">
        <v>351.339</v>
      </c>
      <c r="P241" s="189">
        <v>117.08499999999999</v>
      </c>
      <c r="Q241" s="189">
        <v>0</v>
      </c>
      <c r="R241" s="200">
        <v>0</v>
      </c>
      <c r="S241" s="200">
        <v>0</v>
      </c>
      <c r="T241" s="189">
        <v>0</v>
      </c>
      <c r="U241" s="189">
        <v>207.95000000000002</v>
      </c>
      <c r="V241" s="226">
        <v>146.511</v>
      </c>
      <c r="W241" s="227">
        <f t="shared" si="18"/>
        <v>822.88499999999999</v>
      </c>
      <c r="X241" s="286"/>
    </row>
    <row r="242" spans="1:24" ht="16.5" thickBot="1" x14ac:dyDescent="0.25">
      <c r="A242" s="360"/>
      <c r="B242" s="293">
        <v>240448</v>
      </c>
      <c r="C242" s="346"/>
      <c r="D242" s="348"/>
      <c r="E242" s="353"/>
      <c r="F242" s="346"/>
      <c r="G242" s="348"/>
      <c r="H242" s="348"/>
      <c r="I242" s="348"/>
      <c r="J242" s="111" t="s">
        <v>95</v>
      </c>
      <c r="K242" s="195">
        <v>0</v>
      </c>
      <c r="L242" s="191">
        <v>0</v>
      </c>
      <c r="M242" s="191">
        <v>0</v>
      </c>
      <c r="N242" s="191">
        <v>0</v>
      </c>
      <c r="O242" s="191">
        <v>0</v>
      </c>
      <c r="P242" s="191">
        <v>0</v>
      </c>
      <c r="Q242" s="191">
        <v>0</v>
      </c>
      <c r="R242" s="195">
        <v>0</v>
      </c>
      <c r="S242" s="195">
        <v>0</v>
      </c>
      <c r="T242" s="191">
        <v>0</v>
      </c>
      <c r="U242" s="191">
        <v>0</v>
      </c>
      <c r="V242" s="228">
        <v>0</v>
      </c>
      <c r="W242" s="229">
        <f t="shared" si="18"/>
        <v>0</v>
      </c>
      <c r="X242" s="286"/>
    </row>
    <row r="243" spans="1:24" ht="16.5" thickBot="1" x14ac:dyDescent="0.25">
      <c r="A243" s="102"/>
      <c r="B243" s="104">
        <v>240448</v>
      </c>
      <c r="C243" s="112"/>
      <c r="D243" s="112"/>
      <c r="E243" s="112"/>
      <c r="F243" s="112"/>
      <c r="G243" s="112"/>
      <c r="H243" s="112"/>
      <c r="I243" s="112"/>
      <c r="J243" s="112"/>
      <c r="K243" s="192" t="s">
        <v>221</v>
      </c>
      <c r="L243" s="193" t="s">
        <v>221</v>
      </c>
      <c r="M243" s="193" t="s">
        <v>221</v>
      </c>
      <c r="N243" s="193" t="s">
        <v>221</v>
      </c>
      <c r="O243" s="193" t="s">
        <v>221</v>
      </c>
      <c r="P243" s="193" t="s">
        <v>221</v>
      </c>
      <c r="Q243" s="193" t="s">
        <v>221</v>
      </c>
      <c r="R243" s="230" t="s">
        <v>221</v>
      </c>
      <c r="S243" s="231" t="s">
        <v>221</v>
      </c>
      <c r="T243" s="193" t="s">
        <v>221</v>
      </c>
      <c r="U243" s="193" t="s">
        <v>221</v>
      </c>
      <c r="V243" s="232" t="s">
        <v>221</v>
      </c>
      <c r="W243" s="233">
        <f>SUM(W235:W242)</f>
        <v>2597257.6599999997</v>
      </c>
      <c r="X243" s="286"/>
    </row>
    <row r="244" spans="1:24" ht="15.75" x14ac:dyDescent="0.2">
      <c r="A244" s="349">
        <v>1366</v>
      </c>
      <c r="B244" s="105">
        <v>241326</v>
      </c>
      <c r="C244" s="354" t="s">
        <v>209</v>
      </c>
      <c r="D244" s="350" t="s">
        <v>85</v>
      </c>
      <c r="E244" s="350">
        <v>67</v>
      </c>
      <c r="F244" s="350" t="s">
        <v>10</v>
      </c>
      <c r="G244" s="350" t="s">
        <v>42</v>
      </c>
      <c r="H244" s="363" t="s">
        <v>60</v>
      </c>
      <c r="I244" s="350" t="s">
        <v>42</v>
      </c>
      <c r="J244" s="145" t="s">
        <v>92</v>
      </c>
      <c r="K244" s="194">
        <v>15930.048000000001</v>
      </c>
      <c r="L244" s="194">
        <v>14281.013999999999</v>
      </c>
      <c r="M244" s="186">
        <v>65937</v>
      </c>
      <c r="N244" s="186">
        <v>41784.743999999992</v>
      </c>
      <c r="O244" s="194">
        <v>33317.254000000001</v>
      </c>
      <c r="P244" s="194">
        <v>51118.020999999993</v>
      </c>
      <c r="Q244" s="194">
        <v>14752.362000000001</v>
      </c>
      <c r="R244" s="211">
        <v>53638.322999999997</v>
      </c>
      <c r="S244" s="211">
        <v>43297</v>
      </c>
      <c r="T244" s="194">
        <v>30524.814000000002</v>
      </c>
      <c r="U244" s="194">
        <v>36096.683000000005</v>
      </c>
      <c r="V244" s="234">
        <v>36913.422999999995</v>
      </c>
      <c r="W244" s="235">
        <f>SUM(K244:V244)</f>
        <v>437590.68600000005</v>
      </c>
      <c r="X244" s="286"/>
    </row>
    <row r="245" spans="1:24" ht="15.75" x14ac:dyDescent="0.2">
      <c r="A245" s="349"/>
      <c r="B245" s="105">
        <v>241326</v>
      </c>
      <c r="C245" s="354"/>
      <c r="D245" s="350"/>
      <c r="E245" s="350"/>
      <c r="F245" s="350"/>
      <c r="G245" s="350"/>
      <c r="H245" s="363"/>
      <c r="I245" s="350"/>
      <c r="J245" s="129" t="s">
        <v>91</v>
      </c>
      <c r="K245" s="189">
        <v>0</v>
      </c>
      <c r="L245" s="189">
        <v>0</v>
      </c>
      <c r="M245" s="216">
        <v>0</v>
      </c>
      <c r="N245" s="186">
        <v>0</v>
      </c>
      <c r="O245" s="189">
        <v>0</v>
      </c>
      <c r="P245" s="189">
        <v>0</v>
      </c>
      <c r="Q245" s="189">
        <v>0</v>
      </c>
      <c r="R245" s="200">
        <v>0</v>
      </c>
      <c r="S245" s="200">
        <v>0</v>
      </c>
      <c r="T245" s="189">
        <v>0</v>
      </c>
      <c r="U245" s="189">
        <v>0</v>
      </c>
      <c r="V245" s="226">
        <v>0</v>
      </c>
      <c r="W245" s="227">
        <f>SUM(K245:V245)</f>
        <v>0</v>
      </c>
      <c r="X245" s="286"/>
    </row>
    <row r="246" spans="1:24" ht="15.75" x14ac:dyDescent="0.2">
      <c r="A246" s="349"/>
      <c r="B246" s="105">
        <v>241326</v>
      </c>
      <c r="C246" s="354"/>
      <c r="D246" s="350"/>
      <c r="E246" s="350"/>
      <c r="F246" s="350"/>
      <c r="G246" s="350"/>
      <c r="H246" s="363"/>
      <c r="I246" s="350"/>
      <c r="J246" s="129" t="s">
        <v>93</v>
      </c>
      <c r="K246" s="189">
        <v>0</v>
      </c>
      <c r="L246" s="189">
        <v>0</v>
      </c>
      <c r="M246" s="215">
        <v>0</v>
      </c>
      <c r="N246" s="189">
        <v>0</v>
      </c>
      <c r="O246" s="189">
        <v>0</v>
      </c>
      <c r="P246" s="189">
        <v>0</v>
      </c>
      <c r="Q246" s="189">
        <v>0</v>
      </c>
      <c r="R246" s="200">
        <v>0</v>
      </c>
      <c r="S246" s="200">
        <v>0</v>
      </c>
      <c r="T246" s="189">
        <v>0</v>
      </c>
      <c r="U246" s="189">
        <v>0</v>
      </c>
      <c r="V246" s="226">
        <v>0</v>
      </c>
      <c r="W246" s="227">
        <f>SUM(K246:V246)</f>
        <v>0</v>
      </c>
      <c r="X246" s="286"/>
    </row>
    <row r="247" spans="1:24" ht="16.5" thickBot="1" x14ac:dyDescent="0.25">
      <c r="A247" s="349"/>
      <c r="B247" s="105">
        <v>241326</v>
      </c>
      <c r="C247" s="354"/>
      <c r="D247" s="350"/>
      <c r="E247" s="350"/>
      <c r="F247" s="350"/>
      <c r="G247" s="350"/>
      <c r="H247" s="363"/>
      <c r="I247" s="350"/>
      <c r="J247" s="154" t="s">
        <v>90</v>
      </c>
      <c r="K247" s="201">
        <v>272522.5</v>
      </c>
      <c r="L247" s="201">
        <v>205926.13</v>
      </c>
      <c r="M247" s="186">
        <v>220558</v>
      </c>
      <c r="N247" s="186">
        <v>218370.80300000004</v>
      </c>
      <c r="O247" s="201">
        <v>222038.26199999999</v>
      </c>
      <c r="P247" s="201">
        <v>230482.81299999994</v>
      </c>
      <c r="Q247" s="201">
        <v>256862.61300000007</v>
      </c>
      <c r="R247" s="208">
        <v>251834.62400000001</v>
      </c>
      <c r="S247" s="208">
        <v>230572</v>
      </c>
      <c r="T247" s="201">
        <v>262479.08000000007</v>
      </c>
      <c r="U247" s="189">
        <v>237007.85300000006</v>
      </c>
      <c r="V247" s="237">
        <v>249963.79300000001</v>
      </c>
      <c r="W247" s="238">
        <f>SUM(K247:V247)</f>
        <v>2858618.4710000004</v>
      </c>
      <c r="X247" s="286"/>
    </row>
    <row r="248" spans="1:24" ht="16.5" thickBot="1" x14ac:dyDescent="0.25">
      <c r="A248" s="102"/>
      <c r="B248" s="104">
        <v>241326</v>
      </c>
      <c r="C248" s="112"/>
      <c r="D248" s="112"/>
      <c r="E248" s="112"/>
      <c r="F248" s="112"/>
      <c r="G248" s="112"/>
      <c r="H248" s="112"/>
      <c r="I248" s="112"/>
      <c r="J248" s="112"/>
      <c r="K248" s="192" t="s">
        <v>221</v>
      </c>
      <c r="L248" s="193" t="s">
        <v>221</v>
      </c>
      <c r="M248" s="193" t="s">
        <v>221</v>
      </c>
      <c r="N248" s="193" t="s">
        <v>221</v>
      </c>
      <c r="O248" s="193" t="s">
        <v>221</v>
      </c>
      <c r="P248" s="193" t="s">
        <v>221</v>
      </c>
      <c r="Q248" s="193" t="s">
        <v>221</v>
      </c>
      <c r="R248" s="230" t="s">
        <v>221</v>
      </c>
      <c r="S248" s="231" t="s">
        <v>221</v>
      </c>
      <c r="T248" s="193" t="s">
        <v>221</v>
      </c>
      <c r="U248" s="193" t="s">
        <v>221</v>
      </c>
      <c r="V248" s="232" t="s">
        <v>221</v>
      </c>
      <c r="W248" s="233">
        <f>SUM(W244:W247)</f>
        <v>3296209.1570000006</v>
      </c>
      <c r="X248" s="286"/>
    </row>
    <row r="249" spans="1:24" ht="15.75" x14ac:dyDescent="0.2">
      <c r="A249" s="343">
        <v>1367</v>
      </c>
      <c r="B249" s="254">
        <v>241327</v>
      </c>
      <c r="C249" s="345" t="s">
        <v>210</v>
      </c>
      <c r="D249" s="347" t="s">
        <v>85</v>
      </c>
      <c r="E249" s="351">
        <v>28.6</v>
      </c>
      <c r="F249" s="361" t="s">
        <v>11</v>
      </c>
      <c r="G249" s="347" t="s">
        <v>42</v>
      </c>
      <c r="H249" s="347" t="s">
        <v>60</v>
      </c>
      <c r="I249" s="347" t="s">
        <v>42</v>
      </c>
      <c r="J249" s="151" t="s">
        <v>92</v>
      </c>
      <c r="K249" s="198">
        <v>0</v>
      </c>
      <c r="L249" s="198">
        <v>0</v>
      </c>
      <c r="M249" s="198">
        <v>0</v>
      </c>
      <c r="N249" s="198">
        <v>0</v>
      </c>
      <c r="O249" s="198">
        <v>0</v>
      </c>
      <c r="P249" s="198">
        <v>0</v>
      </c>
      <c r="Q249" s="198">
        <v>0</v>
      </c>
      <c r="R249" s="223">
        <v>0</v>
      </c>
      <c r="S249" s="223">
        <v>0</v>
      </c>
      <c r="T249" s="198">
        <v>0</v>
      </c>
      <c r="U249" s="198">
        <v>0</v>
      </c>
      <c r="V249" s="224">
        <v>0</v>
      </c>
      <c r="W249" s="225">
        <f>SUM(K249:V249)</f>
        <v>0</v>
      </c>
      <c r="X249" s="286"/>
    </row>
    <row r="250" spans="1:24" ht="15.75" x14ac:dyDescent="0.2">
      <c r="A250" s="349"/>
      <c r="B250" s="105">
        <v>241327</v>
      </c>
      <c r="C250" s="354"/>
      <c r="D250" s="350"/>
      <c r="E250" s="352"/>
      <c r="F250" s="363"/>
      <c r="G250" s="350"/>
      <c r="H250" s="350"/>
      <c r="I250" s="350"/>
      <c r="J250" s="129" t="s">
        <v>93</v>
      </c>
      <c r="K250" s="200">
        <v>0</v>
      </c>
      <c r="L250" s="189">
        <v>0</v>
      </c>
      <c r="M250" s="189">
        <v>0</v>
      </c>
      <c r="N250" s="189">
        <v>0</v>
      </c>
      <c r="O250" s="189">
        <v>0</v>
      </c>
      <c r="P250" s="189">
        <v>0</v>
      </c>
      <c r="Q250" s="189">
        <v>0</v>
      </c>
      <c r="R250" s="200">
        <v>0</v>
      </c>
      <c r="S250" s="200">
        <v>191767</v>
      </c>
      <c r="T250" s="189">
        <v>172794.16899999999</v>
      </c>
      <c r="U250" s="189">
        <v>153318.72100000002</v>
      </c>
      <c r="V250" s="226">
        <v>187099.45999999993</v>
      </c>
      <c r="W250" s="227">
        <f>SUM(K250:V250)</f>
        <v>704979.35</v>
      </c>
      <c r="X250" s="286"/>
    </row>
    <row r="251" spans="1:24" ht="16.5" thickBot="1" x14ac:dyDescent="0.25">
      <c r="A251" s="344"/>
      <c r="B251" s="105">
        <v>241327</v>
      </c>
      <c r="C251" s="350"/>
      <c r="D251" s="350"/>
      <c r="E251" s="352"/>
      <c r="F251" s="363"/>
      <c r="G251" s="350"/>
      <c r="H251" s="350"/>
      <c r="I251" s="350"/>
      <c r="J251" s="113" t="s">
        <v>90</v>
      </c>
      <c r="K251" s="195">
        <v>0</v>
      </c>
      <c r="L251" s="191">
        <v>0</v>
      </c>
      <c r="M251" s="191">
        <v>0</v>
      </c>
      <c r="N251" s="191">
        <v>0</v>
      </c>
      <c r="O251" s="191">
        <v>0</v>
      </c>
      <c r="P251" s="191">
        <v>0</v>
      </c>
      <c r="Q251" s="191">
        <v>0</v>
      </c>
      <c r="R251" s="195">
        <v>0</v>
      </c>
      <c r="S251" s="195">
        <v>0</v>
      </c>
      <c r="T251" s="191">
        <v>0</v>
      </c>
      <c r="U251" s="191">
        <v>0</v>
      </c>
      <c r="V251" s="228">
        <v>0</v>
      </c>
      <c r="W251" s="229">
        <f>SUM(K251:V251)</f>
        <v>0</v>
      </c>
      <c r="X251" s="286"/>
    </row>
    <row r="252" spans="1:24" ht="16.5" thickBot="1" x14ac:dyDescent="0.25">
      <c r="A252" s="106"/>
      <c r="B252" s="104">
        <v>241327</v>
      </c>
      <c r="C252" s="112"/>
      <c r="D252" s="112"/>
      <c r="E252" s="112"/>
      <c r="F252" s="112"/>
      <c r="G252" s="112"/>
      <c r="H252" s="112"/>
      <c r="I252" s="112"/>
      <c r="J252" s="112"/>
      <c r="K252" s="192" t="s">
        <v>221</v>
      </c>
      <c r="L252" s="193" t="s">
        <v>221</v>
      </c>
      <c r="M252" s="193" t="s">
        <v>221</v>
      </c>
      <c r="N252" s="193" t="s">
        <v>221</v>
      </c>
      <c r="O252" s="193" t="s">
        <v>221</v>
      </c>
      <c r="P252" s="193" t="s">
        <v>221</v>
      </c>
      <c r="Q252" s="193" t="s">
        <v>221</v>
      </c>
      <c r="R252" s="230" t="s">
        <v>221</v>
      </c>
      <c r="S252" s="231" t="s">
        <v>221</v>
      </c>
      <c r="T252" s="193" t="s">
        <v>221</v>
      </c>
      <c r="U252" s="193" t="s">
        <v>221</v>
      </c>
      <c r="V252" s="232" t="s">
        <v>221</v>
      </c>
      <c r="W252" s="233">
        <f>SUM(W249:W251)</f>
        <v>704979.35</v>
      </c>
      <c r="X252" s="286"/>
    </row>
    <row r="253" spans="1:24" ht="15.75" x14ac:dyDescent="0.2">
      <c r="A253" s="343">
        <v>1367</v>
      </c>
      <c r="B253" s="254">
        <v>241327</v>
      </c>
      <c r="C253" s="345" t="s">
        <v>226</v>
      </c>
      <c r="D253" s="347" t="s">
        <v>85</v>
      </c>
      <c r="E253" s="351">
        <v>28.6</v>
      </c>
      <c r="F253" s="361" t="s">
        <v>11</v>
      </c>
      <c r="G253" s="347" t="s">
        <v>42</v>
      </c>
      <c r="H253" s="347" t="s">
        <v>60</v>
      </c>
      <c r="I253" s="347" t="s">
        <v>42</v>
      </c>
      <c r="J253" s="151" t="s">
        <v>91</v>
      </c>
      <c r="K253" s="198">
        <v>22882.695</v>
      </c>
      <c r="L253" s="198">
        <v>22510</v>
      </c>
      <c r="M253" s="198">
        <v>40661.708999999995</v>
      </c>
      <c r="N253" s="198">
        <v>23780.895</v>
      </c>
      <c r="O253" s="198">
        <v>5936.89</v>
      </c>
      <c r="P253" s="198">
        <v>1078.8809999999999</v>
      </c>
      <c r="Q253" s="198">
        <v>1025.135</v>
      </c>
      <c r="R253" s="223">
        <v>1264.492</v>
      </c>
      <c r="S253" s="223">
        <v>70</v>
      </c>
      <c r="T253" s="198">
        <v>988.74099999999999</v>
      </c>
      <c r="U253" s="198">
        <v>9551.8070000000007</v>
      </c>
      <c r="V253" s="224">
        <v>9325.4259999999995</v>
      </c>
      <c r="W253" s="225">
        <f>SUM(K253:V253)</f>
        <v>139076.67099999997</v>
      </c>
      <c r="X253" s="286"/>
    </row>
    <row r="254" spans="1:24" ht="15.75" x14ac:dyDescent="0.2">
      <c r="A254" s="349"/>
      <c r="B254" s="105">
        <v>241327</v>
      </c>
      <c r="C254" s="354"/>
      <c r="D254" s="350"/>
      <c r="E254" s="352"/>
      <c r="F254" s="363"/>
      <c r="G254" s="350"/>
      <c r="H254" s="350"/>
      <c r="I254" s="350"/>
      <c r="J254" s="129" t="s">
        <v>93</v>
      </c>
      <c r="K254" s="200">
        <v>154967.79300000006</v>
      </c>
      <c r="L254" s="189">
        <v>146313.38500000001</v>
      </c>
      <c r="M254" s="189">
        <v>169480.69</v>
      </c>
      <c r="N254" s="189">
        <v>196898.63599999997</v>
      </c>
      <c r="O254" s="189">
        <v>155404.28099999999</v>
      </c>
      <c r="P254" s="189">
        <v>162602.89899999998</v>
      </c>
      <c r="Q254" s="189">
        <v>163856.73499999999</v>
      </c>
      <c r="R254" s="200">
        <v>202092.446</v>
      </c>
      <c r="S254" s="200">
        <v>191767</v>
      </c>
      <c r="T254" s="189">
        <v>172794.16899999999</v>
      </c>
      <c r="U254" s="189">
        <v>153318.72100000002</v>
      </c>
      <c r="V254" s="226">
        <v>187099.45999999993</v>
      </c>
      <c r="W254" s="227">
        <f>SUM(K254:V254)</f>
        <v>2056596.2149999999</v>
      </c>
      <c r="X254" s="286"/>
    </row>
    <row r="255" spans="1:24" ht="16.5" thickBot="1" x14ac:dyDescent="0.25">
      <c r="A255" s="344"/>
      <c r="B255" s="105">
        <v>241327</v>
      </c>
      <c r="C255" s="350"/>
      <c r="D255" s="350"/>
      <c r="E255" s="352"/>
      <c r="F255" s="363"/>
      <c r="G255" s="350"/>
      <c r="H255" s="350"/>
      <c r="I255" s="350"/>
      <c r="J255" s="113" t="s">
        <v>90</v>
      </c>
      <c r="K255" s="195">
        <v>0</v>
      </c>
      <c r="L255" s="191">
        <v>0</v>
      </c>
      <c r="M255" s="191">
        <v>0</v>
      </c>
      <c r="N255" s="191">
        <v>0</v>
      </c>
      <c r="O255" s="191">
        <v>0</v>
      </c>
      <c r="P255" s="191">
        <v>0</v>
      </c>
      <c r="Q255" s="191">
        <v>0</v>
      </c>
      <c r="R255" s="195">
        <v>0</v>
      </c>
      <c r="S255" s="195">
        <v>0</v>
      </c>
      <c r="T255" s="191">
        <v>0</v>
      </c>
      <c r="U255" s="191">
        <v>0</v>
      </c>
      <c r="V255" s="228">
        <v>0</v>
      </c>
      <c r="W255" s="229">
        <f>SUM(K255:V255)</f>
        <v>0</v>
      </c>
      <c r="X255" s="286"/>
    </row>
    <row r="256" spans="1:24" ht="16.5" thickBot="1" x14ac:dyDescent="0.25">
      <c r="A256" s="106"/>
      <c r="B256" s="104">
        <v>241327</v>
      </c>
      <c r="C256" s="112"/>
      <c r="D256" s="112"/>
      <c r="E256" s="112"/>
      <c r="F256" s="112"/>
      <c r="G256" s="112"/>
      <c r="H256" s="112"/>
      <c r="I256" s="112"/>
      <c r="J256" s="112"/>
      <c r="K256" s="192" t="s">
        <v>221</v>
      </c>
      <c r="L256" s="193" t="s">
        <v>221</v>
      </c>
      <c r="M256" s="193" t="s">
        <v>221</v>
      </c>
      <c r="N256" s="193" t="s">
        <v>221</v>
      </c>
      <c r="O256" s="193" t="s">
        <v>221</v>
      </c>
      <c r="P256" s="193" t="s">
        <v>221</v>
      </c>
      <c r="Q256" s="193" t="s">
        <v>221</v>
      </c>
      <c r="R256" s="230" t="s">
        <v>221</v>
      </c>
      <c r="S256" s="231" t="s">
        <v>221</v>
      </c>
      <c r="T256" s="193" t="s">
        <v>221</v>
      </c>
      <c r="U256" s="193" t="s">
        <v>221</v>
      </c>
      <c r="V256" s="232" t="s">
        <v>221</v>
      </c>
      <c r="W256" s="233">
        <f>SUM(W253:W255)</f>
        <v>2195672.8859999999</v>
      </c>
      <c r="X256" s="286"/>
    </row>
    <row r="257" spans="1:24" ht="15.75" x14ac:dyDescent="0.2">
      <c r="A257" s="349">
        <v>1368</v>
      </c>
      <c r="B257" s="105">
        <v>241328</v>
      </c>
      <c r="C257" s="354" t="s">
        <v>211</v>
      </c>
      <c r="D257" s="350" t="s">
        <v>85</v>
      </c>
      <c r="E257" s="350">
        <v>29</v>
      </c>
      <c r="F257" s="363" t="s">
        <v>60</v>
      </c>
      <c r="G257" s="350" t="s">
        <v>42</v>
      </c>
      <c r="H257" s="354" t="s">
        <v>161</v>
      </c>
      <c r="I257" s="350" t="s">
        <v>42</v>
      </c>
      <c r="J257" s="145" t="s">
        <v>92</v>
      </c>
      <c r="K257" s="194">
        <v>15930.048000000001</v>
      </c>
      <c r="L257" s="194">
        <v>14281.013999999999</v>
      </c>
      <c r="M257" s="186">
        <v>65936.791000000012</v>
      </c>
      <c r="N257" s="186">
        <v>41784.743999999999</v>
      </c>
      <c r="O257" s="194">
        <v>33317.254000000001</v>
      </c>
      <c r="P257" s="194">
        <v>51118.020999999993</v>
      </c>
      <c r="Q257" s="194">
        <v>14752.362000000001</v>
      </c>
      <c r="R257" s="194">
        <v>53638.322999999997</v>
      </c>
      <c r="S257" s="211">
        <v>43135</v>
      </c>
      <c r="T257" s="194">
        <v>30524.814000000002</v>
      </c>
      <c r="U257" s="194">
        <v>36096.683000000005</v>
      </c>
      <c r="V257" s="234">
        <v>36913.422999999995</v>
      </c>
      <c r="W257" s="235">
        <f>SUM(K257:V257)</f>
        <v>437428.47700000007</v>
      </c>
      <c r="X257" s="286"/>
    </row>
    <row r="258" spans="1:24" ht="15.75" x14ac:dyDescent="0.2">
      <c r="A258" s="349"/>
      <c r="B258" s="105">
        <v>241328</v>
      </c>
      <c r="C258" s="350"/>
      <c r="D258" s="350"/>
      <c r="E258" s="350"/>
      <c r="F258" s="363"/>
      <c r="G258" s="350"/>
      <c r="H258" s="350"/>
      <c r="I258" s="350"/>
      <c r="J258" s="129" t="s">
        <v>91</v>
      </c>
      <c r="K258" s="189">
        <v>0</v>
      </c>
      <c r="L258" s="189">
        <v>0</v>
      </c>
      <c r="M258" s="218">
        <v>0</v>
      </c>
      <c r="N258" s="186">
        <v>0</v>
      </c>
      <c r="O258" s="189">
        <v>0</v>
      </c>
      <c r="P258" s="189">
        <v>0</v>
      </c>
      <c r="Q258" s="189">
        <v>0</v>
      </c>
      <c r="R258" s="189">
        <v>0</v>
      </c>
      <c r="S258" s="200">
        <v>0</v>
      </c>
      <c r="T258" s="189">
        <v>0</v>
      </c>
      <c r="U258" s="189">
        <v>0</v>
      </c>
      <c r="V258" s="226">
        <v>0</v>
      </c>
      <c r="W258" s="227">
        <f>SUM(K258:V258)</f>
        <v>0</v>
      </c>
      <c r="X258" s="286"/>
    </row>
    <row r="259" spans="1:24" ht="15.75" x14ac:dyDescent="0.2">
      <c r="A259" s="349"/>
      <c r="B259" s="105">
        <v>241328</v>
      </c>
      <c r="C259" s="350"/>
      <c r="D259" s="350"/>
      <c r="E259" s="350"/>
      <c r="F259" s="116"/>
      <c r="G259" s="350"/>
      <c r="H259" s="350"/>
      <c r="I259" s="350"/>
      <c r="J259" s="154" t="s">
        <v>93</v>
      </c>
      <c r="K259" s="201">
        <v>0</v>
      </c>
      <c r="L259" s="201">
        <v>0</v>
      </c>
      <c r="M259" s="216">
        <v>0</v>
      </c>
      <c r="N259" s="201">
        <v>0</v>
      </c>
      <c r="O259" s="201">
        <v>0</v>
      </c>
      <c r="P259" s="201">
        <v>0</v>
      </c>
      <c r="Q259" s="201">
        <v>0</v>
      </c>
      <c r="R259" s="201">
        <v>0</v>
      </c>
      <c r="S259" s="208">
        <v>0</v>
      </c>
      <c r="T259" s="201">
        <v>0</v>
      </c>
      <c r="U259" s="201">
        <v>0</v>
      </c>
      <c r="V259" s="237">
        <v>0</v>
      </c>
      <c r="W259" s="238">
        <f>SUM(K259:V259)</f>
        <v>0</v>
      </c>
      <c r="X259" s="286"/>
    </row>
    <row r="260" spans="1:24" ht="16.5" thickBot="1" x14ac:dyDescent="0.25">
      <c r="A260" s="344"/>
      <c r="B260" s="290">
        <v>241328</v>
      </c>
      <c r="C260" s="348"/>
      <c r="D260" s="348"/>
      <c r="E260" s="348"/>
      <c r="F260" s="117"/>
      <c r="G260" s="348"/>
      <c r="H260" s="348"/>
      <c r="I260" s="348"/>
      <c r="J260" s="154" t="s">
        <v>90</v>
      </c>
      <c r="K260" s="209">
        <v>272522.49999999994</v>
      </c>
      <c r="L260" s="209">
        <v>205926.13000000003</v>
      </c>
      <c r="M260" s="186">
        <v>220509.43999999997</v>
      </c>
      <c r="N260" s="248">
        <v>218240.89199999996</v>
      </c>
      <c r="O260" s="209">
        <v>222003.42999999996</v>
      </c>
      <c r="P260" s="209">
        <v>230413.85099999994</v>
      </c>
      <c r="Q260" s="209">
        <v>256862.61300000007</v>
      </c>
      <c r="R260" s="209">
        <v>251834.62400000001</v>
      </c>
      <c r="S260" s="236">
        <v>230572</v>
      </c>
      <c r="T260" s="209">
        <v>262375.4059999999</v>
      </c>
      <c r="U260" s="209">
        <v>237007.85300000003</v>
      </c>
      <c r="V260" s="244">
        <v>249853.62700000004</v>
      </c>
      <c r="W260" s="245">
        <f>SUM(K260:V260)</f>
        <v>2858122.3660000004</v>
      </c>
      <c r="X260" s="286"/>
    </row>
    <row r="261" spans="1:24" ht="16.5" thickBot="1" x14ac:dyDescent="0.25">
      <c r="A261" s="106"/>
      <c r="B261" s="104">
        <v>241328</v>
      </c>
      <c r="C261" s="112"/>
      <c r="D261" s="112"/>
      <c r="E261" s="112"/>
      <c r="F261" s="112"/>
      <c r="G261" s="112"/>
      <c r="H261" s="112"/>
      <c r="I261" s="112"/>
      <c r="J261" s="112"/>
      <c r="K261" s="192" t="s">
        <v>221</v>
      </c>
      <c r="L261" s="193" t="s">
        <v>221</v>
      </c>
      <c r="M261" s="193" t="s">
        <v>221</v>
      </c>
      <c r="N261" s="247" t="s">
        <v>221</v>
      </c>
      <c r="O261" s="193" t="s">
        <v>221</v>
      </c>
      <c r="P261" s="193" t="s">
        <v>221</v>
      </c>
      <c r="Q261" s="193" t="s">
        <v>221</v>
      </c>
      <c r="R261" s="230" t="s">
        <v>221</v>
      </c>
      <c r="S261" s="231" t="s">
        <v>221</v>
      </c>
      <c r="T261" s="193" t="s">
        <v>221</v>
      </c>
      <c r="U261" s="193" t="s">
        <v>221</v>
      </c>
      <c r="V261" s="232" t="s">
        <v>221</v>
      </c>
      <c r="W261" s="233">
        <f>SUM(W257:W260)</f>
        <v>3295550.8430000003</v>
      </c>
      <c r="X261" s="286"/>
    </row>
    <row r="262" spans="1:24" ht="15.75" x14ac:dyDescent="0.2">
      <c r="A262" s="343">
        <v>2069</v>
      </c>
      <c r="B262" s="254">
        <v>240434</v>
      </c>
      <c r="C262" s="347" t="s">
        <v>131</v>
      </c>
      <c r="D262" s="347" t="s">
        <v>83</v>
      </c>
      <c r="E262" s="351">
        <v>278.75</v>
      </c>
      <c r="F262" s="361" t="s">
        <v>132</v>
      </c>
      <c r="G262" s="347" t="s">
        <v>133</v>
      </c>
      <c r="H262" s="345" t="s">
        <v>162</v>
      </c>
      <c r="I262" s="347" t="s">
        <v>133</v>
      </c>
      <c r="J262" s="129" t="s">
        <v>103</v>
      </c>
      <c r="K262" s="197">
        <v>57980.273000000023</v>
      </c>
      <c r="L262" s="198">
        <v>53122.830000000009</v>
      </c>
      <c r="M262" s="198">
        <v>62330.640999999989</v>
      </c>
      <c r="N262" s="198">
        <v>54524.359999999993</v>
      </c>
      <c r="O262" s="198">
        <v>56967.181000000019</v>
      </c>
      <c r="P262" s="198">
        <v>52271.593999999997</v>
      </c>
      <c r="Q262" s="198">
        <v>59248.174999999988</v>
      </c>
      <c r="R262" s="223">
        <v>53243.828999999991</v>
      </c>
      <c r="S262" s="223">
        <v>49688</v>
      </c>
      <c r="T262" s="198">
        <v>0</v>
      </c>
      <c r="U262" s="198">
        <v>0</v>
      </c>
      <c r="V262" s="224">
        <v>0</v>
      </c>
      <c r="W262" s="225">
        <f>SUM(K262:V262)</f>
        <v>499376.88299999997</v>
      </c>
      <c r="X262" s="286"/>
    </row>
    <row r="263" spans="1:24" ht="16.5" thickBot="1" x14ac:dyDescent="0.25">
      <c r="A263" s="344"/>
      <c r="B263" s="290">
        <v>240434</v>
      </c>
      <c r="C263" s="348"/>
      <c r="D263" s="348"/>
      <c r="E263" s="353"/>
      <c r="F263" s="362"/>
      <c r="G263" s="348"/>
      <c r="H263" s="346"/>
      <c r="I263" s="348"/>
      <c r="J263" s="154"/>
      <c r="K263" s="195" t="s">
        <v>221</v>
      </c>
      <c r="L263" s="191" t="s">
        <v>221</v>
      </c>
      <c r="M263" s="191" t="s">
        <v>221</v>
      </c>
      <c r="N263" s="191" t="s">
        <v>221</v>
      </c>
      <c r="O263" s="191" t="s">
        <v>221</v>
      </c>
      <c r="P263" s="191" t="s">
        <v>221</v>
      </c>
      <c r="Q263" s="191" t="s">
        <v>221</v>
      </c>
      <c r="R263" s="195" t="s">
        <v>221</v>
      </c>
      <c r="S263" s="195" t="s">
        <v>221</v>
      </c>
      <c r="T263" s="191" t="s">
        <v>221</v>
      </c>
      <c r="U263" s="191" t="s">
        <v>221</v>
      </c>
      <c r="V263" s="228" t="s">
        <v>221</v>
      </c>
      <c r="W263" s="229"/>
      <c r="X263" s="286"/>
    </row>
    <row r="264" spans="1:24" ht="16.5" thickBot="1" x14ac:dyDescent="0.25">
      <c r="A264" s="106"/>
      <c r="B264" s="104">
        <v>240434</v>
      </c>
      <c r="C264" s="112"/>
      <c r="D264" s="112"/>
      <c r="E264" s="112"/>
      <c r="F264" s="112"/>
      <c r="G264" s="112"/>
      <c r="H264" s="112"/>
      <c r="I264" s="112"/>
      <c r="J264" s="112"/>
      <c r="K264" s="192" t="s">
        <v>221</v>
      </c>
      <c r="L264" s="210" t="s">
        <v>221</v>
      </c>
      <c r="M264" s="193" t="s">
        <v>221</v>
      </c>
      <c r="N264" s="193" t="s">
        <v>221</v>
      </c>
      <c r="O264" s="193" t="s">
        <v>221</v>
      </c>
      <c r="P264" s="193" t="s">
        <v>221</v>
      </c>
      <c r="Q264" s="193" t="s">
        <v>221</v>
      </c>
      <c r="R264" s="230" t="s">
        <v>221</v>
      </c>
      <c r="S264" s="231" t="s">
        <v>221</v>
      </c>
      <c r="T264" s="193" t="s">
        <v>221</v>
      </c>
      <c r="U264" s="193" t="s">
        <v>221</v>
      </c>
      <c r="V264" s="232" t="s">
        <v>221</v>
      </c>
      <c r="W264" s="233">
        <f>SUM(W262:W263)</f>
        <v>499376.88299999997</v>
      </c>
      <c r="X264" s="286"/>
    </row>
    <row r="265" spans="1:24" ht="15.75" x14ac:dyDescent="0.2">
      <c r="A265" s="343">
        <v>253673</v>
      </c>
      <c r="B265" s="254">
        <v>253673</v>
      </c>
      <c r="C265" s="347" t="s">
        <v>212</v>
      </c>
      <c r="D265" s="347" t="s">
        <v>77</v>
      </c>
      <c r="E265" s="351">
        <v>24</v>
      </c>
      <c r="F265" s="347" t="s">
        <v>149</v>
      </c>
      <c r="G265" s="347" t="s">
        <v>37</v>
      </c>
      <c r="H265" s="347" t="s">
        <v>9</v>
      </c>
      <c r="I265" s="347" t="s">
        <v>37</v>
      </c>
      <c r="J265" s="145" t="s">
        <v>163</v>
      </c>
      <c r="K265" s="194">
        <v>0</v>
      </c>
      <c r="L265" s="194">
        <v>0</v>
      </c>
      <c r="M265" s="194">
        <v>0</v>
      </c>
      <c r="N265" s="194">
        <v>0</v>
      </c>
      <c r="O265" s="194">
        <v>0</v>
      </c>
      <c r="P265" s="194">
        <v>0</v>
      </c>
      <c r="Q265" s="194">
        <v>0</v>
      </c>
      <c r="R265" s="200">
        <v>0</v>
      </c>
      <c r="S265" s="211">
        <v>0</v>
      </c>
      <c r="T265" s="194">
        <v>0</v>
      </c>
      <c r="U265" s="194">
        <v>0</v>
      </c>
      <c r="V265" s="234">
        <v>0</v>
      </c>
      <c r="W265" s="235">
        <f>SUM(K265:V265)</f>
        <v>0</v>
      </c>
      <c r="X265" s="286"/>
    </row>
    <row r="266" spans="1:24" ht="15.75" x14ac:dyDescent="0.2">
      <c r="A266" s="349"/>
      <c r="B266" s="105">
        <v>253673</v>
      </c>
      <c r="C266" s="350"/>
      <c r="D266" s="350"/>
      <c r="E266" s="352"/>
      <c r="F266" s="350"/>
      <c r="G266" s="350"/>
      <c r="H266" s="350"/>
      <c r="I266" s="350"/>
      <c r="J266" s="129" t="s">
        <v>103</v>
      </c>
      <c r="K266" s="200">
        <v>0</v>
      </c>
      <c r="L266" s="189">
        <v>0</v>
      </c>
      <c r="M266" s="189">
        <v>0</v>
      </c>
      <c r="N266" s="189">
        <v>0</v>
      </c>
      <c r="O266" s="189">
        <v>578.08600000000001</v>
      </c>
      <c r="P266" s="189">
        <v>0</v>
      </c>
      <c r="Q266" s="189">
        <v>0</v>
      </c>
      <c r="R266" s="200">
        <v>0</v>
      </c>
      <c r="S266" s="200">
        <v>0</v>
      </c>
      <c r="T266" s="189">
        <v>0</v>
      </c>
      <c r="U266" s="189">
        <v>0</v>
      </c>
      <c r="V266" s="226">
        <v>0</v>
      </c>
      <c r="W266" s="227">
        <f>SUM(K266:V266)</f>
        <v>578.08600000000001</v>
      </c>
      <c r="X266" s="286"/>
    </row>
    <row r="267" spans="1:24" ht="15.75" x14ac:dyDescent="0.2">
      <c r="A267" s="349"/>
      <c r="B267" s="105">
        <v>253673</v>
      </c>
      <c r="C267" s="350"/>
      <c r="D267" s="350"/>
      <c r="E267" s="352"/>
      <c r="F267" s="350"/>
      <c r="G267" s="350"/>
      <c r="H267" s="350"/>
      <c r="I267" s="350"/>
      <c r="J267" s="129" t="s">
        <v>172</v>
      </c>
      <c r="K267" s="200">
        <v>0</v>
      </c>
      <c r="L267" s="189">
        <v>0</v>
      </c>
      <c r="M267" s="189">
        <v>0</v>
      </c>
      <c r="N267" s="189">
        <v>0</v>
      </c>
      <c r="O267" s="189">
        <v>8841</v>
      </c>
      <c r="P267" s="189">
        <v>9513</v>
      </c>
      <c r="Q267" s="189">
        <v>0</v>
      </c>
      <c r="R267" s="200">
        <v>0</v>
      </c>
      <c r="S267" s="200">
        <v>10778.22</v>
      </c>
      <c r="T267" s="189">
        <v>9540</v>
      </c>
      <c r="U267" s="189">
        <v>9542</v>
      </c>
      <c r="V267" s="226">
        <v>0</v>
      </c>
      <c r="W267" s="227">
        <f>SUM(K267:V267)</f>
        <v>48214.22</v>
      </c>
      <c r="X267" s="286"/>
    </row>
    <row r="268" spans="1:24" ht="15.75" x14ac:dyDescent="0.2">
      <c r="A268" s="349"/>
      <c r="B268" s="105">
        <v>253673</v>
      </c>
      <c r="C268" s="350"/>
      <c r="D268" s="350"/>
      <c r="E268" s="352"/>
      <c r="F268" s="350"/>
      <c r="G268" s="350"/>
      <c r="H268" s="350"/>
      <c r="I268" s="350"/>
      <c r="J268" s="145" t="s">
        <v>179</v>
      </c>
      <c r="K268" s="211">
        <v>0</v>
      </c>
      <c r="L268" s="194">
        <v>0</v>
      </c>
      <c r="M268" s="194">
        <v>0</v>
      </c>
      <c r="N268" s="194">
        <v>0</v>
      </c>
      <c r="O268" s="194">
        <v>0</v>
      </c>
      <c r="P268" s="194">
        <v>0</v>
      </c>
      <c r="Q268" s="194">
        <v>0</v>
      </c>
      <c r="R268" s="211">
        <v>0</v>
      </c>
      <c r="S268" s="211">
        <v>0</v>
      </c>
      <c r="T268" s="194">
        <v>0</v>
      </c>
      <c r="U268" s="194">
        <v>0</v>
      </c>
      <c r="V268" s="234">
        <v>0</v>
      </c>
      <c r="W268" s="227">
        <f>SUM(K268:V268)</f>
        <v>0</v>
      </c>
      <c r="X268" s="286"/>
    </row>
    <row r="269" spans="1:24" ht="16.5" thickBot="1" x14ac:dyDescent="0.25">
      <c r="A269" s="344"/>
      <c r="B269" s="290">
        <v>253673</v>
      </c>
      <c r="C269" s="348"/>
      <c r="D269" s="348"/>
      <c r="E269" s="353"/>
      <c r="F269" s="348"/>
      <c r="G269" s="348"/>
      <c r="H269" s="348"/>
      <c r="I269" s="348"/>
      <c r="J269" s="113" t="s">
        <v>178</v>
      </c>
      <c r="K269" s="195">
        <v>0</v>
      </c>
      <c r="L269" s="191">
        <v>0</v>
      </c>
      <c r="M269" s="191">
        <v>0</v>
      </c>
      <c r="N269" s="191">
        <v>0</v>
      </c>
      <c r="O269" s="191">
        <v>0</v>
      </c>
      <c r="P269" s="191">
        <v>0</v>
      </c>
      <c r="Q269" s="191">
        <v>0</v>
      </c>
      <c r="R269" s="195">
        <v>0</v>
      </c>
      <c r="S269" s="195">
        <v>0</v>
      </c>
      <c r="T269" s="191">
        <v>0</v>
      </c>
      <c r="U269" s="191">
        <v>0</v>
      </c>
      <c r="V269" s="228">
        <v>0</v>
      </c>
      <c r="W269" s="229">
        <f>SUM(K269:V269)</f>
        <v>0</v>
      </c>
      <c r="X269" s="286"/>
    </row>
    <row r="270" spans="1:24" ht="16.5" thickBot="1" x14ac:dyDescent="0.25">
      <c r="A270" s="102"/>
      <c r="B270" s="104">
        <v>253673</v>
      </c>
      <c r="C270" s="112"/>
      <c r="D270" s="112"/>
      <c r="E270" s="112"/>
      <c r="F270" s="112"/>
      <c r="G270" s="112"/>
      <c r="H270" s="112"/>
      <c r="I270" s="112"/>
      <c r="J270" s="112"/>
      <c r="K270" s="192" t="s">
        <v>221</v>
      </c>
      <c r="L270" s="193" t="s">
        <v>221</v>
      </c>
      <c r="M270" s="193" t="s">
        <v>221</v>
      </c>
      <c r="N270" s="193" t="s">
        <v>221</v>
      </c>
      <c r="O270" s="193" t="s">
        <v>221</v>
      </c>
      <c r="P270" s="193" t="s">
        <v>221</v>
      </c>
      <c r="Q270" s="193" t="s">
        <v>221</v>
      </c>
      <c r="R270" s="230" t="s">
        <v>221</v>
      </c>
      <c r="S270" s="231" t="s">
        <v>221</v>
      </c>
      <c r="T270" s="193" t="s">
        <v>221</v>
      </c>
      <c r="U270" s="193" t="s">
        <v>221</v>
      </c>
      <c r="V270" s="232" t="s">
        <v>221</v>
      </c>
      <c r="W270" s="233">
        <f>SUM(W265:W269)</f>
        <v>48792.306000000004</v>
      </c>
      <c r="X270" s="286"/>
    </row>
    <row r="271" spans="1:24" ht="15.75" x14ac:dyDescent="0.2">
      <c r="A271" s="343">
        <v>253674</v>
      </c>
      <c r="B271" s="254">
        <v>253674</v>
      </c>
      <c r="C271" s="347" t="s">
        <v>213</v>
      </c>
      <c r="D271" s="347" t="s">
        <v>81</v>
      </c>
      <c r="E271" s="351">
        <v>24</v>
      </c>
      <c r="F271" s="347" t="s">
        <v>149</v>
      </c>
      <c r="G271" s="347" t="s">
        <v>37</v>
      </c>
      <c r="H271" s="347" t="s">
        <v>9</v>
      </c>
      <c r="I271" s="347" t="s">
        <v>37</v>
      </c>
      <c r="J271" s="145" t="s">
        <v>163</v>
      </c>
      <c r="K271" s="194">
        <v>0</v>
      </c>
      <c r="L271" s="194">
        <v>0</v>
      </c>
      <c r="M271" s="194">
        <v>0</v>
      </c>
      <c r="N271" s="194">
        <v>0</v>
      </c>
      <c r="O271" s="194">
        <v>0</v>
      </c>
      <c r="P271" s="194">
        <v>0</v>
      </c>
      <c r="Q271" s="194">
        <v>0</v>
      </c>
      <c r="R271" s="200">
        <v>0</v>
      </c>
      <c r="S271" s="211">
        <v>0</v>
      </c>
      <c r="T271" s="194">
        <v>0</v>
      </c>
      <c r="U271" s="194">
        <v>0</v>
      </c>
      <c r="V271" s="234">
        <v>0</v>
      </c>
      <c r="W271" s="235">
        <f>SUM(K271:V271)</f>
        <v>0</v>
      </c>
      <c r="X271" s="286"/>
    </row>
    <row r="272" spans="1:24" ht="15.75" x14ac:dyDescent="0.2">
      <c r="A272" s="349"/>
      <c r="B272" s="105">
        <v>253674</v>
      </c>
      <c r="C272" s="350"/>
      <c r="D272" s="350"/>
      <c r="E272" s="352"/>
      <c r="F272" s="350"/>
      <c r="G272" s="350"/>
      <c r="H272" s="350"/>
      <c r="I272" s="350"/>
      <c r="J272" s="129" t="s">
        <v>103</v>
      </c>
      <c r="K272" s="200">
        <v>35247.126000000004</v>
      </c>
      <c r="L272" s="189">
        <v>37475.719000000005</v>
      </c>
      <c r="M272" s="189">
        <v>27719.637000000002</v>
      </c>
      <c r="N272" s="189">
        <v>25245.40500000001</v>
      </c>
      <c r="O272" s="189">
        <v>25696.976000000002</v>
      </c>
      <c r="P272" s="189">
        <v>34126.389000000003</v>
      </c>
      <c r="Q272" s="189">
        <v>41081.864999999998</v>
      </c>
      <c r="R272" s="200">
        <v>31486.347999999994</v>
      </c>
      <c r="S272" s="200">
        <v>55314</v>
      </c>
      <c r="T272" s="189">
        <v>21478.137999999999</v>
      </c>
      <c r="U272" s="189">
        <v>58208.963000000003</v>
      </c>
      <c r="V272" s="226">
        <v>30055.907999999996</v>
      </c>
      <c r="W272" s="227">
        <f>SUM(K272:V272)</f>
        <v>423136.47399999993</v>
      </c>
      <c r="X272" s="286"/>
    </row>
    <row r="273" spans="1:24" ht="15.75" x14ac:dyDescent="0.2">
      <c r="A273" s="349"/>
      <c r="B273" s="105">
        <v>253674</v>
      </c>
      <c r="C273" s="350"/>
      <c r="D273" s="350"/>
      <c r="E273" s="352"/>
      <c r="F273" s="350"/>
      <c r="G273" s="350"/>
      <c r="H273" s="350"/>
      <c r="I273" s="350"/>
      <c r="J273" s="129" t="s">
        <v>172</v>
      </c>
      <c r="K273" s="200">
        <v>0</v>
      </c>
      <c r="L273" s="189">
        <v>0</v>
      </c>
      <c r="M273" s="189">
        <v>0</v>
      </c>
      <c r="N273" s="189">
        <v>0</v>
      </c>
      <c r="O273" s="189">
        <v>0</v>
      </c>
      <c r="P273" s="189">
        <v>0</v>
      </c>
      <c r="Q273" s="189">
        <v>0</v>
      </c>
      <c r="R273" s="200">
        <v>0</v>
      </c>
      <c r="S273" s="200">
        <v>0</v>
      </c>
      <c r="T273" s="189">
        <v>0</v>
      </c>
      <c r="U273" s="189">
        <v>0</v>
      </c>
      <c r="V273" s="226">
        <v>0</v>
      </c>
      <c r="W273" s="227">
        <f>SUM(K273:V273)</f>
        <v>0</v>
      </c>
      <c r="X273" s="286"/>
    </row>
    <row r="274" spans="1:24" ht="15.75" x14ac:dyDescent="0.2">
      <c r="A274" s="349"/>
      <c r="B274" s="105">
        <v>253674</v>
      </c>
      <c r="C274" s="350"/>
      <c r="D274" s="350"/>
      <c r="E274" s="352"/>
      <c r="F274" s="350"/>
      <c r="G274" s="350"/>
      <c r="H274" s="350"/>
      <c r="I274" s="350"/>
      <c r="J274" s="129" t="s">
        <v>179</v>
      </c>
      <c r="K274" s="200">
        <v>0</v>
      </c>
      <c r="L274" s="189">
        <v>0</v>
      </c>
      <c r="M274" s="189">
        <v>0</v>
      </c>
      <c r="N274" s="189">
        <v>0</v>
      </c>
      <c r="O274" s="189">
        <v>0</v>
      </c>
      <c r="P274" s="189">
        <v>0</v>
      </c>
      <c r="Q274" s="189">
        <v>0</v>
      </c>
      <c r="R274" s="200">
        <v>0</v>
      </c>
      <c r="S274" s="200">
        <v>0</v>
      </c>
      <c r="T274" s="189">
        <v>0</v>
      </c>
      <c r="U274" s="189">
        <v>0</v>
      </c>
      <c r="V274" s="226">
        <v>0</v>
      </c>
      <c r="W274" s="227">
        <f>SUM(K274:V274)</f>
        <v>0</v>
      </c>
      <c r="X274" s="286"/>
    </row>
    <row r="275" spans="1:24" ht="16.5" thickBot="1" x14ac:dyDescent="0.25">
      <c r="A275" s="344"/>
      <c r="B275" s="290">
        <v>253674</v>
      </c>
      <c r="C275" s="348"/>
      <c r="D275" s="348"/>
      <c r="E275" s="353"/>
      <c r="F275" s="348"/>
      <c r="G275" s="348"/>
      <c r="H275" s="348"/>
      <c r="I275" s="348"/>
      <c r="J275" s="113" t="s">
        <v>178</v>
      </c>
      <c r="K275" s="195">
        <v>0</v>
      </c>
      <c r="L275" s="191">
        <v>0</v>
      </c>
      <c r="M275" s="191">
        <v>0</v>
      </c>
      <c r="N275" s="191">
        <v>0</v>
      </c>
      <c r="O275" s="191">
        <v>0</v>
      </c>
      <c r="P275" s="191">
        <v>0</v>
      </c>
      <c r="Q275" s="191">
        <v>0</v>
      </c>
      <c r="R275" s="195">
        <v>0</v>
      </c>
      <c r="S275" s="195">
        <v>0</v>
      </c>
      <c r="T275" s="191">
        <v>0</v>
      </c>
      <c r="U275" s="191">
        <v>0</v>
      </c>
      <c r="V275" s="228">
        <v>0</v>
      </c>
      <c r="W275" s="229">
        <f>SUM(K275:V275)</f>
        <v>0</v>
      </c>
      <c r="X275" s="286"/>
    </row>
    <row r="276" spans="1:24" ht="16.5" thickBot="1" x14ac:dyDescent="0.25">
      <c r="A276" s="102"/>
      <c r="B276" s="104">
        <v>253674</v>
      </c>
      <c r="C276" s="112"/>
      <c r="D276" s="112"/>
      <c r="E276" s="112"/>
      <c r="F276" s="112"/>
      <c r="G276" s="112"/>
      <c r="H276" s="112"/>
      <c r="I276" s="112"/>
      <c r="J276" s="112"/>
      <c r="K276" s="192"/>
      <c r="L276" s="193"/>
      <c r="M276" s="193"/>
      <c r="N276" s="193"/>
      <c r="O276" s="193"/>
      <c r="P276" s="193"/>
      <c r="Q276" s="193"/>
      <c r="R276" s="230" t="s">
        <v>221</v>
      </c>
      <c r="S276" s="231" t="s">
        <v>221</v>
      </c>
      <c r="T276" s="193" t="s">
        <v>221</v>
      </c>
      <c r="U276" s="193" t="s">
        <v>221</v>
      </c>
      <c r="V276" s="232" t="s">
        <v>221</v>
      </c>
      <c r="W276" s="233">
        <f>SUM(W271:W275)</f>
        <v>423136.47399999993</v>
      </c>
      <c r="X276" s="286"/>
    </row>
    <row r="277" spans="1:24" ht="32.25" thickBot="1" x14ac:dyDescent="0.25">
      <c r="A277" s="254">
        <v>241322</v>
      </c>
      <c r="B277" s="254">
        <v>241322</v>
      </c>
      <c r="C277" s="114" t="s">
        <v>228</v>
      </c>
      <c r="D277" s="114" t="s">
        <v>77</v>
      </c>
      <c r="E277" s="255">
        <v>78</v>
      </c>
      <c r="F277" s="256" t="s">
        <v>237</v>
      </c>
      <c r="G277" s="114" t="s">
        <v>229</v>
      </c>
      <c r="H277" s="256" t="s">
        <v>236</v>
      </c>
      <c r="I277" s="114" t="s">
        <v>229</v>
      </c>
      <c r="J277" s="154" t="s">
        <v>103</v>
      </c>
      <c r="K277" s="194">
        <v>19727.156999999992</v>
      </c>
      <c r="L277" s="194">
        <v>20871.517</v>
      </c>
      <c r="M277" s="194">
        <v>17851.565000000002</v>
      </c>
      <c r="N277" s="194">
        <v>19988.821999999996</v>
      </c>
      <c r="O277" s="194">
        <v>23082.205999999998</v>
      </c>
      <c r="P277" s="194">
        <v>19091.89</v>
      </c>
      <c r="Q277" s="194">
        <v>18585.055000000004</v>
      </c>
      <c r="R277" s="200">
        <v>26997.61</v>
      </c>
      <c r="S277" s="211">
        <v>23491</v>
      </c>
      <c r="T277" s="194">
        <v>25180.421000000002</v>
      </c>
      <c r="U277" s="194">
        <v>18275.316999999999</v>
      </c>
      <c r="V277" s="194">
        <v>19464.037</v>
      </c>
      <c r="W277" s="235">
        <f>SUM(K277:V277)</f>
        <v>252606.59700000001</v>
      </c>
      <c r="X277" s="286"/>
    </row>
    <row r="278" spans="1:24" ht="16.5" thickBot="1" x14ac:dyDescent="0.25">
      <c r="A278" s="104"/>
      <c r="B278" s="104">
        <v>241322</v>
      </c>
      <c r="C278" s="112"/>
      <c r="D278" s="112"/>
      <c r="E278" s="112"/>
      <c r="F278" s="112"/>
      <c r="G278" s="112"/>
      <c r="H278" s="112"/>
      <c r="I278" s="112"/>
      <c r="J278" s="112"/>
      <c r="K278" s="192"/>
      <c r="L278" s="193"/>
      <c r="M278" s="193"/>
      <c r="N278" s="193"/>
      <c r="O278" s="193"/>
      <c r="P278" s="193"/>
      <c r="Q278" s="193"/>
      <c r="R278" s="230" t="s">
        <v>221</v>
      </c>
      <c r="S278" s="231" t="s">
        <v>221</v>
      </c>
      <c r="T278" s="193" t="s">
        <v>221</v>
      </c>
      <c r="U278" s="193" t="s">
        <v>221</v>
      </c>
      <c r="V278" s="232" t="s">
        <v>221</v>
      </c>
      <c r="W278" s="233">
        <f>SUM(W277:W277)</f>
        <v>252606.59700000001</v>
      </c>
      <c r="X278" s="286"/>
    </row>
    <row r="279" spans="1:24" ht="32.25" thickBot="1" x14ac:dyDescent="0.25">
      <c r="A279" s="254">
        <v>241323</v>
      </c>
      <c r="B279" s="254">
        <v>241323</v>
      </c>
      <c r="C279" s="114" t="s">
        <v>230</v>
      </c>
      <c r="D279" s="114" t="s">
        <v>77</v>
      </c>
      <c r="E279" s="255">
        <v>78</v>
      </c>
      <c r="F279" s="256" t="s">
        <v>237</v>
      </c>
      <c r="G279" s="114" t="s">
        <v>229</v>
      </c>
      <c r="H279" s="256" t="s">
        <v>236</v>
      </c>
      <c r="I279" s="114" t="s">
        <v>229</v>
      </c>
      <c r="J279" s="154" t="s">
        <v>235</v>
      </c>
      <c r="K279" s="194">
        <v>0</v>
      </c>
      <c r="L279" s="194">
        <v>0</v>
      </c>
      <c r="M279" s="194">
        <v>0</v>
      </c>
      <c r="N279" s="194">
        <v>0</v>
      </c>
      <c r="O279" s="194">
        <v>0</v>
      </c>
      <c r="P279" s="194">
        <v>0</v>
      </c>
      <c r="Q279" s="194">
        <v>0</v>
      </c>
      <c r="R279" s="200">
        <v>64.23</v>
      </c>
      <c r="S279" s="211">
        <v>5331.2560000000003</v>
      </c>
      <c r="T279" s="194">
        <v>7170.628999999999</v>
      </c>
      <c r="U279" s="194">
        <v>5408.6309999999994</v>
      </c>
      <c r="V279" s="194">
        <v>6548.3190000000004</v>
      </c>
      <c r="W279" s="235">
        <f>SUM(K279:V279)</f>
        <v>24523.064999999999</v>
      </c>
      <c r="X279" s="286"/>
    </row>
    <row r="280" spans="1:24" ht="16.5" thickBot="1" x14ac:dyDescent="0.25">
      <c r="A280" s="104"/>
      <c r="B280" s="104">
        <v>241323</v>
      </c>
      <c r="C280" s="112"/>
      <c r="D280" s="112"/>
      <c r="E280" s="112"/>
      <c r="F280" s="112"/>
      <c r="G280" s="112"/>
      <c r="H280" s="112"/>
      <c r="I280" s="112"/>
      <c r="J280" s="112"/>
      <c r="K280" s="192"/>
      <c r="L280" s="193"/>
      <c r="M280" s="193"/>
      <c r="N280" s="193"/>
      <c r="O280" s="193"/>
      <c r="P280" s="193"/>
      <c r="Q280" s="193"/>
      <c r="R280" s="230" t="s">
        <v>221</v>
      </c>
      <c r="S280" s="231" t="s">
        <v>221</v>
      </c>
      <c r="T280" s="193" t="s">
        <v>221</v>
      </c>
      <c r="U280" s="193" t="s">
        <v>221</v>
      </c>
      <c r="V280" s="232" t="s">
        <v>221</v>
      </c>
      <c r="W280" s="233">
        <f>SUM(W279:W279)</f>
        <v>24523.064999999999</v>
      </c>
      <c r="X280" s="286"/>
    </row>
    <row r="281" spans="1:24" ht="15.75" x14ac:dyDescent="0.2">
      <c r="A281" s="343">
        <v>241315</v>
      </c>
      <c r="B281" s="254">
        <v>241315</v>
      </c>
      <c r="C281" s="347" t="s">
        <v>231</v>
      </c>
      <c r="D281" s="347" t="s">
        <v>77</v>
      </c>
      <c r="E281" s="351">
        <v>28</v>
      </c>
      <c r="F281" s="347" t="s">
        <v>232</v>
      </c>
      <c r="G281" s="347" t="s">
        <v>233</v>
      </c>
      <c r="H281" s="347" t="s">
        <v>234</v>
      </c>
      <c r="I281" s="347" t="s">
        <v>233</v>
      </c>
      <c r="J281" s="154" t="s">
        <v>235</v>
      </c>
      <c r="K281" s="194">
        <v>0</v>
      </c>
      <c r="L281" s="194">
        <v>0</v>
      </c>
      <c r="M281" s="194">
        <v>0</v>
      </c>
      <c r="N281" s="194">
        <v>0</v>
      </c>
      <c r="O281" s="194">
        <v>0</v>
      </c>
      <c r="P281" s="194">
        <v>0</v>
      </c>
      <c r="Q281" s="194">
        <v>0</v>
      </c>
      <c r="R281" s="200">
        <v>0</v>
      </c>
      <c r="S281" s="211">
        <v>0</v>
      </c>
      <c r="T281" s="194">
        <v>0</v>
      </c>
      <c r="U281" s="194">
        <v>0</v>
      </c>
      <c r="V281" s="194">
        <v>0</v>
      </c>
      <c r="W281" s="235">
        <f>SUM(K281:V281)</f>
        <v>0</v>
      </c>
      <c r="X281" s="286"/>
    </row>
    <row r="282" spans="1:24" ht="16.5" thickBot="1" x14ac:dyDescent="0.25">
      <c r="A282" s="344"/>
      <c r="B282" s="290">
        <v>241315</v>
      </c>
      <c r="C282" s="348"/>
      <c r="D282" s="350"/>
      <c r="E282" s="352"/>
      <c r="F282" s="348"/>
      <c r="G282" s="348"/>
      <c r="H282" s="348"/>
      <c r="I282" s="348"/>
      <c r="J282" s="154" t="s">
        <v>96</v>
      </c>
      <c r="K282" s="200">
        <v>12446.105000000001</v>
      </c>
      <c r="L282" s="189">
        <v>11277.991000000002</v>
      </c>
      <c r="M282" s="189">
        <v>11141.795999999998</v>
      </c>
      <c r="N282" s="189">
        <v>12539.162000000002</v>
      </c>
      <c r="O282" s="189">
        <v>12090.374999999998</v>
      </c>
      <c r="P282" s="189">
        <v>11550.08</v>
      </c>
      <c r="Q282" s="189">
        <v>16503.113000000001</v>
      </c>
      <c r="R282" s="200">
        <v>16452.275000000001</v>
      </c>
      <c r="S282" s="200">
        <v>19945</v>
      </c>
      <c r="T282" s="189">
        <v>15943.261999999999</v>
      </c>
      <c r="U282" s="189">
        <v>13317.739999999998</v>
      </c>
      <c r="V282" s="189">
        <v>10401.304999999998</v>
      </c>
      <c r="W282" s="227">
        <f>SUM(K282:V282)</f>
        <v>163608.20399999997</v>
      </c>
      <c r="X282" s="286"/>
    </row>
    <row r="283" spans="1:24" ht="16.5" thickBot="1" x14ac:dyDescent="0.25">
      <c r="A283" s="102"/>
      <c r="B283" s="104">
        <v>241315</v>
      </c>
      <c r="C283" s="112"/>
      <c r="D283" s="112"/>
      <c r="E283" s="112"/>
      <c r="F283" s="112"/>
      <c r="G283" s="112"/>
      <c r="H283" s="112"/>
      <c r="I283" s="112"/>
      <c r="J283" s="112"/>
      <c r="K283" s="192"/>
      <c r="L283" s="193"/>
      <c r="M283" s="193"/>
      <c r="N283" s="193"/>
      <c r="O283" s="193"/>
      <c r="P283" s="193"/>
      <c r="Q283" s="193"/>
      <c r="R283" s="230" t="s">
        <v>221</v>
      </c>
      <c r="S283" s="231" t="s">
        <v>221</v>
      </c>
      <c r="T283" s="193" t="s">
        <v>221</v>
      </c>
      <c r="U283" s="193" t="s">
        <v>221</v>
      </c>
      <c r="V283" s="232" t="s">
        <v>221</v>
      </c>
      <c r="W283" s="233">
        <f>SUM(W281:W282)</f>
        <v>163608.20399999997</v>
      </c>
      <c r="X283" s="286"/>
    </row>
    <row r="284" spans="1:24" ht="16.5" thickBot="1" x14ac:dyDescent="0.25">
      <c r="A284" s="254">
        <v>241324</v>
      </c>
      <c r="B284" s="254">
        <v>241324</v>
      </c>
      <c r="C284" s="114" t="s">
        <v>238</v>
      </c>
      <c r="D284" s="114" t="s">
        <v>240</v>
      </c>
      <c r="E284" s="255">
        <v>182</v>
      </c>
      <c r="F284" s="114" t="s">
        <v>241</v>
      </c>
      <c r="G284" s="114" t="s">
        <v>37</v>
      </c>
      <c r="H284" s="114" t="s">
        <v>242</v>
      </c>
      <c r="I284" s="114" t="s">
        <v>37</v>
      </c>
      <c r="J284" s="154" t="s">
        <v>96</v>
      </c>
      <c r="K284" s="194">
        <v>136311.36300000001</v>
      </c>
      <c r="L284" s="194">
        <v>154882.24900000001</v>
      </c>
      <c r="M284" s="194">
        <v>148322</v>
      </c>
      <c r="N284" s="194">
        <v>141744.67499999999</v>
      </c>
      <c r="O284" s="194">
        <v>238240.29700000002</v>
      </c>
      <c r="P284" s="194">
        <v>170195.28400000001</v>
      </c>
      <c r="Q284" s="194">
        <v>184000.66699999999</v>
      </c>
      <c r="R284" s="200">
        <v>193433.51199999999</v>
      </c>
      <c r="S284" s="211">
        <v>174949</v>
      </c>
      <c r="T284" s="194">
        <v>242600.36999999997</v>
      </c>
      <c r="U284" s="194">
        <v>219803.902</v>
      </c>
      <c r="V284" s="194">
        <v>232303.13800000001</v>
      </c>
      <c r="W284" s="235">
        <f>SUM(K284:V284)</f>
        <v>2236786.4569999995</v>
      </c>
      <c r="X284" s="286"/>
    </row>
    <row r="285" spans="1:24" ht="16.5" thickBot="1" x14ac:dyDescent="0.25">
      <c r="A285" s="102"/>
      <c r="B285" s="104">
        <v>241324</v>
      </c>
      <c r="C285" s="112"/>
      <c r="D285" s="112"/>
      <c r="E285" s="112"/>
      <c r="F285" s="112"/>
      <c r="G285" s="112"/>
      <c r="H285" s="112"/>
      <c r="I285" s="112"/>
      <c r="J285" s="112"/>
      <c r="K285" s="192"/>
      <c r="L285" s="193"/>
      <c r="M285" s="193"/>
      <c r="N285" s="193"/>
      <c r="O285" s="193"/>
      <c r="P285" s="193"/>
      <c r="Q285" s="193"/>
      <c r="R285" s="230" t="s">
        <v>221</v>
      </c>
      <c r="S285" s="231" t="s">
        <v>221</v>
      </c>
      <c r="T285" s="193" t="s">
        <v>221</v>
      </c>
      <c r="U285" s="193" t="s">
        <v>221</v>
      </c>
      <c r="V285" s="232" t="s">
        <v>221</v>
      </c>
      <c r="W285" s="233">
        <f>SUM(W284:W284)</f>
        <v>2236786.4569999995</v>
      </c>
      <c r="X285" s="286"/>
    </row>
    <row r="286" spans="1:24" ht="16.5" thickBot="1" x14ac:dyDescent="0.25">
      <c r="A286" s="254">
        <v>249190</v>
      </c>
      <c r="B286" s="254">
        <v>249190</v>
      </c>
      <c r="C286" s="114" t="s">
        <v>239</v>
      </c>
      <c r="D286" s="114" t="s">
        <v>79</v>
      </c>
      <c r="E286" s="255">
        <v>182</v>
      </c>
      <c r="F286" s="114" t="s">
        <v>241</v>
      </c>
      <c r="G286" s="114" t="s">
        <v>37</v>
      </c>
      <c r="H286" s="114" t="s">
        <v>242</v>
      </c>
      <c r="I286" s="114" t="s">
        <v>37</v>
      </c>
      <c r="J286" s="154" t="s">
        <v>103</v>
      </c>
      <c r="K286" s="194">
        <v>22197.004000000001</v>
      </c>
      <c r="L286" s="194">
        <v>16736.738000000001</v>
      </c>
      <c r="M286" s="194">
        <v>18167</v>
      </c>
      <c r="N286" s="194">
        <v>20021.650000000001</v>
      </c>
      <c r="O286" s="194">
        <v>20601.862000000005</v>
      </c>
      <c r="P286" s="194">
        <v>19554.771000000001</v>
      </c>
      <c r="Q286" s="194">
        <v>23660.985000000001</v>
      </c>
      <c r="R286" s="200">
        <v>12939.652</v>
      </c>
      <c r="S286" s="211">
        <v>20159</v>
      </c>
      <c r="T286" s="194">
        <v>18461.372000000003</v>
      </c>
      <c r="U286" s="194">
        <v>23034.932999999997</v>
      </c>
      <c r="V286" s="194">
        <v>23768.849000000006</v>
      </c>
      <c r="W286" s="235">
        <f>SUM(K286:V286)</f>
        <v>239303.81600000002</v>
      </c>
      <c r="X286" s="286"/>
    </row>
    <row r="287" spans="1:24" ht="16.5" thickBot="1" x14ac:dyDescent="0.25">
      <c r="A287" s="102"/>
      <c r="B287" s="104">
        <v>249190</v>
      </c>
      <c r="C287" s="112"/>
      <c r="D287" s="112"/>
      <c r="E287" s="112"/>
      <c r="F287" s="112"/>
      <c r="G287" s="112"/>
      <c r="H287" s="112"/>
      <c r="I287" s="112"/>
      <c r="J287" s="112"/>
      <c r="K287" s="192"/>
      <c r="L287" s="193"/>
      <c r="M287" s="193"/>
      <c r="N287" s="193"/>
      <c r="O287" s="193"/>
      <c r="P287" s="193"/>
      <c r="Q287" s="193"/>
      <c r="R287" s="230" t="s">
        <v>221</v>
      </c>
      <c r="S287" s="231" t="s">
        <v>221</v>
      </c>
      <c r="T287" s="193" t="s">
        <v>221</v>
      </c>
      <c r="U287" s="193" t="s">
        <v>221</v>
      </c>
      <c r="V287" s="232" t="s">
        <v>221</v>
      </c>
      <c r="W287" s="233">
        <f>SUM(W286:W286)</f>
        <v>239303.81600000002</v>
      </c>
      <c r="X287" s="286"/>
    </row>
    <row r="288" spans="1:24" ht="15.95" customHeight="1" x14ac:dyDescent="0.2">
      <c r="A288" s="343">
        <v>240442</v>
      </c>
      <c r="B288" s="254">
        <v>240442</v>
      </c>
      <c r="C288" s="345" t="s">
        <v>245</v>
      </c>
      <c r="D288" s="355" t="s">
        <v>81</v>
      </c>
      <c r="E288" s="357">
        <v>179</v>
      </c>
      <c r="F288" s="350" t="s">
        <v>246</v>
      </c>
      <c r="G288" s="350" t="s">
        <v>34</v>
      </c>
      <c r="H288" s="350" t="s">
        <v>153</v>
      </c>
      <c r="I288" s="350" t="s">
        <v>57</v>
      </c>
      <c r="J288" s="151" t="s">
        <v>92</v>
      </c>
      <c r="K288" s="211">
        <v>38635.701000000008</v>
      </c>
      <c r="L288" s="194">
        <v>22937.951999999997</v>
      </c>
      <c r="M288" s="186">
        <v>22612.302000000003</v>
      </c>
      <c r="N288" s="186">
        <v>35678.19400000001</v>
      </c>
      <c r="O288" s="194">
        <v>0</v>
      </c>
      <c r="P288" s="194">
        <v>30810.693000000003</v>
      </c>
      <c r="Q288" s="194">
        <v>34446.104000000007</v>
      </c>
      <c r="R288" s="200">
        <v>32740.893</v>
      </c>
      <c r="S288" s="211">
        <v>38758</v>
      </c>
      <c r="T288" s="194">
        <v>43133.691999999995</v>
      </c>
      <c r="U288" s="194">
        <v>43575.83</v>
      </c>
      <c r="V288" s="194">
        <v>42735.934999999998</v>
      </c>
      <c r="W288" s="235">
        <f>SUM(K288:V288)</f>
        <v>386065.29600000009</v>
      </c>
      <c r="X288" s="286"/>
    </row>
    <row r="289" spans="1:24" ht="15.95" customHeight="1" x14ac:dyDescent="0.2">
      <c r="A289" s="349"/>
      <c r="B289" s="105">
        <v>240442</v>
      </c>
      <c r="C289" s="354"/>
      <c r="D289" s="356"/>
      <c r="E289" s="352"/>
      <c r="F289" s="350"/>
      <c r="G289" s="350"/>
      <c r="H289" s="350"/>
      <c r="I289" s="350"/>
      <c r="J289" s="129" t="s">
        <v>103</v>
      </c>
      <c r="K289" s="200">
        <v>0</v>
      </c>
      <c r="L289" s="189">
        <v>0</v>
      </c>
      <c r="M289" s="216">
        <v>0</v>
      </c>
      <c r="N289" s="189">
        <v>0</v>
      </c>
      <c r="O289" s="189">
        <v>0</v>
      </c>
      <c r="P289" s="189">
        <v>0</v>
      </c>
      <c r="Q289" s="189">
        <v>0</v>
      </c>
      <c r="R289" s="200">
        <v>0</v>
      </c>
      <c r="S289" s="200">
        <v>0</v>
      </c>
      <c r="T289" s="189">
        <v>0</v>
      </c>
      <c r="U289" s="189">
        <v>0</v>
      </c>
      <c r="V289" s="189">
        <v>0</v>
      </c>
      <c r="W289" s="227">
        <f>SUM(K289:V289)</f>
        <v>0</v>
      </c>
      <c r="X289" s="286"/>
    </row>
    <row r="290" spans="1:24" ht="15.95" customHeight="1" x14ac:dyDescent="0.2">
      <c r="A290" s="349"/>
      <c r="B290" s="105">
        <v>240442</v>
      </c>
      <c r="C290" s="354"/>
      <c r="D290" s="356"/>
      <c r="E290" s="352"/>
      <c r="F290" s="350"/>
      <c r="G290" s="350"/>
      <c r="H290" s="350"/>
      <c r="I290" s="350"/>
      <c r="J290" s="154" t="s">
        <v>91</v>
      </c>
      <c r="K290" s="208">
        <v>52664.822999999989</v>
      </c>
      <c r="L290" s="201">
        <v>55489.035999999993</v>
      </c>
      <c r="M290" s="186">
        <v>72067.616000000024</v>
      </c>
      <c r="N290" s="186">
        <v>56872.325999999979</v>
      </c>
      <c r="O290" s="189">
        <v>0</v>
      </c>
      <c r="P290" s="201">
        <v>60981.964000000007</v>
      </c>
      <c r="Q290" s="201">
        <v>83082.419000000024</v>
      </c>
      <c r="R290" s="208">
        <v>64186.427000000003</v>
      </c>
      <c r="S290" s="208">
        <v>64946</v>
      </c>
      <c r="T290" s="201">
        <v>69291.964000000007</v>
      </c>
      <c r="U290" s="189">
        <v>70689.903000000006</v>
      </c>
      <c r="V290" s="189">
        <v>72960.862000000008</v>
      </c>
      <c r="W290" s="238">
        <f>SUM(K290:V290)</f>
        <v>723233.34000000008</v>
      </c>
      <c r="X290" s="286"/>
    </row>
    <row r="291" spans="1:24" ht="15.95" customHeight="1" thickBot="1" x14ac:dyDescent="0.25">
      <c r="A291" s="344"/>
      <c r="B291" s="290">
        <v>240442</v>
      </c>
      <c r="C291" s="346"/>
      <c r="D291" s="356"/>
      <c r="E291" s="352"/>
      <c r="F291" s="350"/>
      <c r="G291" s="350"/>
      <c r="H291" s="350"/>
      <c r="I291" s="350"/>
      <c r="J291" s="169" t="s">
        <v>90</v>
      </c>
      <c r="K291" s="208">
        <v>0</v>
      </c>
      <c r="L291" s="201">
        <v>0</v>
      </c>
      <c r="M291" s="217">
        <v>0</v>
      </c>
      <c r="N291" s="201">
        <v>0</v>
      </c>
      <c r="O291" s="201">
        <v>0</v>
      </c>
      <c r="P291" s="201">
        <v>0</v>
      </c>
      <c r="Q291" s="201">
        <v>0</v>
      </c>
      <c r="R291" s="236">
        <v>0</v>
      </c>
      <c r="S291" s="208">
        <v>0</v>
      </c>
      <c r="T291" s="201">
        <v>0</v>
      </c>
      <c r="U291" s="201">
        <v>0</v>
      </c>
      <c r="V291" s="201">
        <v>0</v>
      </c>
      <c r="W291" s="238">
        <f>SUM(K291:V291)</f>
        <v>0</v>
      </c>
      <c r="X291" s="286"/>
    </row>
    <row r="292" spans="1:24" ht="15.95" customHeight="1" thickBot="1" x14ac:dyDescent="0.25">
      <c r="A292" s="106"/>
      <c r="B292" s="104">
        <v>240442</v>
      </c>
      <c r="C292" s="112"/>
      <c r="D292" s="112"/>
      <c r="E292" s="112"/>
      <c r="F292" s="112"/>
      <c r="G292" s="112"/>
      <c r="H292" s="112"/>
      <c r="I292" s="112"/>
      <c r="J292" s="112"/>
      <c r="K292" s="192" t="s">
        <v>221</v>
      </c>
      <c r="L292" s="193" t="s">
        <v>221</v>
      </c>
      <c r="M292" s="193" t="s">
        <v>221</v>
      </c>
      <c r="N292" s="193" t="s">
        <v>221</v>
      </c>
      <c r="O292" s="193" t="s">
        <v>221</v>
      </c>
      <c r="P292" s="193"/>
      <c r="Q292" s="193" t="s">
        <v>221</v>
      </c>
      <c r="R292" s="230" t="s">
        <v>221</v>
      </c>
      <c r="S292" s="231" t="s">
        <v>221</v>
      </c>
      <c r="T292" s="193" t="s">
        <v>221</v>
      </c>
      <c r="U292" s="193" t="s">
        <v>221</v>
      </c>
      <c r="V292" s="193" t="s">
        <v>221</v>
      </c>
      <c r="W292" s="233">
        <f>SUM(W288:W291)</f>
        <v>1109298.6360000002</v>
      </c>
    </row>
    <row r="293" spans="1:24" ht="15.95" customHeight="1" thickBot="1" x14ac:dyDescent="0.25">
      <c r="A293" s="294"/>
      <c r="B293" s="295"/>
      <c r="C293" s="294"/>
      <c r="S293" s="251"/>
    </row>
    <row r="294" spans="1:24" ht="15.95" customHeight="1" thickBot="1" x14ac:dyDescent="0.25">
      <c r="A294" s="107"/>
      <c r="B294" s="106"/>
      <c r="C294" s="118"/>
      <c r="D294" s="118"/>
      <c r="E294" s="118"/>
      <c r="F294" s="118"/>
      <c r="G294" s="118"/>
      <c r="H294" s="118"/>
      <c r="I294" s="119"/>
      <c r="J294" s="119"/>
      <c r="K294" s="212"/>
      <c r="L294" s="212"/>
      <c r="M294" s="212"/>
      <c r="N294" s="212"/>
      <c r="O294" s="212"/>
      <c r="P294" s="212"/>
      <c r="Q294" s="212"/>
      <c r="R294" s="212"/>
      <c r="S294" s="212"/>
      <c r="T294" s="212"/>
      <c r="U294" s="212"/>
      <c r="V294" s="212"/>
      <c r="W294" s="233">
        <f>W276+W270+W264+W261+W252+W248+W243+W234+W227+W218+W211+W190+W183+W174+W168+W161+W153+W148+W139+W132+W125+W117+W109+W97+W92+W87+W80+W77+W73+W71+W66+W62+W57+W46+W40+W38+W35+W29+W26+W24+W18+W12+W278+W280+W283+W285+W287</f>
        <v>73286058.179999992</v>
      </c>
    </row>
    <row r="296" spans="1:24" ht="15.95" customHeight="1" x14ac:dyDescent="0.2">
      <c r="A296" s="108" t="s">
        <v>135</v>
      </c>
      <c r="B296" s="296"/>
    </row>
    <row r="297" spans="1:24" ht="15.95" customHeight="1" x14ac:dyDescent="0.2">
      <c r="A297" s="108" t="s">
        <v>121</v>
      </c>
    </row>
    <row r="298" spans="1:24" x14ac:dyDescent="0.2">
      <c r="A298" s="108" t="s">
        <v>122</v>
      </c>
      <c r="B298" s="108"/>
    </row>
    <row r="299" spans="1:24" x14ac:dyDescent="0.2">
      <c r="A299" s="109" t="s">
        <v>109</v>
      </c>
      <c r="B299" s="108"/>
    </row>
    <row r="300" spans="1:24" x14ac:dyDescent="0.2">
      <c r="A300" s="109" t="s">
        <v>120</v>
      </c>
      <c r="B300" s="108"/>
    </row>
    <row r="301" spans="1:24" x14ac:dyDescent="0.2">
      <c r="A301" s="109" t="s">
        <v>118</v>
      </c>
      <c r="B301" s="109"/>
    </row>
    <row r="302" spans="1:24" x14ac:dyDescent="0.2">
      <c r="A302" s="109" t="s">
        <v>130</v>
      </c>
      <c r="B302" s="109"/>
    </row>
    <row r="303" spans="1:24" x14ac:dyDescent="0.2">
      <c r="A303" s="109" t="s">
        <v>108</v>
      </c>
      <c r="B303" s="109"/>
    </row>
    <row r="304" spans="1:24" x14ac:dyDescent="0.2">
      <c r="A304" s="109" t="s">
        <v>117</v>
      </c>
      <c r="B304" s="109"/>
    </row>
    <row r="305" spans="1:2" x14ac:dyDescent="0.2">
      <c r="A305" s="109" t="s">
        <v>124</v>
      </c>
      <c r="B305" s="109"/>
    </row>
    <row r="306" spans="1:2" x14ac:dyDescent="0.2">
      <c r="A306" s="109" t="s">
        <v>116</v>
      </c>
      <c r="B306" s="109"/>
    </row>
    <row r="307" spans="1:2" x14ac:dyDescent="0.2">
      <c r="A307" s="109" t="s">
        <v>107</v>
      </c>
      <c r="B307" s="109"/>
    </row>
    <row r="308" spans="1:2" x14ac:dyDescent="0.2">
      <c r="A308" s="109" t="s">
        <v>119</v>
      </c>
      <c r="B308" s="109"/>
    </row>
    <row r="309" spans="1:2" x14ac:dyDescent="0.2">
      <c r="A309" s="109" t="s">
        <v>110</v>
      </c>
      <c r="B309" s="109"/>
    </row>
    <row r="310" spans="1:2" x14ac:dyDescent="0.2">
      <c r="B310" s="109"/>
    </row>
    <row r="311" spans="1:2" x14ac:dyDescent="0.2">
      <c r="B311" s="109"/>
    </row>
  </sheetData>
  <sheetProtection selectLockedCells="1" selectUnlockedCells="1"/>
  <autoFilter ref="A6:W292" xr:uid="{00000000-0009-0000-0000-000017000000}"/>
  <mergeCells count="360">
    <mergeCell ref="D288:D291"/>
    <mergeCell ref="E288:E291"/>
    <mergeCell ref="F288:F291"/>
    <mergeCell ref="G288:G291"/>
    <mergeCell ref="H288:H291"/>
    <mergeCell ref="I288:I291"/>
    <mergeCell ref="C288:C291"/>
    <mergeCell ref="A288:A291"/>
    <mergeCell ref="H281:H282"/>
    <mergeCell ref="I281:I282"/>
    <mergeCell ref="A281:A282"/>
    <mergeCell ref="C281:C282"/>
    <mergeCell ref="D281:D282"/>
    <mergeCell ref="E281:E282"/>
    <mergeCell ref="F281:F282"/>
    <mergeCell ref="G281:G282"/>
    <mergeCell ref="H265:H269"/>
    <mergeCell ref="I265:I269"/>
    <mergeCell ref="A271:A275"/>
    <mergeCell ref="C271:C275"/>
    <mergeCell ref="D271:D275"/>
    <mergeCell ref="E271:E275"/>
    <mergeCell ref="F271:F275"/>
    <mergeCell ref="G271:G275"/>
    <mergeCell ref="H271:H275"/>
    <mergeCell ref="I271:I275"/>
    <mergeCell ref="A265:A269"/>
    <mergeCell ref="C265:C269"/>
    <mergeCell ref="D265:D269"/>
    <mergeCell ref="E265:E269"/>
    <mergeCell ref="F265:F269"/>
    <mergeCell ref="G265:G269"/>
    <mergeCell ref="H257:H260"/>
    <mergeCell ref="I257:I260"/>
    <mergeCell ref="A262:A263"/>
    <mergeCell ref="C262:C263"/>
    <mergeCell ref="D262:D263"/>
    <mergeCell ref="E262:E263"/>
    <mergeCell ref="F262:F263"/>
    <mergeCell ref="G262:G263"/>
    <mergeCell ref="H262:H263"/>
    <mergeCell ref="I262:I263"/>
    <mergeCell ref="A257:A260"/>
    <mergeCell ref="C257:C260"/>
    <mergeCell ref="D257:D260"/>
    <mergeCell ref="E257:E260"/>
    <mergeCell ref="F257:F258"/>
    <mergeCell ref="G257:G260"/>
    <mergeCell ref="H249:H251"/>
    <mergeCell ref="I249:I251"/>
    <mergeCell ref="A253:A255"/>
    <mergeCell ref="C253:C255"/>
    <mergeCell ref="D253:D255"/>
    <mergeCell ref="E253:E255"/>
    <mergeCell ref="F253:F255"/>
    <mergeCell ref="G253:G255"/>
    <mergeCell ref="H253:H255"/>
    <mergeCell ref="I253:I255"/>
    <mergeCell ref="A249:A251"/>
    <mergeCell ref="C249:C251"/>
    <mergeCell ref="D249:D251"/>
    <mergeCell ref="E249:E251"/>
    <mergeCell ref="F249:F251"/>
    <mergeCell ref="G249:G251"/>
    <mergeCell ref="H235:H242"/>
    <mergeCell ref="I235:I242"/>
    <mergeCell ref="A244:A247"/>
    <mergeCell ref="C244:C247"/>
    <mergeCell ref="D244:D247"/>
    <mergeCell ref="E244:E247"/>
    <mergeCell ref="F244:F247"/>
    <mergeCell ref="G244:G247"/>
    <mergeCell ref="H244:H247"/>
    <mergeCell ref="I244:I247"/>
    <mergeCell ref="A235:A242"/>
    <mergeCell ref="C235:C242"/>
    <mergeCell ref="D235:D242"/>
    <mergeCell ref="E235:E242"/>
    <mergeCell ref="F235:F242"/>
    <mergeCell ref="G235:G242"/>
    <mergeCell ref="H219:H226"/>
    <mergeCell ref="I219:I226"/>
    <mergeCell ref="A228:A233"/>
    <mergeCell ref="C228:C233"/>
    <mergeCell ref="D228:D233"/>
    <mergeCell ref="E228:E233"/>
    <mergeCell ref="F228:F233"/>
    <mergeCell ref="G228:G233"/>
    <mergeCell ref="H228:H233"/>
    <mergeCell ref="I228:I233"/>
    <mergeCell ref="A219:A226"/>
    <mergeCell ref="C219:C226"/>
    <mergeCell ref="D219:D226"/>
    <mergeCell ref="E219:E226"/>
    <mergeCell ref="F219:F226"/>
    <mergeCell ref="G219:G226"/>
    <mergeCell ref="H205:H210"/>
    <mergeCell ref="I205:I210"/>
    <mergeCell ref="A212:A217"/>
    <mergeCell ref="C212:C217"/>
    <mergeCell ref="D212:D217"/>
    <mergeCell ref="E212:E217"/>
    <mergeCell ref="F212:F217"/>
    <mergeCell ref="G212:G217"/>
    <mergeCell ref="H212:H217"/>
    <mergeCell ref="I212:I217"/>
    <mergeCell ref="A205:A210"/>
    <mergeCell ref="C205:C210"/>
    <mergeCell ref="D205:D210"/>
    <mergeCell ref="E205:E210"/>
    <mergeCell ref="F205:F210"/>
    <mergeCell ref="G205:G210"/>
    <mergeCell ref="H191:H196"/>
    <mergeCell ref="I191:I196"/>
    <mergeCell ref="A198:A203"/>
    <mergeCell ref="C198:C203"/>
    <mergeCell ref="D198:D203"/>
    <mergeCell ref="E198:E203"/>
    <mergeCell ref="F198:F203"/>
    <mergeCell ref="G198:G203"/>
    <mergeCell ref="H198:H203"/>
    <mergeCell ref="I198:I203"/>
    <mergeCell ref="A191:A196"/>
    <mergeCell ref="C191:C196"/>
    <mergeCell ref="D191:D196"/>
    <mergeCell ref="E191:E196"/>
    <mergeCell ref="F191:F196"/>
    <mergeCell ref="G191:G196"/>
    <mergeCell ref="H175:H182"/>
    <mergeCell ref="I175:I182"/>
    <mergeCell ref="A184:A189"/>
    <mergeCell ref="C184:C189"/>
    <mergeCell ref="D184:D189"/>
    <mergeCell ref="E184:E189"/>
    <mergeCell ref="F184:F189"/>
    <mergeCell ref="G184:G189"/>
    <mergeCell ref="H184:H189"/>
    <mergeCell ref="I184:I189"/>
    <mergeCell ref="A175:A182"/>
    <mergeCell ref="C175:C182"/>
    <mergeCell ref="D175:D182"/>
    <mergeCell ref="E175:E182"/>
    <mergeCell ref="F175:F182"/>
    <mergeCell ref="G175:G182"/>
    <mergeCell ref="H162:H167"/>
    <mergeCell ref="I162:I167"/>
    <mergeCell ref="A169:A173"/>
    <mergeCell ref="C169:C173"/>
    <mergeCell ref="D169:D173"/>
    <mergeCell ref="E169:E173"/>
    <mergeCell ref="F169:F173"/>
    <mergeCell ref="G169:G173"/>
    <mergeCell ref="H169:H173"/>
    <mergeCell ref="I169:I173"/>
    <mergeCell ref="A162:A167"/>
    <mergeCell ref="C162:C167"/>
    <mergeCell ref="D162:D167"/>
    <mergeCell ref="E162:E167"/>
    <mergeCell ref="F162:F167"/>
    <mergeCell ref="G162:G167"/>
    <mergeCell ref="H149:H152"/>
    <mergeCell ref="I149:I152"/>
    <mergeCell ref="A154:A160"/>
    <mergeCell ref="C154:C160"/>
    <mergeCell ref="D154:D160"/>
    <mergeCell ref="E154:E160"/>
    <mergeCell ref="F154:F160"/>
    <mergeCell ref="G154:G160"/>
    <mergeCell ref="H154:H160"/>
    <mergeCell ref="I154:I160"/>
    <mergeCell ref="A149:A152"/>
    <mergeCell ref="C149:C152"/>
    <mergeCell ref="D149:D152"/>
    <mergeCell ref="E149:E152"/>
    <mergeCell ref="F149:F152"/>
    <mergeCell ref="G149:G152"/>
    <mergeCell ref="H133:H138"/>
    <mergeCell ref="I133:I138"/>
    <mergeCell ref="A140:A147"/>
    <mergeCell ref="C140:C147"/>
    <mergeCell ref="D140:D147"/>
    <mergeCell ref="E140:E147"/>
    <mergeCell ref="F140:F147"/>
    <mergeCell ref="G140:G147"/>
    <mergeCell ref="H140:H147"/>
    <mergeCell ref="I140:I147"/>
    <mergeCell ref="A133:A138"/>
    <mergeCell ref="C133:C138"/>
    <mergeCell ref="D133:D138"/>
    <mergeCell ref="E133:E138"/>
    <mergeCell ref="F133:F138"/>
    <mergeCell ref="G133:G138"/>
    <mergeCell ref="H118:H124"/>
    <mergeCell ref="I118:I124"/>
    <mergeCell ref="A126:A131"/>
    <mergeCell ref="C126:C131"/>
    <mergeCell ref="D126:D131"/>
    <mergeCell ref="E126:E131"/>
    <mergeCell ref="F126:F131"/>
    <mergeCell ref="G126:G131"/>
    <mergeCell ref="H126:H131"/>
    <mergeCell ref="I126:I131"/>
    <mergeCell ref="A118:A124"/>
    <mergeCell ref="C118:C124"/>
    <mergeCell ref="D118:D124"/>
    <mergeCell ref="E118:E124"/>
    <mergeCell ref="F118:F124"/>
    <mergeCell ref="G118:G124"/>
    <mergeCell ref="H98:H108"/>
    <mergeCell ref="I98:I108"/>
    <mergeCell ref="A110:A116"/>
    <mergeCell ref="C110:C116"/>
    <mergeCell ref="D110:D116"/>
    <mergeCell ref="E110:E116"/>
    <mergeCell ref="F110:F116"/>
    <mergeCell ref="G110:G116"/>
    <mergeCell ref="H110:H116"/>
    <mergeCell ref="I110:I116"/>
    <mergeCell ref="A98:A108"/>
    <mergeCell ref="C98:C108"/>
    <mergeCell ref="D98:D108"/>
    <mergeCell ref="E98:E108"/>
    <mergeCell ref="F98:F108"/>
    <mergeCell ref="G98:G108"/>
    <mergeCell ref="H88:H91"/>
    <mergeCell ref="I88:I91"/>
    <mergeCell ref="A93:A96"/>
    <mergeCell ref="C93:C96"/>
    <mergeCell ref="D93:D96"/>
    <mergeCell ref="E93:E96"/>
    <mergeCell ref="F93:F96"/>
    <mergeCell ref="G93:G96"/>
    <mergeCell ref="H93:H96"/>
    <mergeCell ref="I93:I96"/>
    <mergeCell ref="A88:A91"/>
    <mergeCell ref="C88:C91"/>
    <mergeCell ref="D88:D91"/>
    <mergeCell ref="E88:E91"/>
    <mergeCell ref="F88:F91"/>
    <mergeCell ref="G88:G91"/>
    <mergeCell ref="H78:H79"/>
    <mergeCell ref="I78:I79"/>
    <mergeCell ref="A81:A86"/>
    <mergeCell ref="C81:C86"/>
    <mergeCell ref="D81:D86"/>
    <mergeCell ref="E81:E86"/>
    <mergeCell ref="F81:F86"/>
    <mergeCell ref="G81:G86"/>
    <mergeCell ref="H81:H86"/>
    <mergeCell ref="I81:I86"/>
    <mergeCell ref="A78:A79"/>
    <mergeCell ref="C78:C79"/>
    <mergeCell ref="D78:D79"/>
    <mergeCell ref="E78:E79"/>
    <mergeCell ref="F78:F79"/>
    <mergeCell ref="G78:G79"/>
    <mergeCell ref="H67:H70"/>
    <mergeCell ref="I67:I70"/>
    <mergeCell ref="A74:A76"/>
    <mergeCell ref="C74:C76"/>
    <mergeCell ref="D74:D76"/>
    <mergeCell ref="E74:E76"/>
    <mergeCell ref="F74:F76"/>
    <mergeCell ref="G74:G76"/>
    <mergeCell ref="H74:H76"/>
    <mergeCell ref="I74:I76"/>
    <mergeCell ref="A67:A70"/>
    <mergeCell ref="C67:C70"/>
    <mergeCell ref="D67:D70"/>
    <mergeCell ref="E67:E70"/>
    <mergeCell ref="F67:F70"/>
    <mergeCell ref="G67:G70"/>
    <mergeCell ref="H58:H61"/>
    <mergeCell ref="I58:I61"/>
    <mergeCell ref="A63:A65"/>
    <mergeCell ref="C63:C65"/>
    <mergeCell ref="D63:D65"/>
    <mergeCell ref="E63:E65"/>
    <mergeCell ref="F63:F65"/>
    <mergeCell ref="G63:G65"/>
    <mergeCell ref="H63:H65"/>
    <mergeCell ref="I63:I65"/>
    <mergeCell ref="A58:A61"/>
    <mergeCell ref="C58:C61"/>
    <mergeCell ref="D58:D61"/>
    <mergeCell ref="E58:E61"/>
    <mergeCell ref="F58:F61"/>
    <mergeCell ref="G58:G61"/>
    <mergeCell ref="H41:H45"/>
    <mergeCell ref="I41:I45"/>
    <mergeCell ref="A47:A56"/>
    <mergeCell ref="C47:C56"/>
    <mergeCell ref="D47:D56"/>
    <mergeCell ref="E47:E56"/>
    <mergeCell ref="F47:F56"/>
    <mergeCell ref="G47:G56"/>
    <mergeCell ref="H47:H56"/>
    <mergeCell ref="I47:I56"/>
    <mergeCell ref="A41:A45"/>
    <mergeCell ref="C41:C45"/>
    <mergeCell ref="D41:D45"/>
    <mergeCell ref="E41:E45"/>
    <mergeCell ref="F41:F45"/>
    <mergeCell ref="G41:G45"/>
    <mergeCell ref="I30:I34"/>
    <mergeCell ref="A36:A37"/>
    <mergeCell ref="C36:C37"/>
    <mergeCell ref="D36:D37"/>
    <mergeCell ref="E36:E37"/>
    <mergeCell ref="F36:F37"/>
    <mergeCell ref="G36:G37"/>
    <mergeCell ref="H36:H37"/>
    <mergeCell ref="I36:I37"/>
    <mergeCell ref="H27:H28"/>
    <mergeCell ref="A30:A34"/>
    <mergeCell ref="C30:C34"/>
    <mergeCell ref="D30:D34"/>
    <mergeCell ref="E30:E34"/>
    <mergeCell ref="F30:F34"/>
    <mergeCell ref="G30:G34"/>
    <mergeCell ref="H30:H34"/>
    <mergeCell ref="A27:A28"/>
    <mergeCell ref="C27:C28"/>
    <mergeCell ref="D27:D28"/>
    <mergeCell ref="E27:E28"/>
    <mergeCell ref="F27:F28"/>
    <mergeCell ref="G27:G28"/>
    <mergeCell ref="H13:H17"/>
    <mergeCell ref="I13:I17"/>
    <mergeCell ref="A19:A23"/>
    <mergeCell ref="C19:C23"/>
    <mergeCell ref="D19:D23"/>
    <mergeCell ref="E19:E23"/>
    <mergeCell ref="F19:F23"/>
    <mergeCell ref="G19:G23"/>
    <mergeCell ref="H19:H23"/>
    <mergeCell ref="I19:I23"/>
    <mergeCell ref="A13:A17"/>
    <mergeCell ref="C13:C17"/>
    <mergeCell ref="D13:D17"/>
    <mergeCell ref="E13:E17"/>
    <mergeCell ref="F13:F17"/>
    <mergeCell ref="G13:G17"/>
    <mergeCell ref="J5:J6"/>
    <mergeCell ref="K5:V5"/>
    <mergeCell ref="A7:A11"/>
    <mergeCell ref="C7:C11"/>
    <mergeCell ref="D7:D11"/>
    <mergeCell ref="E7:E11"/>
    <mergeCell ref="F7:F11"/>
    <mergeCell ref="G7:G11"/>
    <mergeCell ref="H7:H11"/>
    <mergeCell ref="I7:I11"/>
    <mergeCell ref="A5:A6"/>
    <mergeCell ref="C5:E5"/>
    <mergeCell ref="F5:F6"/>
    <mergeCell ref="G5:G6"/>
    <mergeCell ref="H5:H6"/>
    <mergeCell ref="I5:I6"/>
    <mergeCell ref="B5:B6"/>
  </mergeCells>
  <printOptions horizontalCentered="1"/>
  <pageMargins left="0.19685039370078741" right="0.19685039370078741" top="0.39370078740157483" bottom="0.39370078740157483" header="0.51181102362204722" footer="0.51181102362204722"/>
  <pageSetup paperSize="9" scale="63" orientation="landscape" r:id="rId1"/>
  <headerFooter alignWithMargins="0">
    <oddFooter>&amp;C&amp;P/&amp;N_x000D_&amp;1#&amp;"Arial Black"&amp;11&amp;K737373 PÚBLICA</oddFooter>
  </headerFooter>
  <rowBreaks count="3" manualBreakCount="3">
    <brk id="87" max="16383" man="1"/>
    <brk id="161" max="16383" man="1"/>
    <brk id="243" max="16383" man="1"/>
  </row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840978-CD64-419E-B2CD-0FB0C06356B7}">
  <dimension ref="A1:Z311"/>
  <sheetViews>
    <sheetView topLeftCell="A54" zoomScale="70" zoomScaleNormal="70" workbookViewId="0">
      <pane xSplit="10" topLeftCell="S1" activePane="topRight" state="frozen"/>
      <selection pane="topRight" activeCell="U50" sqref="U50"/>
    </sheetView>
  </sheetViews>
  <sheetFormatPr defaultRowHeight="12.75" x14ac:dyDescent="0.2"/>
  <cols>
    <col min="1" max="1" width="10.5703125" style="101" customWidth="1"/>
    <col min="2" max="2" width="12.85546875" style="101" customWidth="1"/>
    <col min="3" max="3" width="15.7109375" style="101" customWidth="1"/>
    <col min="4" max="4" width="12.140625" style="101" customWidth="1"/>
    <col min="5" max="5" width="5.42578125" style="101" customWidth="1"/>
    <col min="6" max="6" width="20.85546875" style="101" customWidth="1"/>
    <col min="7" max="7" width="4.7109375" style="101" customWidth="1"/>
    <col min="8" max="8" width="21.85546875" style="101" customWidth="1"/>
    <col min="9" max="9" width="4.7109375" style="110" customWidth="1"/>
    <col min="10" max="10" width="29.85546875" style="110" customWidth="1"/>
    <col min="11" max="22" width="13.28515625" style="187" customWidth="1"/>
    <col min="23" max="23" width="15.28515625" style="187" customWidth="1"/>
    <col min="24" max="25" width="9.140625" style="127"/>
    <col min="26" max="26" width="14.28515625" style="127" bestFit="1" customWidth="1"/>
    <col min="27" max="16384" width="9.140625" style="127"/>
  </cols>
  <sheetData>
    <row r="1" spans="1:23" ht="21" customHeight="1" x14ac:dyDescent="0.2">
      <c r="A1" s="100" t="s">
        <v>136</v>
      </c>
      <c r="B1" s="100"/>
    </row>
    <row r="2" spans="1:23" ht="15.75" customHeight="1" x14ac:dyDescent="0.2"/>
    <row r="3" spans="1:23" ht="15.75" customHeight="1" x14ac:dyDescent="0.2">
      <c r="A3" s="100" t="str">
        <f>'Mov por Produto 2013'!A3</f>
        <v>Em atendimento à Portaria ANP nº 035/2012 de 13/11/2012</v>
      </c>
      <c r="B3" s="100"/>
    </row>
    <row r="4" spans="1:23" ht="15.75" customHeight="1" thickBot="1" x14ac:dyDescent="0.25"/>
    <row r="5" spans="1:23" ht="21" customHeight="1" thickBot="1" x14ac:dyDescent="0.25">
      <c r="A5" s="329" t="s">
        <v>61</v>
      </c>
      <c r="B5" s="335" t="s">
        <v>284</v>
      </c>
      <c r="C5" s="336" t="s">
        <v>0</v>
      </c>
      <c r="D5" s="337"/>
      <c r="E5" s="338"/>
      <c r="F5" s="333" t="s">
        <v>72</v>
      </c>
      <c r="G5" s="335" t="s">
        <v>29</v>
      </c>
      <c r="H5" s="333" t="s">
        <v>72</v>
      </c>
      <c r="I5" s="335" t="s">
        <v>29</v>
      </c>
      <c r="J5" s="331" t="s">
        <v>1</v>
      </c>
      <c r="K5" s="364">
        <v>2024</v>
      </c>
      <c r="L5" s="365"/>
      <c r="M5" s="365"/>
      <c r="N5" s="365"/>
      <c r="O5" s="365"/>
      <c r="P5" s="365"/>
      <c r="Q5" s="365"/>
      <c r="R5" s="365"/>
      <c r="S5" s="365"/>
      <c r="T5" s="365"/>
      <c r="U5" s="365"/>
      <c r="V5" s="366"/>
      <c r="W5" s="219" t="s">
        <v>62</v>
      </c>
    </row>
    <row r="6" spans="1:23" ht="21.75" customHeight="1" thickBot="1" x14ac:dyDescent="0.25">
      <c r="A6" s="330"/>
      <c r="B6" s="334"/>
      <c r="C6" s="1" t="s">
        <v>28</v>
      </c>
      <c r="D6" s="18" t="s">
        <v>78</v>
      </c>
      <c r="E6" s="1" t="s">
        <v>76</v>
      </c>
      <c r="F6" s="334"/>
      <c r="G6" s="334"/>
      <c r="H6" s="334"/>
      <c r="I6" s="334"/>
      <c r="J6" s="332"/>
      <c r="K6" s="188">
        <v>1</v>
      </c>
      <c r="L6" s="188">
        <v>2</v>
      </c>
      <c r="M6" s="188">
        <v>3</v>
      </c>
      <c r="N6" s="188">
        <v>4</v>
      </c>
      <c r="O6" s="188">
        <v>5</v>
      </c>
      <c r="P6" s="220">
        <v>6</v>
      </c>
      <c r="Q6" s="188">
        <v>7</v>
      </c>
      <c r="R6" s="188">
        <v>8</v>
      </c>
      <c r="S6" s="188">
        <v>9</v>
      </c>
      <c r="T6" s="220">
        <v>10</v>
      </c>
      <c r="U6" s="188">
        <v>11</v>
      </c>
      <c r="V6" s="221">
        <v>12</v>
      </c>
      <c r="W6" s="222">
        <v>2024</v>
      </c>
    </row>
    <row r="7" spans="1:23" ht="15.75" x14ac:dyDescent="0.2">
      <c r="A7" s="343">
        <v>480</v>
      </c>
      <c r="B7" s="254">
        <v>243860</v>
      </c>
      <c r="C7" s="345" t="s">
        <v>182</v>
      </c>
      <c r="D7" s="347" t="s">
        <v>77</v>
      </c>
      <c r="E7" s="347">
        <v>75</v>
      </c>
      <c r="F7" s="347" t="s">
        <v>64</v>
      </c>
      <c r="G7" s="347" t="s">
        <v>31</v>
      </c>
      <c r="H7" s="347" t="s">
        <v>140</v>
      </c>
      <c r="I7" s="347" t="s">
        <v>31</v>
      </c>
      <c r="J7" s="129" t="s">
        <v>92</v>
      </c>
      <c r="K7" s="189">
        <v>28180.936999999998</v>
      </c>
      <c r="L7" s="189">
        <v>27088.919000000016</v>
      </c>
      <c r="M7" s="186">
        <v>35177.800000000017</v>
      </c>
      <c r="N7" s="246">
        <v>28938.020000000004</v>
      </c>
      <c r="O7" s="189">
        <v>35984.984000000004</v>
      </c>
      <c r="P7" s="189">
        <v>39655.083999999988</v>
      </c>
      <c r="Q7" s="189">
        <v>37542.597000000009</v>
      </c>
      <c r="R7" s="198">
        <v>38066.674000000014</v>
      </c>
      <c r="S7" s="223">
        <v>42031.053000000007</v>
      </c>
      <c r="T7" s="198">
        <v>37750.39499999999</v>
      </c>
      <c r="U7" s="198">
        <v>40398.85100000001</v>
      </c>
      <c r="V7" s="224">
        <v>38889.839</v>
      </c>
      <c r="W7" s="225">
        <f>SUM(K7:V7)</f>
        <v>429705.15299999999</v>
      </c>
    </row>
    <row r="8" spans="1:23" ht="15.75" customHeight="1" x14ac:dyDescent="0.2">
      <c r="A8" s="349"/>
      <c r="B8" s="105">
        <v>243860</v>
      </c>
      <c r="C8" s="354"/>
      <c r="D8" s="350"/>
      <c r="E8" s="350"/>
      <c r="F8" s="350"/>
      <c r="G8" s="350"/>
      <c r="H8" s="350"/>
      <c r="I8" s="350"/>
      <c r="J8" s="129" t="s">
        <v>103</v>
      </c>
      <c r="K8" s="189">
        <v>10382.499</v>
      </c>
      <c r="L8" s="189">
        <v>14584.258</v>
      </c>
      <c r="M8" s="186">
        <v>9822.6779999999981</v>
      </c>
      <c r="N8" s="186">
        <v>8458.6380000000008</v>
      </c>
      <c r="O8" s="189">
        <v>13832.617999999999</v>
      </c>
      <c r="P8" s="189">
        <v>13801.068999999998</v>
      </c>
      <c r="Q8" s="189">
        <v>11347.171000000002</v>
      </c>
      <c r="R8" s="189">
        <v>10890.929</v>
      </c>
      <c r="S8" s="200">
        <v>14741.899999999998</v>
      </c>
      <c r="T8" s="189">
        <v>13080.931999999997</v>
      </c>
      <c r="U8" s="189">
        <v>13090.761</v>
      </c>
      <c r="V8" s="226">
        <v>11271.165000000001</v>
      </c>
      <c r="W8" s="227">
        <f>SUM(K8:V8)</f>
        <v>145304.61800000002</v>
      </c>
    </row>
    <row r="9" spans="1:23" ht="15.75" x14ac:dyDescent="0.2">
      <c r="A9" s="349"/>
      <c r="B9" s="105">
        <v>243860</v>
      </c>
      <c r="C9" s="354"/>
      <c r="D9" s="350"/>
      <c r="E9" s="350"/>
      <c r="F9" s="350"/>
      <c r="G9" s="350"/>
      <c r="H9" s="350"/>
      <c r="I9" s="350"/>
      <c r="J9" s="129" t="s">
        <v>91</v>
      </c>
      <c r="K9" s="189">
        <v>24218.807000000001</v>
      </c>
      <c r="L9" s="189">
        <v>21591.824999999997</v>
      </c>
      <c r="M9" s="186">
        <v>21352.252999999993</v>
      </c>
      <c r="N9" s="186">
        <v>20753.095000000005</v>
      </c>
      <c r="O9" s="189">
        <v>20336.825000000001</v>
      </c>
      <c r="P9" s="189">
        <v>21390.59</v>
      </c>
      <c r="Q9" s="189">
        <v>23788.782000000003</v>
      </c>
      <c r="R9" s="189">
        <v>22251.892000000011</v>
      </c>
      <c r="S9" s="200">
        <v>23203.149000000005</v>
      </c>
      <c r="T9" s="189">
        <v>24861.539999999997</v>
      </c>
      <c r="U9" s="189">
        <v>24381.435999999994</v>
      </c>
      <c r="V9" s="226">
        <v>25883.09299999999</v>
      </c>
      <c r="W9" s="227">
        <f>SUM(K9:V9)</f>
        <v>274013.28700000001</v>
      </c>
    </row>
    <row r="10" spans="1:23" ht="15.75" x14ac:dyDescent="0.2">
      <c r="A10" s="349"/>
      <c r="B10" s="105">
        <v>243860</v>
      </c>
      <c r="C10" s="354"/>
      <c r="D10" s="350"/>
      <c r="E10" s="350"/>
      <c r="F10" s="350"/>
      <c r="G10" s="350"/>
      <c r="H10" s="350"/>
      <c r="I10" s="350"/>
      <c r="J10" s="129" t="s">
        <v>90</v>
      </c>
      <c r="K10" s="190">
        <v>349.36400000000003</v>
      </c>
      <c r="L10" s="189">
        <v>337.66900000000004</v>
      </c>
      <c r="M10" s="186">
        <v>441.04399999999998</v>
      </c>
      <c r="N10" s="186">
        <v>363.053</v>
      </c>
      <c r="O10" s="189">
        <v>308.68099999999993</v>
      </c>
      <c r="P10" s="189">
        <v>330.9849999999999</v>
      </c>
      <c r="Q10" s="189">
        <v>404.73000000000013</v>
      </c>
      <c r="R10" s="189">
        <v>257.67600000000004</v>
      </c>
      <c r="S10" s="200">
        <v>228.97799999999995</v>
      </c>
      <c r="T10" s="189">
        <v>260.43600000000004</v>
      </c>
      <c r="U10" s="189">
        <v>287.89100000000002</v>
      </c>
      <c r="V10" s="226">
        <v>258.66700000000003</v>
      </c>
      <c r="W10" s="227">
        <f>SUM(K10:V10)</f>
        <v>3829.1740000000004</v>
      </c>
    </row>
    <row r="11" spans="1:23" ht="16.5" thickBot="1" x14ac:dyDescent="0.25">
      <c r="A11" s="344"/>
      <c r="B11" s="290">
        <v>243860</v>
      </c>
      <c r="C11" s="346"/>
      <c r="D11" s="348"/>
      <c r="E11" s="348"/>
      <c r="F11" s="348"/>
      <c r="G11" s="348"/>
      <c r="H11" s="348"/>
      <c r="I11" s="348"/>
      <c r="J11" s="113" t="s">
        <v>95</v>
      </c>
      <c r="K11" s="191">
        <v>0</v>
      </c>
      <c r="L11" s="191">
        <v>0</v>
      </c>
      <c r="M11" s="191">
        <v>0</v>
      </c>
      <c r="N11" s="191">
        <v>0</v>
      </c>
      <c r="O11" s="191">
        <v>0</v>
      </c>
      <c r="P11" s="191">
        <v>0</v>
      </c>
      <c r="Q11" s="191">
        <v>0</v>
      </c>
      <c r="R11" s="191">
        <v>0</v>
      </c>
      <c r="S11" s="195">
        <v>0</v>
      </c>
      <c r="T11" s="191">
        <v>0</v>
      </c>
      <c r="U11" s="191">
        <v>0</v>
      </c>
      <c r="V11" s="228">
        <v>0</v>
      </c>
      <c r="W11" s="229">
        <f>SUM(K11:V11)</f>
        <v>0</v>
      </c>
    </row>
    <row r="12" spans="1:23" ht="16.5" thickBot="1" x14ac:dyDescent="0.25">
      <c r="A12" s="102"/>
      <c r="B12" s="104">
        <v>243860</v>
      </c>
      <c r="C12" s="112"/>
      <c r="D12" s="112"/>
      <c r="E12" s="112"/>
      <c r="F12" s="112"/>
      <c r="G12" s="112"/>
      <c r="H12" s="112"/>
      <c r="I12" s="112"/>
      <c r="J12" s="112"/>
      <c r="K12" s="192"/>
      <c r="L12" s="193" t="s">
        <v>221</v>
      </c>
      <c r="M12" s="193" t="s">
        <v>221</v>
      </c>
      <c r="N12" s="193" t="s">
        <v>221</v>
      </c>
      <c r="O12" s="193" t="s">
        <v>221</v>
      </c>
      <c r="P12" s="193" t="s">
        <v>221</v>
      </c>
      <c r="Q12" s="193" t="s">
        <v>221</v>
      </c>
      <c r="R12" s="230" t="s">
        <v>221</v>
      </c>
      <c r="S12" s="231" t="s">
        <v>221</v>
      </c>
      <c r="T12" s="193" t="s">
        <v>221</v>
      </c>
      <c r="U12" s="193" t="s">
        <v>221</v>
      </c>
      <c r="V12" s="232" t="s">
        <v>221</v>
      </c>
      <c r="W12" s="233">
        <f>SUM(W7:W11)</f>
        <v>852852.23199999996</v>
      </c>
    </row>
    <row r="13" spans="1:23" ht="15.75" x14ac:dyDescent="0.2">
      <c r="A13" s="343">
        <v>481</v>
      </c>
      <c r="B13" s="254">
        <v>243865</v>
      </c>
      <c r="C13" s="345" t="s">
        <v>183</v>
      </c>
      <c r="D13" s="347" t="s">
        <v>77</v>
      </c>
      <c r="E13" s="347">
        <v>94</v>
      </c>
      <c r="F13" s="347" t="s">
        <v>64</v>
      </c>
      <c r="G13" s="347" t="s">
        <v>31</v>
      </c>
      <c r="H13" s="347" t="s">
        <v>141</v>
      </c>
      <c r="I13" s="347" t="s">
        <v>31</v>
      </c>
      <c r="J13" s="145" t="s">
        <v>92</v>
      </c>
      <c r="K13" s="194">
        <v>18781.052</v>
      </c>
      <c r="L13" s="194">
        <v>12383.006999999996</v>
      </c>
      <c r="M13" s="186">
        <v>16863.789000000001</v>
      </c>
      <c r="N13" s="186">
        <v>13570.718999999997</v>
      </c>
      <c r="O13" s="194">
        <v>17482.456000000002</v>
      </c>
      <c r="P13" s="194">
        <v>19288.365999999991</v>
      </c>
      <c r="Q13" s="194">
        <v>17555.287</v>
      </c>
      <c r="R13" s="211">
        <v>17568.874000000003</v>
      </c>
      <c r="S13" s="211">
        <v>18241.648999999998</v>
      </c>
      <c r="T13" s="194">
        <v>21605.884999999998</v>
      </c>
      <c r="U13" s="194">
        <v>17824.618999999999</v>
      </c>
      <c r="V13" s="234">
        <v>17521.828999999994</v>
      </c>
      <c r="W13" s="235">
        <f>SUM(K13:V13)</f>
        <v>208687.53200000001</v>
      </c>
    </row>
    <row r="14" spans="1:23" ht="15.75" customHeight="1" x14ac:dyDescent="0.2">
      <c r="A14" s="349"/>
      <c r="B14" s="105">
        <v>243865</v>
      </c>
      <c r="C14" s="354"/>
      <c r="D14" s="350"/>
      <c r="E14" s="350"/>
      <c r="F14" s="350"/>
      <c r="G14" s="350"/>
      <c r="H14" s="350"/>
      <c r="I14" s="350"/>
      <c r="J14" s="129" t="s">
        <v>103</v>
      </c>
      <c r="K14" s="190">
        <v>6035.7389999999996</v>
      </c>
      <c r="L14" s="189">
        <v>4270.3089999999993</v>
      </c>
      <c r="M14" s="186">
        <v>4020.1060000000002</v>
      </c>
      <c r="N14" s="186">
        <v>3675.5919999999996</v>
      </c>
      <c r="O14" s="189">
        <v>6107.098</v>
      </c>
      <c r="P14" s="189">
        <v>3694.6350000000002</v>
      </c>
      <c r="Q14" s="189">
        <v>4269.6080000000002</v>
      </c>
      <c r="R14" s="200">
        <v>4939.1069999999991</v>
      </c>
      <c r="S14" s="200">
        <v>3863.9850000000001</v>
      </c>
      <c r="T14" s="189">
        <v>2885.66</v>
      </c>
      <c r="U14" s="189">
        <v>3930.5109999999991</v>
      </c>
      <c r="V14" s="226">
        <v>3832.2750000000005</v>
      </c>
      <c r="W14" s="227">
        <f>SUM(K14:V14)</f>
        <v>51524.624999999993</v>
      </c>
    </row>
    <row r="15" spans="1:23" ht="15.75" x14ac:dyDescent="0.2">
      <c r="A15" s="349"/>
      <c r="B15" s="105">
        <v>243865</v>
      </c>
      <c r="C15" s="354"/>
      <c r="D15" s="350"/>
      <c r="E15" s="350"/>
      <c r="F15" s="350"/>
      <c r="G15" s="350"/>
      <c r="H15" s="350"/>
      <c r="I15" s="350"/>
      <c r="J15" s="129" t="s">
        <v>91</v>
      </c>
      <c r="K15" s="190">
        <v>15281.230000000003</v>
      </c>
      <c r="L15" s="189">
        <v>13116.138999999996</v>
      </c>
      <c r="M15" s="186">
        <v>11857.751</v>
      </c>
      <c r="N15" s="186">
        <v>11427.901000000002</v>
      </c>
      <c r="O15" s="189">
        <v>12257.490999999998</v>
      </c>
      <c r="P15" s="189">
        <v>12243.850000000004</v>
      </c>
      <c r="Q15" s="189">
        <v>12055.481000000003</v>
      </c>
      <c r="R15" s="200">
        <v>12584.749999999998</v>
      </c>
      <c r="S15" s="200">
        <v>14110.078000000003</v>
      </c>
      <c r="T15" s="189">
        <v>14754.058000000001</v>
      </c>
      <c r="U15" s="189">
        <v>13660.121000000003</v>
      </c>
      <c r="V15" s="226">
        <v>16104.285000000002</v>
      </c>
      <c r="W15" s="227">
        <f>SUM(K15:V15)</f>
        <v>159453.13500000001</v>
      </c>
    </row>
    <row r="16" spans="1:23" ht="15.75" x14ac:dyDescent="0.2">
      <c r="A16" s="349"/>
      <c r="B16" s="105">
        <v>243865</v>
      </c>
      <c r="C16" s="354"/>
      <c r="D16" s="350"/>
      <c r="E16" s="350"/>
      <c r="F16" s="350"/>
      <c r="G16" s="350"/>
      <c r="H16" s="350"/>
      <c r="I16" s="350"/>
      <c r="J16" s="129" t="s">
        <v>90</v>
      </c>
      <c r="K16" s="190">
        <v>270.67499999999995</v>
      </c>
      <c r="L16" s="189">
        <v>163.19300000000001</v>
      </c>
      <c r="M16" s="186">
        <v>161.398</v>
      </c>
      <c r="N16" s="186">
        <v>220.428</v>
      </c>
      <c r="O16" s="189">
        <v>189.54899999999998</v>
      </c>
      <c r="P16" s="189">
        <v>201.74699999999999</v>
      </c>
      <c r="Q16" s="189">
        <v>200.31700000000004</v>
      </c>
      <c r="R16" s="189">
        <v>176.62899999999999</v>
      </c>
      <c r="S16" s="200">
        <v>211.70799999999997</v>
      </c>
      <c r="T16" s="189">
        <v>228.76999999999995</v>
      </c>
      <c r="U16" s="189">
        <v>163.703</v>
      </c>
      <c r="V16" s="226">
        <v>172.46799999999999</v>
      </c>
      <c r="W16" s="227">
        <f>SUM(K16:V16)</f>
        <v>2360.5849999999996</v>
      </c>
    </row>
    <row r="17" spans="1:26" ht="16.5" thickBot="1" x14ac:dyDescent="0.25">
      <c r="A17" s="344"/>
      <c r="B17" s="290">
        <v>243865</v>
      </c>
      <c r="C17" s="346"/>
      <c r="D17" s="348"/>
      <c r="E17" s="348"/>
      <c r="F17" s="348"/>
      <c r="G17" s="348"/>
      <c r="H17" s="348"/>
      <c r="I17" s="348"/>
      <c r="J17" s="113" t="s">
        <v>95</v>
      </c>
      <c r="K17" s="195">
        <v>0</v>
      </c>
      <c r="L17" s="191">
        <v>0</v>
      </c>
      <c r="M17" s="191">
        <v>0</v>
      </c>
      <c r="N17" s="191">
        <v>0</v>
      </c>
      <c r="O17" s="191">
        <v>0</v>
      </c>
      <c r="P17" s="191">
        <v>0</v>
      </c>
      <c r="Q17" s="191">
        <v>0</v>
      </c>
      <c r="R17" s="195">
        <v>0</v>
      </c>
      <c r="S17" s="195">
        <v>0</v>
      </c>
      <c r="T17" s="191">
        <v>0</v>
      </c>
      <c r="U17" s="191">
        <v>0</v>
      </c>
      <c r="V17" s="228">
        <v>0</v>
      </c>
      <c r="W17" s="229">
        <f>SUM(K17:V17)</f>
        <v>0</v>
      </c>
    </row>
    <row r="18" spans="1:26" ht="16.5" thickBot="1" x14ac:dyDescent="0.25">
      <c r="A18" s="102"/>
      <c r="B18" s="104">
        <v>243865</v>
      </c>
      <c r="C18" s="112"/>
      <c r="D18" s="112"/>
      <c r="E18" s="112"/>
      <c r="F18" s="112"/>
      <c r="G18" s="112"/>
      <c r="H18" s="112"/>
      <c r="I18" s="112"/>
      <c r="J18" s="112"/>
      <c r="K18" s="192"/>
      <c r="L18" s="193" t="s">
        <v>221</v>
      </c>
      <c r="M18" s="193" t="s">
        <v>221</v>
      </c>
      <c r="N18" s="193" t="s">
        <v>221</v>
      </c>
      <c r="O18" s="193" t="s">
        <v>221</v>
      </c>
      <c r="P18" s="193" t="s">
        <v>221</v>
      </c>
      <c r="Q18" s="193" t="s">
        <v>221</v>
      </c>
      <c r="R18" s="230" t="s">
        <v>221</v>
      </c>
      <c r="S18" s="231" t="s">
        <v>221</v>
      </c>
      <c r="T18" s="193" t="s">
        <v>221</v>
      </c>
      <c r="U18" s="193" t="s">
        <v>221</v>
      </c>
      <c r="V18" s="232" t="s">
        <v>221</v>
      </c>
      <c r="W18" s="233">
        <f>SUM(W13:W17)</f>
        <v>422025.87700000004</v>
      </c>
    </row>
    <row r="19" spans="1:26" ht="16.149999999999999" customHeight="1" x14ac:dyDescent="0.2">
      <c r="A19" s="343">
        <v>482</v>
      </c>
      <c r="B19" s="254">
        <v>241321</v>
      </c>
      <c r="C19" s="345" t="s">
        <v>184</v>
      </c>
      <c r="D19" s="347" t="s">
        <v>79</v>
      </c>
      <c r="E19" s="347">
        <v>225</v>
      </c>
      <c r="F19" s="345" t="s">
        <v>142</v>
      </c>
      <c r="G19" s="347" t="s">
        <v>31</v>
      </c>
      <c r="H19" s="347" t="s">
        <v>64</v>
      </c>
      <c r="I19" s="347" t="s">
        <v>31</v>
      </c>
      <c r="J19" s="145" t="s">
        <v>92</v>
      </c>
      <c r="K19" s="194">
        <v>46961.989000000001</v>
      </c>
      <c r="L19" s="194">
        <v>39471.926000000014</v>
      </c>
      <c r="M19" s="186">
        <v>52041.589000000007</v>
      </c>
      <c r="N19" s="186">
        <v>42508.739000000016</v>
      </c>
      <c r="O19" s="194">
        <v>53467.44</v>
      </c>
      <c r="P19" s="194">
        <v>58943.449999999968</v>
      </c>
      <c r="Q19" s="194">
        <v>55097.884000000005</v>
      </c>
      <c r="R19" s="211">
        <v>55635.54800000001</v>
      </c>
      <c r="S19" s="211">
        <v>60272.701999999976</v>
      </c>
      <c r="T19" s="194">
        <v>59356.279999999962</v>
      </c>
      <c r="U19" s="194">
        <v>58223.47</v>
      </c>
      <c r="V19" s="234">
        <v>56411.667999999998</v>
      </c>
      <c r="W19" s="235">
        <f>SUM(K19:V19)</f>
        <v>638392.68499999994</v>
      </c>
    </row>
    <row r="20" spans="1:26" ht="16.149999999999999" customHeight="1" x14ac:dyDescent="0.2">
      <c r="A20" s="349"/>
      <c r="B20" s="105">
        <v>241321</v>
      </c>
      <c r="C20" s="354"/>
      <c r="D20" s="350"/>
      <c r="E20" s="350"/>
      <c r="F20" s="354"/>
      <c r="G20" s="350"/>
      <c r="H20" s="350"/>
      <c r="I20" s="350"/>
      <c r="J20" s="129" t="s">
        <v>103</v>
      </c>
      <c r="K20" s="189">
        <v>16418.238000000001</v>
      </c>
      <c r="L20" s="189">
        <v>18854.566999999999</v>
      </c>
      <c r="M20" s="186">
        <v>13842.783999999998</v>
      </c>
      <c r="N20" s="186">
        <v>12134.23</v>
      </c>
      <c r="O20" s="189">
        <v>19939.716000000008</v>
      </c>
      <c r="P20" s="189">
        <v>17495.703999999998</v>
      </c>
      <c r="Q20" s="189">
        <v>15616.778999999997</v>
      </c>
      <c r="R20" s="200">
        <v>15830.035999999996</v>
      </c>
      <c r="S20" s="200">
        <v>18605.884999999998</v>
      </c>
      <c r="T20" s="189">
        <v>15966.591999999997</v>
      </c>
      <c r="U20" s="189">
        <v>17021.272000000004</v>
      </c>
      <c r="V20" s="226">
        <v>15103.439999999997</v>
      </c>
      <c r="W20" s="227">
        <f>SUM(K20:V20)</f>
        <v>196829.24299999999</v>
      </c>
    </row>
    <row r="21" spans="1:26" ht="16.149999999999999" customHeight="1" x14ac:dyDescent="0.2">
      <c r="A21" s="349"/>
      <c r="B21" s="105">
        <v>241321</v>
      </c>
      <c r="C21" s="354"/>
      <c r="D21" s="350"/>
      <c r="E21" s="350"/>
      <c r="F21" s="354"/>
      <c r="G21" s="350"/>
      <c r="H21" s="350"/>
      <c r="I21" s="350"/>
      <c r="J21" s="129" t="s">
        <v>91</v>
      </c>
      <c r="K21" s="189">
        <v>39500.036999999997</v>
      </c>
      <c r="L21" s="189">
        <v>34707.963999999985</v>
      </c>
      <c r="M21" s="186">
        <v>33210.004000000008</v>
      </c>
      <c r="N21" s="186">
        <v>32180.996000000003</v>
      </c>
      <c r="O21" s="189">
        <v>32594.315999999988</v>
      </c>
      <c r="P21" s="189">
        <v>33634.44</v>
      </c>
      <c r="Q21" s="189">
        <v>35844.263000000006</v>
      </c>
      <c r="R21" s="200">
        <v>34836.642000000007</v>
      </c>
      <c r="S21" s="200">
        <v>37313.226999999999</v>
      </c>
      <c r="T21" s="189">
        <v>39615.598000000005</v>
      </c>
      <c r="U21" s="189">
        <v>38041.557000000023</v>
      </c>
      <c r="V21" s="226">
        <v>41987.377999999997</v>
      </c>
      <c r="W21" s="227">
        <f>SUM(K21:V21)</f>
        <v>433466.42200000002</v>
      </c>
    </row>
    <row r="22" spans="1:26" ht="16.149999999999999" customHeight="1" x14ac:dyDescent="0.2">
      <c r="A22" s="349"/>
      <c r="B22" s="105">
        <v>241321</v>
      </c>
      <c r="C22" s="354"/>
      <c r="D22" s="350"/>
      <c r="E22" s="350"/>
      <c r="F22" s="354"/>
      <c r="G22" s="350"/>
      <c r="H22" s="350"/>
      <c r="I22" s="350"/>
      <c r="J22" s="129" t="s">
        <v>90</v>
      </c>
      <c r="K22" s="190">
        <v>620.0390000000001</v>
      </c>
      <c r="L22" s="189">
        <v>500.86200000000002</v>
      </c>
      <c r="M22" s="186">
        <v>602.44200000000001</v>
      </c>
      <c r="N22" s="186">
        <v>583.48100000000011</v>
      </c>
      <c r="O22" s="189">
        <v>498.23000000000008</v>
      </c>
      <c r="P22" s="189">
        <v>532.73199999999997</v>
      </c>
      <c r="Q22" s="189">
        <v>605.04699999999991</v>
      </c>
      <c r="R22" s="189">
        <v>434.30500000000006</v>
      </c>
      <c r="S22" s="200">
        <v>440.68600000000021</v>
      </c>
      <c r="T22" s="189">
        <v>489.2059999999999</v>
      </c>
      <c r="U22" s="189">
        <v>451.59400000000005</v>
      </c>
      <c r="V22" s="226">
        <v>431.13499999999999</v>
      </c>
      <c r="W22" s="227">
        <f>SUM(K22:V22)</f>
        <v>6189.7590000000009</v>
      </c>
    </row>
    <row r="23" spans="1:26" ht="16.149999999999999" customHeight="1" thickBot="1" x14ac:dyDescent="0.25">
      <c r="A23" s="344"/>
      <c r="B23" s="290">
        <v>241321</v>
      </c>
      <c r="C23" s="346"/>
      <c r="D23" s="348"/>
      <c r="E23" s="348"/>
      <c r="F23" s="346"/>
      <c r="G23" s="348"/>
      <c r="H23" s="348"/>
      <c r="I23" s="348"/>
      <c r="J23" s="113" t="s">
        <v>95</v>
      </c>
      <c r="K23" s="191">
        <v>0</v>
      </c>
      <c r="L23" s="191">
        <v>0</v>
      </c>
      <c r="M23" s="191">
        <v>0</v>
      </c>
      <c r="N23" s="191">
        <v>0</v>
      </c>
      <c r="O23" s="191">
        <v>0</v>
      </c>
      <c r="P23" s="191">
        <v>0</v>
      </c>
      <c r="Q23" s="191">
        <v>0</v>
      </c>
      <c r="R23" s="206">
        <v>0</v>
      </c>
      <c r="S23" s="195">
        <v>0</v>
      </c>
      <c r="T23" s="191">
        <v>0</v>
      </c>
      <c r="U23" s="191">
        <v>0</v>
      </c>
      <c r="V23" s="228">
        <v>0</v>
      </c>
      <c r="W23" s="229">
        <f>SUM(K23:V23)</f>
        <v>0</v>
      </c>
    </row>
    <row r="24" spans="1:26" ht="16.5" thickBot="1" x14ac:dyDescent="0.25">
      <c r="A24" s="102"/>
      <c r="B24" s="104">
        <v>241321</v>
      </c>
      <c r="C24" s="112"/>
      <c r="D24" s="112"/>
      <c r="E24" s="112"/>
      <c r="F24" s="112"/>
      <c r="G24" s="112"/>
      <c r="H24" s="112"/>
      <c r="I24" s="112"/>
      <c r="J24" s="112"/>
      <c r="K24" s="192"/>
      <c r="L24" s="193" t="s">
        <v>221</v>
      </c>
      <c r="M24" s="193" t="s">
        <v>221</v>
      </c>
      <c r="N24" s="193" t="s">
        <v>221</v>
      </c>
      <c r="O24" s="193" t="s">
        <v>221</v>
      </c>
      <c r="P24" s="193" t="s">
        <v>221</v>
      </c>
      <c r="Q24" s="193" t="s">
        <v>221</v>
      </c>
      <c r="R24" s="230" t="s">
        <v>221</v>
      </c>
      <c r="S24" s="231" t="s">
        <v>221</v>
      </c>
      <c r="T24" s="193" t="s">
        <v>221</v>
      </c>
      <c r="U24" s="193" t="s">
        <v>221</v>
      </c>
      <c r="V24" s="232" t="s">
        <v>221</v>
      </c>
      <c r="W24" s="233">
        <f>SUM(W19:W23)</f>
        <v>1274878.1090000002</v>
      </c>
    </row>
    <row r="25" spans="1:26" ht="48" thickBot="1" x14ac:dyDescent="0.25">
      <c r="A25" s="103">
        <v>500</v>
      </c>
      <c r="B25" s="103">
        <v>240379</v>
      </c>
      <c r="C25" s="99" t="s">
        <v>185</v>
      </c>
      <c r="D25" s="113" t="s">
        <v>80</v>
      </c>
      <c r="E25" s="113">
        <v>36</v>
      </c>
      <c r="F25" s="113" t="s">
        <v>20</v>
      </c>
      <c r="G25" s="113" t="s">
        <v>31</v>
      </c>
      <c r="H25" s="113" t="s">
        <v>138</v>
      </c>
      <c r="I25" s="113" t="s">
        <v>31</v>
      </c>
      <c r="J25" s="113" t="s">
        <v>93</v>
      </c>
      <c r="K25" s="196">
        <v>46521</v>
      </c>
      <c r="L25" s="191">
        <v>55764.7</v>
      </c>
      <c r="M25" s="213">
        <v>68233.675000000003</v>
      </c>
      <c r="N25" s="191">
        <v>67227.100000000006</v>
      </c>
      <c r="O25" s="191">
        <v>54950.531999999999</v>
      </c>
      <c r="P25" s="191">
        <v>69774.400000000009</v>
      </c>
      <c r="Q25" s="191">
        <v>76563.994000000006</v>
      </c>
      <c r="R25" s="236">
        <v>139723.75200000001</v>
      </c>
      <c r="S25" s="195">
        <v>112400.82200000001</v>
      </c>
      <c r="T25" s="191">
        <v>104707.875</v>
      </c>
      <c r="U25" s="191">
        <v>85666.058000000005</v>
      </c>
      <c r="V25" s="228">
        <v>168888.19700000004</v>
      </c>
      <c r="W25" s="229">
        <f>SUM(K25:V25)</f>
        <v>1050422.105</v>
      </c>
    </row>
    <row r="26" spans="1:26" ht="16.5" thickBot="1" x14ac:dyDescent="0.25">
      <c r="A26" s="104"/>
      <c r="B26" s="104">
        <v>240379</v>
      </c>
      <c r="C26" s="112"/>
      <c r="D26" s="112"/>
      <c r="E26" s="112"/>
      <c r="F26" s="112"/>
      <c r="G26" s="112"/>
      <c r="H26" s="112"/>
      <c r="I26" s="112"/>
      <c r="J26" s="112"/>
      <c r="K26" s="192"/>
      <c r="L26" s="193" t="s">
        <v>221</v>
      </c>
      <c r="M26" s="193" t="s">
        <v>221</v>
      </c>
      <c r="N26" s="193" t="s">
        <v>221</v>
      </c>
      <c r="O26" s="193" t="s">
        <v>221</v>
      </c>
      <c r="P26" s="193" t="s">
        <v>221</v>
      </c>
      <c r="Q26" s="193" t="s">
        <v>221</v>
      </c>
      <c r="R26" s="230" t="s">
        <v>221</v>
      </c>
      <c r="S26" s="231" t="s">
        <v>221</v>
      </c>
      <c r="T26" s="193" t="s">
        <v>221</v>
      </c>
      <c r="U26" s="193" t="s">
        <v>221</v>
      </c>
      <c r="V26" s="232" t="s">
        <v>221</v>
      </c>
      <c r="W26" s="233">
        <f>SUM(W25)</f>
        <v>1050422.105</v>
      </c>
    </row>
    <row r="27" spans="1:26" ht="15.75" x14ac:dyDescent="0.2">
      <c r="A27" s="343">
        <v>501</v>
      </c>
      <c r="B27" s="254">
        <v>240420</v>
      </c>
      <c r="C27" s="347" t="s">
        <v>215</v>
      </c>
      <c r="D27" s="347" t="s">
        <v>81</v>
      </c>
      <c r="E27" s="347">
        <v>36</v>
      </c>
      <c r="F27" s="347" t="s">
        <v>20</v>
      </c>
      <c r="G27" s="347" t="s">
        <v>31</v>
      </c>
      <c r="H27" s="347" t="s">
        <v>139</v>
      </c>
      <c r="I27" s="114" t="s">
        <v>31</v>
      </c>
      <c r="J27" s="145" t="s">
        <v>98</v>
      </c>
      <c r="K27" s="194">
        <v>0</v>
      </c>
      <c r="L27" s="194">
        <v>0</v>
      </c>
      <c r="M27" s="194">
        <v>0</v>
      </c>
      <c r="N27" s="194">
        <v>0</v>
      </c>
      <c r="O27" s="194">
        <v>0</v>
      </c>
      <c r="P27" s="194">
        <v>0</v>
      </c>
      <c r="Q27" s="194">
        <v>0</v>
      </c>
      <c r="R27" s="200">
        <v>0</v>
      </c>
      <c r="S27" s="211">
        <v>0</v>
      </c>
      <c r="T27" s="194">
        <v>0</v>
      </c>
      <c r="U27" s="194">
        <v>0</v>
      </c>
      <c r="V27" s="234">
        <v>0</v>
      </c>
      <c r="W27" s="235">
        <f>SUM(K27:V27)</f>
        <v>0</v>
      </c>
    </row>
    <row r="28" spans="1:26" ht="16.5" thickBot="1" x14ac:dyDescent="0.25">
      <c r="A28" s="344"/>
      <c r="B28" s="290">
        <v>240420</v>
      </c>
      <c r="C28" s="348"/>
      <c r="D28" s="348"/>
      <c r="E28" s="348"/>
      <c r="F28" s="348"/>
      <c r="G28" s="348"/>
      <c r="H28" s="348"/>
      <c r="I28" s="113"/>
      <c r="J28" s="113" t="s">
        <v>97</v>
      </c>
      <c r="K28" s="195">
        <v>0</v>
      </c>
      <c r="L28" s="191">
        <v>2918.4</v>
      </c>
      <c r="M28" s="191">
        <v>0</v>
      </c>
      <c r="N28" s="191">
        <v>0</v>
      </c>
      <c r="O28" s="191">
        <v>0</v>
      </c>
      <c r="P28" s="191">
        <v>0</v>
      </c>
      <c r="Q28" s="191">
        <v>0</v>
      </c>
      <c r="R28" s="195">
        <v>0</v>
      </c>
      <c r="S28" s="195">
        <v>0</v>
      </c>
      <c r="T28" s="191">
        <v>0</v>
      </c>
      <c r="U28" s="191">
        <v>0</v>
      </c>
      <c r="V28" s="228">
        <v>0</v>
      </c>
      <c r="W28" s="235">
        <f>SUM(K28:V28)</f>
        <v>2918.4</v>
      </c>
    </row>
    <row r="29" spans="1:26" ht="16.5" thickBot="1" x14ac:dyDescent="0.25">
      <c r="A29" s="104"/>
      <c r="B29" s="104">
        <v>240420</v>
      </c>
      <c r="C29" s="112"/>
      <c r="D29" s="112"/>
      <c r="E29" s="112"/>
      <c r="F29" s="112"/>
      <c r="G29" s="112"/>
      <c r="H29" s="112"/>
      <c r="I29" s="112"/>
      <c r="J29" s="112"/>
      <c r="K29" s="192"/>
      <c r="L29" s="193" t="s">
        <v>221</v>
      </c>
      <c r="M29" s="193" t="s">
        <v>221</v>
      </c>
      <c r="N29" s="193" t="s">
        <v>221</v>
      </c>
      <c r="O29" s="193" t="s">
        <v>221</v>
      </c>
      <c r="P29" s="193" t="s">
        <v>221</v>
      </c>
      <c r="Q29" s="193" t="s">
        <v>221</v>
      </c>
      <c r="R29" s="230" t="s">
        <v>221</v>
      </c>
      <c r="S29" s="231" t="s">
        <v>221</v>
      </c>
      <c r="T29" s="193" t="s">
        <v>221</v>
      </c>
      <c r="U29" s="193" t="s">
        <v>221</v>
      </c>
      <c r="V29" s="232" t="s">
        <v>221</v>
      </c>
      <c r="W29" s="233">
        <f>SUM(W27:W28)</f>
        <v>2918.4</v>
      </c>
    </row>
    <row r="30" spans="1:26" ht="16.5" customHeight="1" x14ac:dyDescent="0.2">
      <c r="A30" s="343">
        <v>502</v>
      </c>
      <c r="B30" s="254">
        <v>240391</v>
      </c>
      <c r="C30" s="345" t="s">
        <v>186</v>
      </c>
      <c r="D30" s="347" t="s">
        <v>77</v>
      </c>
      <c r="E30" s="347">
        <v>36</v>
      </c>
      <c r="F30" s="347" t="s">
        <v>138</v>
      </c>
      <c r="G30" s="347" t="s">
        <v>31</v>
      </c>
      <c r="H30" s="347" t="s">
        <v>20</v>
      </c>
      <c r="I30" s="347" t="s">
        <v>31</v>
      </c>
      <c r="J30" s="151" t="s">
        <v>92</v>
      </c>
      <c r="K30" s="197">
        <v>0</v>
      </c>
      <c r="L30" s="198">
        <v>0</v>
      </c>
      <c r="M30" s="198">
        <v>0</v>
      </c>
      <c r="N30" s="198">
        <v>0</v>
      </c>
      <c r="O30" s="198">
        <v>0</v>
      </c>
      <c r="P30" s="198">
        <v>0</v>
      </c>
      <c r="Q30" s="198">
        <v>0</v>
      </c>
      <c r="R30" s="223">
        <v>0</v>
      </c>
      <c r="S30" s="223">
        <v>0</v>
      </c>
      <c r="T30" s="198">
        <v>0</v>
      </c>
      <c r="U30" s="198">
        <v>0</v>
      </c>
      <c r="V30" s="224">
        <v>0</v>
      </c>
      <c r="W30" s="225">
        <f>SUM(K30:V30)</f>
        <v>0</v>
      </c>
    </row>
    <row r="31" spans="1:26" ht="16.5" customHeight="1" x14ac:dyDescent="0.2">
      <c r="A31" s="349"/>
      <c r="B31" s="105">
        <v>240391</v>
      </c>
      <c r="C31" s="354"/>
      <c r="D31" s="350"/>
      <c r="E31" s="350"/>
      <c r="F31" s="350"/>
      <c r="G31" s="350"/>
      <c r="H31" s="350"/>
      <c r="I31" s="350"/>
      <c r="J31" s="145" t="s">
        <v>93</v>
      </c>
      <c r="K31" s="199">
        <v>0</v>
      </c>
      <c r="L31" s="194">
        <v>0</v>
      </c>
      <c r="M31" s="194">
        <v>0</v>
      </c>
      <c r="N31" s="194">
        <v>0</v>
      </c>
      <c r="O31" s="194">
        <v>0</v>
      </c>
      <c r="P31" s="194">
        <v>0</v>
      </c>
      <c r="Q31" s="194">
        <v>0</v>
      </c>
      <c r="R31" s="211">
        <v>0</v>
      </c>
      <c r="S31" s="211">
        <v>0</v>
      </c>
      <c r="T31" s="189">
        <v>0</v>
      </c>
      <c r="U31" s="189">
        <v>0</v>
      </c>
      <c r="V31" s="226">
        <v>0</v>
      </c>
      <c r="W31" s="227">
        <f>SUM(K31:V31)</f>
        <v>0</v>
      </c>
    </row>
    <row r="32" spans="1:26" ht="16.5" customHeight="1" x14ac:dyDescent="0.2">
      <c r="A32" s="349"/>
      <c r="B32" s="105">
        <v>240391</v>
      </c>
      <c r="C32" s="354"/>
      <c r="D32" s="350"/>
      <c r="E32" s="350"/>
      <c r="F32" s="350"/>
      <c r="G32" s="350"/>
      <c r="H32" s="350"/>
      <c r="I32" s="350"/>
      <c r="J32" s="145" t="s">
        <v>219</v>
      </c>
      <c r="K32" s="211">
        <v>16970.665000000001</v>
      </c>
      <c r="L32" s="211">
        <v>13657.994000000001</v>
      </c>
      <c r="M32" s="211">
        <v>17471.074000000001</v>
      </c>
      <c r="N32" s="211">
        <v>17075.538</v>
      </c>
      <c r="O32" s="211">
        <v>18103.808000000001</v>
      </c>
      <c r="P32" s="211">
        <v>16082.116000000004</v>
      </c>
      <c r="Q32" s="194">
        <v>18218.355000000003</v>
      </c>
      <c r="R32" s="211">
        <v>13767.550999999999</v>
      </c>
      <c r="S32" s="211">
        <v>19614.028000000002</v>
      </c>
      <c r="T32" s="189">
        <v>13498.565000000002</v>
      </c>
      <c r="U32" s="189">
        <v>11693.719000000001</v>
      </c>
      <c r="V32" s="226">
        <v>21648.023000000001</v>
      </c>
      <c r="W32" s="227">
        <f>SUM(K32:V32)</f>
        <v>197801.43600000005</v>
      </c>
      <c r="Z32" s="187"/>
    </row>
    <row r="33" spans="1:26" ht="16.5" customHeight="1" x14ac:dyDescent="0.2">
      <c r="A33" s="349"/>
      <c r="B33" s="105">
        <v>240391</v>
      </c>
      <c r="C33" s="354"/>
      <c r="D33" s="350"/>
      <c r="E33" s="350"/>
      <c r="F33" s="350"/>
      <c r="G33" s="350"/>
      <c r="H33" s="350"/>
      <c r="I33" s="350"/>
      <c r="J33" s="129" t="s">
        <v>164</v>
      </c>
      <c r="K33" s="200">
        <v>0</v>
      </c>
      <c r="L33" s="189">
        <v>0</v>
      </c>
      <c r="M33" s="189">
        <v>0</v>
      </c>
      <c r="N33" s="189">
        <v>0</v>
      </c>
      <c r="O33" s="189">
        <v>0</v>
      </c>
      <c r="P33" s="189">
        <v>0</v>
      </c>
      <c r="Q33" s="200">
        <v>0</v>
      </c>
      <c r="R33" s="200">
        <v>0</v>
      </c>
      <c r="S33" s="200">
        <v>0</v>
      </c>
      <c r="T33" s="189">
        <v>0</v>
      </c>
      <c r="U33" s="189">
        <v>0</v>
      </c>
      <c r="V33" s="226">
        <v>0</v>
      </c>
      <c r="W33" s="227">
        <f>SUM(K33:V33)</f>
        <v>0</v>
      </c>
    </row>
    <row r="34" spans="1:26" ht="16.5" customHeight="1" thickBot="1" x14ac:dyDescent="0.25">
      <c r="A34" s="344"/>
      <c r="B34" s="290">
        <v>240391</v>
      </c>
      <c r="C34" s="346"/>
      <c r="D34" s="348"/>
      <c r="E34" s="348"/>
      <c r="F34" s="348"/>
      <c r="G34" s="348"/>
      <c r="H34" s="348"/>
      <c r="I34" s="348"/>
      <c r="J34" s="113" t="s">
        <v>171</v>
      </c>
      <c r="K34" s="195">
        <v>0</v>
      </c>
      <c r="L34" s="191">
        <v>0</v>
      </c>
      <c r="M34" s="191">
        <v>0</v>
      </c>
      <c r="N34" s="191">
        <v>0</v>
      </c>
      <c r="O34" s="191">
        <v>0</v>
      </c>
      <c r="P34" s="191">
        <v>0</v>
      </c>
      <c r="Q34" s="191">
        <v>0</v>
      </c>
      <c r="R34" s="206">
        <v>0</v>
      </c>
      <c r="S34" s="195">
        <v>0</v>
      </c>
      <c r="T34" s="191">
        <v>0</v>
      </c>
      <c r="U34" s="191">
        <v>0</v>
      </c>
      <c r="V34" s="228">
        <v>0</v>
      </c>
      <c r="W34" s="229">
        <f>SUM(K34:V34)</f>
        <v>0</v>
      </c>
    </row>
    <row r="35" spans="1:26" ht="16.5" thickBot="1" x14ac:dyDescent="0.25">
      <c r="A35" s="104"/>
      <c r="B35" s="104">
        <v>240391</v>
      </c>
      <c r="C35" s="112"/>
      <c r="D35" s="112"/>
      <c r="E35" s="112"/>
      <c r="F35" s="112"/>
      <c r="G35" s="112"/>
      <c r="H35" s="112"/>
      <c r="I35" s="112"/>
      <c r="J35" s="112"/>
      <c r="K35" s="192"/>
      <c r="L35" s="193" t="s">
        <v>221</v>
      </c>
      <c r="M35" s="193" t="s">
        <v>221</v>
      </c>
      <c r="N35" s="193" t="s">
        <v>221</v>
      </c>
      <c r="O35" s="193" t="s">
        <v>221</v>
      </c>
      <c r="P35" s="193" t="s">
        <v>221</v>
      </c>
      <c r="Q35" s="193" t="s">
        <v>221</v>
      </c>
      <c r="R35" s="230" t="s">
        <v>221</v>
      </c>
      <c r="S35" s="231" t="s">
        <v>221</v>
      </c>
      <c r="T35" s="193" t="s">
        <v>221</v>
      </c>
      <c r="U35" s="193" t="s">
        <v>221</v>
      </c>
      <c r="V35" s="232" t="s">
        <v>221</v>
      </c>
      <c r="W35" s="233">
        <f>SUM(W30:W34)</f>
        <v>197801.43600000005</v>
      </c>
    </row>
    <row r="36" spans="1:26" ht="15.75" x14ac:dyDescent="0.2">
      <c r="A36" s="343">
        <v>525</v>
      </c>
      <c r="B36" s="254">
        <v>241352</v>
      </c>
      <c r="C36" s="347" t="s">
        <v>33</v>
      </c>
      <c r="D36" s="347" t="s">
        <v>81</v>
      </c>
      <c r="E36" s="347">
        <v>15</v>
      </c>
      <c r="F36" s="347" t="s">
        <v>143</v>
      </c>
      <c r="G36" s="347" t="s">
        <v>34</v>
      </c>
      <c r="H36" s="347" t="s">
        <v>25</v>
      </c>
      <c r="I36" s="347" t="s">
        <v>34</v>
      </c>
      <c r="J36" s="151" t="s">
        <v>92</v>
      </c>
      <c r="K36" s="197">
        <v>167515.46000000002</v>
      </c>
      <c r="L36" s="198">
        <v>167912.70899999992</v>
      </c>
      <c r="M36" s="198">
        <v>174824.37400000004</v>
      </c>
      <c r="N36" s="198">
        <v>176478.429</v>
      </c>
      <c r="O36" s="198">
        <v>171780.00600000014</v>
      </c>
      <c r="P36" s="198">
        <v>174760.87900000007</v>
      </c>
      <c r="Q36" s="198">
        <v>209637.10699999987</v>
      </c>
      <c r="R36" s="223">
        <v>196764.48199999999</v>
      </c>
      <c r="S36" s="223">
        <v>176619.21200000009</v>
      </c>
      <c r="T36" s="198">
        <v>206606.66299999997</v>
      </c>
      <c r="U36" s="198">
        <v>0</v>
      </c>
      <c r="V36" s="224">
        <v>0</v>
      </c>
      <c r="W36" s="225">
        <f>SUM(K36:V36)</f>
        <v>1822899.3210000002</v>
      </c>
      <c r="Z36" s="187"/>
    </row>
    <row r="37" spans="1:26" ht="16.5" thickBot="1" x14ac:dyDescent="0.25">
      <c r="A37" s="344"/>
      <c r="B37" s="290">
        <v>241352</v>
      </c>
      <c r="C37" s="348"/>
      <c r="D37" s="348"/>
      <c r="E37" s="348"/>
      <c r="F37" s="348"/>
      <c r="G37" s="348"/>
      <c r="H37" s="348"/>
      <c r="I37" s="348"/>
      <c r="J37" s="129" t="s">
        <v>103</v>
      </c>
      <c r="K37" s="195">
        <v>0</v>
      </c>
      <c r="L37" s="191">
        <v>0</v>
      </c>
      <c r="M37" s="191">
        <v>0</v>
      </c>
      <c r="N37" s="191">
        <v>0</v>
      </c>
      <c r="O37" s="191">
        <v>0</v>
      </c>
      <c r="P37" s="191">
        <v>0</v>
      </c>
      <c r="Q37" s="191">
        <v>0</v>
      </c>
      <c r="R37" s="206">
        <v>0</v>
      </c>
      <c r="S37" s="195">
        <v>0</v>
      </c>
      <c r="T37" s="191">
        <v>0</v>
      </c>
      <c r="U37" s="191">
        <v>0</v>
      </c>
      <c r="V37" s="228">
        <v>0</v>
      </c>
      <c r="W37" s="229">
        <f>SUM(K37:V37)</f>
        <v>0</v>
      </c>
    </row>
    <row r="38" spans="1:26" ht="16.5" thickBot="1" x14ac:dyDescent="0.25">
      <c r="A38" s="104"/>
      <c r="B38" s="104">
        <v>241352</v>
      </c>
      <c r="C38" s="112"/>
      <c r="D38" s="112"/>
      <c r="E38" s="112"/>
      <c r="F38" s="112"/>
      <c r="G38" s="112"/>
      <c r="H38" s="112"/>
      <c r="I38" s="112"/>
      <c r="J38" s="112"/>
      <c r="K38" s="192"/>
      <c r="L38" s="193" t="s">
        <v>221</v>
      </c>
      <c r="M38" s="193" t="s">
        <v>221</v>
      </c>
      <c r="N38" s="193" t="s">
        <v>221</v>
      </c>
      <c r="O38" s="193" t="s">
        <v>221</v>
      </c>
      <c r="P38" s="193" t="s">
        <v>221</v>
      </c>
      <c r="Q38" s="193" t="s">
        <v>221</v>
      </c>
      <c r="R38" s="230" t="s">
        <v>221</v>
      </c>
      <c r="S38" s="231" t="s">
        <v>221</v>
      </c>
      <c r="T38" s="193" t="s">
        <v>221</v>
      </c>
      <c r="U38" s="193" t="s">
        <v>221</v>
      </c>
      <c r="V38" s="232" t="s">
        <v>221</v>
      </c>
      <c r="W38" s="233">
        <f>SUM(W36:W37)</f>
        <v>1822899.3210000002</v>
      </c>
    </row>
    <row r="39" spans="1:26" ht="16.5" thickBot="1" x14ac:dyDescent="0.25">
      <c r="A39" s="103">
        <v>526</v>
      </c>
      <c r="B39" s="103">
        <v>241353</v>
      </c>
      <c r="C39" s="113" t="s">
        <v>33</v>
      </c>
      <c r="D39" s="113" t="s">
        <v>82</v>
      </c>
      <c r="E39" s="113">
        <v>15</v>
      </c>
      <c r="F39" s="113" t="s">
        <v>143</v>
      </c>
      <c r="G39" s="113" t="s">
        <v>34</v>
      </c>
      <c r="H39" s="113" t="s">
        <v>25</v>
      </c>
      <c r="I39" s="113" t="s">
        <v>34</v>
      </c>
      <c r="J39" s="113" t="s">
        <v>91</v>
      </c>
      <c r="K39" s="191">
        <v>66070.381999999998</v>
      </c>
      <c r="L39" s="191">
        <v>52559.619000000021</v>
      </c>
      <c r="M39" s="191">
        <v>59640.895999999979</v>
      </c>
      <c r="N39" s="191">
        <v>60192.517999999967</v>
      </c>
      <c r="O39" s="191">
        <v>61166.073999999993</v>
      </c>
      <c r="P39" s="191">
        <v>59847.457000000031</v>
      </c>
      <c r="Q39" s="191">
        <v>68491.108999999968</v>
      </c>
      <c r="R39" s="236">
        <v>68640.771999999954</v>
      </c>
      <c r="S39" s="195">
        <v>60700.838000000011</v>
      </c>
      <c r="T39" s="191">
        <v>67326.58</v>
      </c>
      <c r="U39" s="191">
        <v>0</v>
      </c>
      <c r="V39" s="228">
        <v>0</v>
      </c>
      <c r="W39" s="229">
        <f>SUM(K39:V39)</f>
        <v>624636.24499999988</v>
      </c>
      <c r="Z39" s="187"/>
    </row>
    <row r="40" spans="1:26" ht="16.5" thickBot="1" x14ac:dyDescent="0.25">
      <c r="A40" s="102"/>
      <c r="B40" s="104">
        <v>241353</v>
      </c>
      <c r="C40" s="112"/>
      <c r="D40" s="112"/>
      <c r="E40" s="112"/>
      <c r="F40" s="112"/>
      <c r="G40" s="112"/>
      <c r="H40" s="112"/>
      <c r="I40" s="112"/>
      <c r="J40" s="112"/>
      <c r="K40" s="192"/>
      <c r="L40" s="193" t="s">
        <v>221</v>
      </c>
      <c r="M40" s="193" t="s">
        <v>221</v>
      </c>
      <c r="N40" s="193" t="s">
        <v>221</v>
      </c>
      <c r="O40" s="193" t="s">
        <v>221</v>
      </c>
      <c r="P40" s="193" t="s">
        <v>221</v>
      </c>
      <c r="Q40" s="193" t="s">
        <v>221</v>
      </c>
      <c r="R40" s="230" t="s">
        <v>221</v>
      </c>
      <c r="S40" s="231" t="s">
        <v>221</v>
      </c>
      <c r="T40" s="193" t="s">
        <v>221</v>
      </c>
      <c r="U40" s="193" t="s">
        <v>221</v>
      </c>
      <c r="V40" s="232" t="s">
        <v>221</v>
      </c>
      <c r="W40" s="233">
        <f>SUM(W39)</f>
        <v>624636.24499999988</v>
      </c>
    </row>
    <row r="41" spans="1:26" ht="15.75" x14ac:dyDescent="0.2">
      <c r="A41" s="343">
        <v>537</v>
      </c>
      <c r="B41" s="254">
        <v>244202</v>
      </c>
      <c r="C41" s="345" t="s">
        <v>187</v>
      </c>
      <c r="D41" s="347" t="s">
        <v>83</v>
      </c>
      <c r="E41" s="351">
        <v>363.9</v>
      </c>
      <c r="F41" s="347" t="s">
        <v>16</v>
      </c>
      <c r="G41" s="347" t="s">
        <v>36</v>
      </c>
      <c r="H41" s="345" t="s">
        <v>144</v>
      </c>
      <c r="I41" s="347" t="s">
        <v>37</v>
      </c>
      <c r="J41" s="145" t="s">
        <v>92</v>
      </c>
      <c r="K41" s="194">
        <v>3528.3409999999999</v>
      </c>
      <c r="L41" s="194">
        <v>7000.2729999999992</v>
      </c>
      <c r="M41" s="186">
        <v>8365.3200000000015</v>
      </c>
      <c r="N41" s="186">
        <v>20217.045999999995</v>
      </c>
      <c r="O41" s="194">
        <v>1528.6280000000002</v>
      </c>
      <c r="P41" s="194">
        <v>14587.066999999999</v>
      </c>
      <c r="Q41" s="194">
        <v>0</v>
      </c>
      <c r="R41" s="200">
        <v>0</v>
      </c>
      <c r="S41" s="211">
        <v>0</v>
      </c>
      <c r="T41" s="194">
        <v>0</v>
      </c>
      <c r="U41" s="194">
        <v>0</v>
      </c>
      <c r="V41" s="234">
        <v>0</v>
      </c>
      <c r="W41" s="235">
        <f>SUM(K41:V41)</f>
        <v>55226.674999999988</v>
      </c>
    </row>
    <row r="42" spans="1:26" ht="15.75" x14ac:dyDescent="0.2">
      <c r="A42" s="349"/>
      <c r="B42" s="105">
        <v>244202</v>
      </c>
      <c r="C42" s="354"/>
      <c r="D42" s="350"/>
      <c r="E42" s="352"/>
      <c r="F42" s="350"/>
      <c r="G42" s="350"/>
      <c r="H42" s="354"/>
      <c r="I42" s="350"/>
      <c r="J42" s="129" t="s">
        <v>98</v>
      </c>
      <c r="K42" s="194">
        <v>0</v>
      </c>
      <c r="L42" s="194">
        <v>0</v>
      </c>
      <c r="M42" s="186">
        <v>0</v>
      </c>
      <c r="N42" s="186">
        <v>0</v>
      </c>
      <c r="O42" s="194">
        <v>0</v>
      </c>
      <c r="P42" s="194">
        <v>0</v>
      </c>
      <c r="Q42" s="194">
        <v>0</v>
      </c>
      <c r="R42" s="200">
        <v>0</v>
      </c>
      <c r="S42" s="211">
        <v>0</v>
      </c>
      <c r="T42" s="194">
        <v>0</v>
      </c>
      <c r="U42" s="194">
        <v>0</v>
      </c>
      <c r="V42" s="234">
        <v>0</v>
      </c>
      <c r="W42" s="235">
        <f>SUM(K42:V42)</f>
        <v>0</v>
      </c>
    </row>
    <row r="43" spans="1:26" ht="15.75" x14ac:dyDescent="0.2">
      <c r="A43" s="349"/>
      <c r="B43" s="105">
        <v>244202</v>
      </c>
      <c r="C43" s="354"/>
      <c r="D43" s="350"/>
      <c r="E43" s="352"/>
      <c r="F43" s="350"/>
      <c r="G43" s="350"/>
      <c r="H43" s="354"/>
      <c r="I43" s="350"/>
      <c r="J43" s="145" t="s">
        <v>91</v>
      </c>
      <c r="K43" s="194">
        <v>0</v>
      </c>
      <c r="L43" s="194">
        <v>0</v>
      </c>
      <c r="M43" s="186">
        <v>6790.4210000000003</v>
      </c>
      <c r="N43" s="214">
        <v>0</v>
      </c>
      <c r="O43" s="194">
        <v>21054.661000000004</v>
      </c>
      <c r="P43" s="194">
        <v>14284.510999999999</v>
      </c>
      <c r="Q43" s="194">
        <v>23421.774000000001</v>
      </c>
      <c r="R43" s="200">
        <v>316.79399999999998</v>
      </c>
      <c r="S43" s="211">
        <v>16.399999999999999</v>
      </c>
      <c r="T43" s="194">
        <v>0</v>
      </c>
      <c r="U43" s="194">
        <v>0</v>
      </c>
      <c r="V43" s="234">
        <v>11973.076999999999</v>
      </c>
      <c r="W43" s="235">
        <f>SUM(K43:V43)</f>
        <v>77857.637999999992</v>
      </c>
    </row>
    <row r="44" spans="1:26" ht="15.75" x14ac:dyDescent="0.2">
      <c r="A44" s="349"/>
      <c r="B44" s="105">
        <v>244202</v>
      </c>
      <c r="C44" s="354"/>
      <c r="D44" s="350"/>
      <c r="E44" s="352"/>
      <c r="F44" s="350"/>
      <c r="G44" s="350"/>
      <c r="H44" s="350"/>
      <c r="I44" s="350"/>
      <c r="J44" s="129" t="s">
        <v>69</v>
      </c>
      <c r="K44" s="189">
        <v>0</v>
      </c>
      <c r="L44" s="189">
        <v>0</v>
      </c>
      <c r="M44" s="189">
        <v>0</v>
      </c>
      <c r="N44" s="189">
        <v>0</v>
      </c>
      <c r="O44" s="189">
        <v>0</v>
      </c>
      <c r="P44" s="189">
        <v>0</v>
      </c>
      <c r="Q44" s="189">
        <v>0</v>
      </c>
      <c r="R44" s="200">
        <v>0</v>
      </c>
      <c r="S44" s="200">
        <v>0</v>
      </c>
      <c r="T44" s="189">
        <v>0</v>
      </c>
      <c r="U44" s="189">
        <v>0</v>
      </c>
      <c r="V44" s="226">
        <v>0</v>
      </c>
      <c r="W44" s="227">
        <f>SUM(K44:V44)</f>
        <v>0</v>
      </c>
    </row>
    <row r="45" spans="1:26" ht="16.5" thickBot="1" x14ac:dyDescent="0.25">
      <c r="A45" s="344"/>
      <c r="B45" s="290">
        <v>244202</v>
      </c>
      <c r="C45" s="346"/>
      <c r="D45" s="348"/>
      <c r="E45" s="353"/>
      <c r="F45" s="348"/>
      <c r="G45" s="348"/>
      <c r="H45" s="348"/>
      <c r="I45" s="348"/>
      <c r="J45" s="154" t="s">
        <v>93</v>
      </c>
      <c r="K45" s="201">
        <v>0</v>
      </c>
      <c r="L45" s="201">
        <v>0</v>
      </c>
      <c r="M45" s="201">
        <v>4206.4070000000002</v>
      </c>
      <c r="N45" s="201">
        <v>7490.1890000000003</v>
      </c>
      <c r="O45" s="201">
        <v>0</v>
      </c>
      <c r="P45" s="201">
        <v>86.86</v>
      </c>
      <c r="Q45" s="201">
        <v>4798.7289999999994</v>
      </c>
      <c r="R45" s="236">
        <v>0</v>
      </c>
      <c r="S45" s="208">
        <v>0</v>
      </c>
      <c r="T45" s="201">
        <v>0</v>
      </c>
      <c r="U45" s="201">
        <v>0</v>
      </c>
      <c r="V45" s="237">
        <v>0</v>
      </c>
      <c r="W45" s="238">
        <f>SUM(K45:V45)</f>
        <v>16582.185000000001</v>
      </c>
    </row>
    <row r="46" spans="1:26" ht="16.5" thickBot="1" x14ac:dyDescent="0.25">
      <c r="A46" s="102"/>
      <c r="B46" s="104">
        <v>244202</v>
      </c>
      <c r="C46" s="112"/>
      <c r="D46" s="112"/>
      <c r="E46" s="112"/>
      <c r="F46" s="112"/>
      <c r="G46" s="112"/>
      <c r="H46" s="112"/>
      <c r="I46" s="112"/>
      <c r="J46" s="112"/>
      <c r="K46" s="192"/>
      <c r="L46" s="193" t="s">
        <v>221</v>
      </c>
      <c r="M46" s="193" t="s">
        <v>221</v>
      </c>
      <c r="N46" s="193" t="s">
        <v>221</v>
      </c>
      <c r="O46" s="193" t="s">
        <v>221</v>
      </c>
      <c r="P46" s="193" t="s">
        <v>221</v>
      </c>
      <c r="Q46" s="193" t="s">
        <v>221</v>
      </c>
      <c r="R46" s="230" t="s">
        <v>221</v>
      </c>
      <c r="S46" s="231" t="s">
        <v>221</v>
      </c>
      <c r="T46" s="193" t="s">
        <v>221</v>
      </c>
      <c r="U46" s="193" t="s">
        <v>221</v>
      </c>
      <c r="V46" s="232" t="s">
        <v>221</v>
      </c>
      <c r="W46" s="233">
        <f>SUM(W41:W45)</f>
        <v>149666.49799999996</v>
      </c>
    </row>
    <row r="47" spans="1:26" ht="15.75" x14ac:dyDescent="0.2">
      <c r="A47" s="349">
        <v>541</v>
      </c>
      <c r="B47" s="105">
        <v>240425</v>
      </c>
      <c r="C47" s="354" t="s">
        <v>188</v>
      </c>
      <c r="D47" s="350" t="s">
        <v>81</v>
      </c>
      <c r="E47" s="350">
        <v>93</v>
      </c>
      <c r="F47" s="350" t="s">
        <v>7</v>
      </c>
      <c r="G47" s="350" t="s">
        <v>39</v>
      </c>
      <c r="H47" s="350" t="s">
        <v>145</v>
      </c>
      <c r="I47" s="350" t="s">
        <v>39</v>
      </c>
      <c r="J47" s="145" t="s">
        <v>94</v>
      </c>
      <c r="K47" s="194">
        <v>0</v>
      </c>
      <c r="L47" s="194">
        <v>0</v>
      </c>
      <c r="M47" s="214">
        <v>0</v>
      </c>
      <c r="N47" s="194">
        <v>0</v>
      </c>
      <c r="O47" s="194">
        <v>0</v>
      </c>
      <c r="P47" s="194">
        <v>0</v>
      </c>
      <c r="Q47" s="194">
        <v>0</v>
      </c>
      <c r="R47" s="200">
        <v>0</v>
      </c>
      <c r="S47" s="211">
        <v>0</v>
      </c>
      <c r="T47" s="194">
        <v>0</v>
      </c>
      <c r="U47" s="194">
        <v>0</v>
      </c>
      <c r="V47" s="234">
        <v>0</v>
      </c>
      <c r="W47" s="235">
        <f t="shared" ref="W47:W56" si="0">SUM(K47:V47)</f>
        <v>0</v>
      </c>
    </row>
    <row r="48" spans="1:26" ht="15.75" x14ac:dyDescent="0.2">
      <c r="A48" s="349"/>
      <c r="B48" s="105">
        <v>240425</v>
      </c>
      <c r="C48" s="354"/>
      <c r="D48" s="350"/>
      <c r="E48" s="350"/>
      <c r="F48" s="350"/>
      <c r="G48" s="350"/>
      <c r="H48" s="350"/>
      <c r="I48" s="350"/>
      <c r="J48" s="129" t="s">
        <v>92</v>
      </c>
      <c r="K48" s="189">
        <v>61267.347000000002</v>
      </c>
      <c r="L48" s="189">
        <v>112594.727</v>
      </c>
      <c r="M48" s="186">
        <v>184659.08300000004</v>
      </c>
      <c r="N48" s="189">
        <v>120446.50899999996</v>
      </c>
      <c r="O48" s="189">
        <v>62541.781999999985</v>
      </c>
      <c r="P48" s="189">
        <v>76792.352999999988</v>
      </c>
      <c r="Q48" s="189">
        <v>99883.311999999991</v>
      </c>
      <c r="R48" s="200">
        <v>82024.440000000017</v>
      </c>
      <c r="S48" s="200">
        <v>82535.798999999999</v>
      </c>
      <c r="T48" s="189">
        <v>105026.40299999999</v>
      </c>
      <c r="U48" s="189">
        <v>80565.73</v>
      </c>
      <c r="V48" s="226">
        <v>67560.061999999991</v>
      </c>
      <c r="W48" s="227">
        <f t="shared" si="0"/>
        <v>1135897.547</v>
      </c>
    </row>
    <row r="49" spans="1:23" ht="15.75" x14ac:dyDescent="0.2">
      <c r="A49" s="349"/>
      <c r="B49" s="105">
        <v>240425</v>
      </c>
      <c r="C49" s="354"/>
      <c r="D49" s="350"/>
      <c r="E49" s="350"/>
      <c r="F49" s="350"/>
      <c r="G49" s="350"/>
      <c r="H49" s="350"/>
      <c r="I49" s="350"/>
      <c r="J49" s="129" t="s">
        <v>98</v>
      </c>
      <c r="K49" s="189">
        <v>0</v>
      </c>
      <c r="L49" s="189">
        <v>0</v>
      </c>
      <c r="M49" s="216">
        <v>0</v>
      </c>
      <c r="N49" s="189">
        <v>0</v>
      </c>
      <c r="O49" s="189">
        <v>0</v>
      </c>
      <c r="P49" s="189">
        <v>0</v>
      </c>
      <c r="Q49" s="189">
        <v>0</v>
      </c>
      <c r="R49" s="200">
        <v>0</v>
      </c>
      <c r="S49" s="200">
        <v>0</v>
      </c>
      <c r="T49" s="189">
        <v>0</v>
      </c>
      <c r="U49" s="189">
        <v>0</v>
      </c>
      <c r="V49" s="226">
        <v>0</v>
      </c>
      <c r="W49" s="227">
        <f t="shared" si="0"/>
        <v>0</v>
      </c>
    </row>
    <row r="50" spans="1:23" ht="15.75" x14ac:dyDescent="0.2">
      <c r="A50" s="349"/>
      <c r="B50" s="105">
        <v>240425</v>
      </c>
      <c r="C50" s="354"/>
      <c r="D50" s="350"/>
      <c r="E50" s="350"/>
      <c r="F50" s="350"/>
      <c r="G50" s="350"/>
      <c r="H50" s="350"/>
      <c r="I50" s="350"/>
      <c r="J50" s="129" t="s">
        <v>103</v>
      </c>
      <c r="K50" s="189">
        <v>10059.866</v>
      </c>
      <c r="L50" s="189">
        <v>0</v>
      </c>
      <c r="M50" s="186">
        <v>6139.3670000000002</v>
      </c>
      <c r="N50" s="186">
        <v>9530.5829999999987</v>
      </c>
      <c r="O50" s="189">
        <v>27369.570000000007</v>
      </c>
      <c r="P50" s="189">
        <v>34981.434000000001</v>
      </c>
      <c r="Q50" s="189">
        <v>31063.655999999999</v>
      </c>
      <c r="R50" s="200">
        <v>33451.606000000007</v>
      </c>
      <c r="S50" s="200">
        <v>25628.490999999998</v>
      </c>
      <c r="T50" s="189">
        <v>13063.711000000001</v>
      </c>
      <c r="U50" s="189">
        <v>0</v>
      </c>
      <c r="V50" s="226">
        <v>6403.9259999999995</v>
      </c>
      <c r="W50" s="227">
        <f t="shared" si="0"/>
        <v>197692.21000000005</v>
      </c>
    </row>
    <row r="51" spans="1:23" ht="15.75" x14ac:dyDescent="0.2">
      <c r="A51" s="349"/>
      <c r="B51" s="105">
        <v>240425</v>
      </c>
      <c r="C51" s="354"/>
      <c r="D51" s="350"/>
      <c r="E51" s="350"/>
      <c r="F51" s="350"/>
      <c r="G51" s="350"/>
      <c r="H51" s="350"/>
      <c r="I51" s="350"/>
      <c r="J51" s="129" t="s">
        <v>91</v>
      </c>
      <c r="K51" s="189">
        <v>108844.91700000002</v>
      </c>
      <c r="L51" s="189">
        <v>44958.106999999996</v>
      </c>
      <c r="M51" s="186">
        <v>15159.814999999999</v>
      </c>
      <c r="N51" s="186">
        <v>42864.877000000008</v>
      </c>
      <c r="O51" s="189">
        <v>59650.743999999999</v>
      </c>
      <c r="P51" s="189">
        <v>70944.856</v>
      </c>
      <c r="Q51" s="189">
        <v>70575.313999999998</v>
      </c>
      <c r="R51" s="200">
        <v>69453.292999999991</v>
      </c>
      <c r="S51" s="200">
        <v>64344.61</v>
      </c>
      <c r="T51" s="189">
        <v>52700.449000000001</v>
      </c>
      <c r="U51" s="189">
        <v>67324.442999999999</v>
      </c>
      <c r="V51" s="226">
        <v>98734.910999999978</v>
      </c>
      <c r="W51" s="227">
        <f t="shared" si="0"/>
        <v>765556.33600000001</v>
      </c>
    </row>
    <row r="52" spans="1:23" ht="15.75" x14ac:dyDescent="0.2">
      <c r="A52" s="349"/>
      <c r="B52" s="105">
        <v>240425</v>
      </c>
      <c r="C52" s="354"/>
      <c r="D52" s="350"/>
      <c r="E52" s="350"/>
      <c r="F52" s="350"/>
      <c r="G52" s="350"/>
      <c r="H52" s="350"/>
      <c r="I52" s="350"/>
      <c r="J52" s="129" t="s">
        <v>69</v>
      </c>
      <c r="K52" s="189">
        <v>0</v>
      </c>
      <c r="L52" s="189">
        <v>0</v>
      </c>
      <c r="M52" s="216">
        <v>0</v>
      </c>
      <c r="N52" s="189">
        <v>0</v>
      </c>
      <c r="O52" s="189">
        <v>0</v>
      </c>
      <c r="P52" s="189">
        <v>0</v>
      </c>
      <c r="Q52" s="189">
        <v>0</v>
      </c>
      <c r="R52" s="200">
        <v>0</v>
      </c>
      <c r="S52" s="200">
        <v>0</v>
      </c>
      <c r="T52" s="189">
        <v>0</v>
      </c>
      <c r="U52" s="189">
        <v>0</v>
      </c>
      <c r="V52" s="226">
        <v>0</v>
      </c>
      <c r="W52" s="227">
        <f t="shared" si="0"/>
        <v>0</v>
      </c>
    </row>
    <row r="53" spans="1:23" ht="15.75" x14ac:dyDescent="0.2">
      <c r="A53" s="349"/>
      <c r="B53" s="105">
        <v>240425</v>
      </c>
      <c r="C53" s="354"/>
      <c r="D53" s="350"/>
      <c r="E53" s="350"/>
      <c r="F53" s="350"/>
      <c r="G53" s="350"/>
      <c r="H53" s="350"/>
      <c r="I53" s="350"/>
      <c r="J53" s="129" t="s">
        <v>70</v>
      </c>
      <c r="K53" s="189">
        <v>0</v>
      </c>
      <c r="L53" s="189">
        <v>0</v>
      </c>
      <c r="M53" s="215">
        <v>0</v>
      </c>
      <c r="N53" s="189">
        <v>0</v>
      </c>
      <c r="O53" s="189">
        <v>0</v>
      </c>
      <c r="P53" s="189">
        <v>0</v>
      </c>
      <c r="Q53" s="189">
        <v>0</v>
      </c>
      <c r="R53" s="200">
        <v>0</v>
      </c>
      <c r="S53" s="200">
        <v>0</v>
      </c>
      <c r="T53" s="189">
        <v>0</v>
      </c>
      <c r="U53" s="189">
        <v>0</v>
      </c>
      <c r="V53" s="226">
        <v>0</v>
      </c>
      <c r="W53" s="227">
        <f t="shared" si="0"/>
        <v>0</v>
      </c>
    </row>
    <row r="54" spans="1:23" ht="15.75" x14ac:dyDescent="0.2">
      <c r="A54" s="349"/>
      <c r="B54" s="105">
        <v>240425</v>
      </c>
      <c r="C54" s="354"/>
      <c r="D54" s="350"/>
      <c r="E54" s="350"/>
      <c r="F54" s="350"/>
      <c r="G54" s="350"/>
      <c r="H54" s="350"/>
      <c r="I54" s="350"/>
      <c r="J54" s="129" t="s">
        <v>93</v>
      </c>
      <c r="K54" s="189">
        <v>0</v>
      </c>
      <c r="L54" s="189">
        <v>14886.697</v>
      </c>
      <c r="M54" s="186">
        <v>24576.808000000001</v>
      </c>
      <c r="N54" s="189">
        <v>0</v>
      </c>
      <c r="O54" s="189">
        <v>7299.2669999999998</v>
      </c>
      <c r="P54" s="189">
        <v>0</v>
      </c>
      <c r="Q54" s="189">
        <v>0</v>
      </c>
      <c r="R54" s="200">
        <v>0</v>
      </c>
      <c r="S54" s="200">
        <v>0</v>
      </c>
      <c r="T54" s="189">
        <v>0</v>
      </c>
      <c r="U54" s="189">
        <v>0</v>
      </c>
      <c r="V54" s="226">
        <v>0</v>
      </c>
      <c r="W54" s="227">
        <f t="shared" si="0"/>
        <v>46762.772000000004</v>
      </c>
    </row>
    <row r="55" spans="1:23" ht="15.75" x14ac:dyDescent="0.2">
      <c r="A55" s="349"/>
      <c r="B55" s="105">
        <v>240425</v>
      </c>
      <c r="C55" s="354"/>
      <c r="D55" s="350"/>
      <c r="E55" s="350"/>
      <c r="F55" s="350"/>
      <c r="G55" s="350"/>
      <c r="H55" s="350"/>
      <c r="I55" s="350"/>
      <c r="J55" s="154" t="s">
        <v>180</v>
      </c>
      <c r="K55" s="201">
        <v>0</v>
      </c>
      <c r="L55" s="201">
        <v>0</v>
      </c>
      <c r="M55" s="201">
        <v>0</v>
      </c>
      <c r="N55" s="201">
        <v>0</v>
      </c>
      <c r="O55" s="189">
        <v>0</v>
      </c>
      <c r="P55" s="201">
        <v>0</v>
      </c>
      <c r="Q55" s="201">
        <v>0</v>
      </c>
      <c r="R55" s="208">
        <v>0</v>
      </c>
      <c r="S55" s="208">
        <v>0</v>
      </c>
      <c r="T55" s="201">
        <v>0</v>
      </c>
      <c r="U55" s="201">
        <v>0</v>
      </c>
      <c r="V55" s="237">
        <v>0</v>
      </c>
      <c r="W55" s="238">
        <f t="shared" si="0"/>
        <v>0</v>
      </c>
    </row>
    <row r="56" spans="1:23" ht="16.5" thickBot="1" x14ac:dyDescent="0.25">
      <c r="A56" s="349"/>
      <c r="B56" s="105">
        <v>240425</v>
      </c>
      <c r="C56" s="354"/>
      <c r="D56" s="350"/>
      <c r="E56" s="350"/>
      <c r="F56" s="350"/>
      <c r="G56" s="350"/>
      <c r="H56" s="350"/>
      <c r="I56" s="350"/>
      <c r="J56" s="154" t="s">
        <v>95</v>
      </c>
      <c r="K56" s="201">
        <v>0</v>
      </c>
      <c r="L56" s="201">
        <v>0</v>
      </c>
      <c r="M56" s="201">
        <v>0</v>
      </c>
      <c r="N56" s="201">
        <v>0</v>
      </c>
      <c r="O56" s="201">
        <v>0</v>
      </c>
      <c r="P56" s="201">
        <v>0</v>
      </c>
      <c r="Q56" s="201">
        <v>0</v>
      </c>
      <c r="R56" s="236">
        <v>0</v>
      </c>
      <c r="S56" s="208">
        <v>0</v>
      </c>
      <c r="T56" s="201">
        <v>0</v>
      </c>
      <c r="U56" s="201">
        <v>0</v>
      </c>
      <c r="V56" s="237">
        <v>0</v>
      </c>
      <c r="W56" s="238">
        <f t="shared" si="0"/>
        <v>0</v>
      </c>
    </row>
    <row r="57" spans="1:23" ht="16.5" thickBot="1" x14ac:dyDescent="0.25">
      <c r="A57" s="102"/>
      <c r="B57" s="104">
        <v>240425</v>
      </c>
      <c r="C57" s="112"/>
      <c r="D57" s="112"/>
      <c r="E57" s="112"/>
      <c r="F57" s="112"/>
      <c r="G57" s="112"/>
      <c r="H57" s="112"/>
      <c r="I57" s="112"/>
      <c r="J57" s="112"/>
      <c r="K57" s="192"/>
      <c r="L57" s="193" t="s">
        <v>221</v>
      </c>
      <c r="M57" s="193" t="s">
        <v>221</v>
      </c>
      <c r="N57" s="193" t="s">
        <v>221</v>
      </c>
      <c r="O57" s="193" t="s">
        <v>221</v>
      </c>
      <c r="P57" s="193" t="s">
        <v>221</v>
      </c>
      <c r="Q57" s="193" t="s">
        <v>221</v>
      </c>
      <c r="R57" s="230" t="s">
        <v>221</v>
      </c>
      <c r="S57" s="231" t="s">
        <v>221</v>
      </c>
      <c r="T57" s="193" t="s">
        <v>221</v>
      </c>
      <c r="U57" s="193" t="s">
        <v>221</v>
      </c>
      <c r="V57" s="232" t="s">
        <v>221</v>
      </c>
      <c r="W57" s="233">
        <f>SUM(W47:W56)</f>
        <v>2145908.8649999998</v>
      </c>
    </row>
    <row r="58" spans="1:23" ht="15.75" x14ac:dyDescent="0.2">
      <c r="A58" s="349">
        <v>542</v>
      </c>
      <c r="B58" s="105">
        <v>240431</v>
      </c>
      <c r="C58" s="354" t="s">
        <v>189</v>
      </c>
      <c r="D58" s="350" t="s">
        <v>79</v>
      </c>
      <c r="E58" s="350">
        <v>200</v>
      </c>
      <c r="F58" s="350" t="s">
        <v>7</v>
      </c>
      <c r="G58" s="350" t="s">
        <v>39</v>
      </c>
      <c r="H58" s="350" t="s">
        <v>146</v>
      </c>
      <c r="I58" s="350" t="s">
        <v>40</v>
      </c>
      <c r="J58" s="145" t="s">
        <v>94</v>
      </c>
      <c r="K58" s="194">
        <v>12953.643999999998</v>
      </c>
      <c r="L58" s="194">
        <v>10336.17200000001</v>
      </c>
      <c r="M58" s="186">
        <v>6498.8140000000003</v>
      </c>
      <c r="N58" s="186">
        <v>11036.343000000003</v>
      </c>
      <c r="O58" s="194">
        <v>5690.9560000000001</v>
      </c>
      <c r="P58" s="194">
        <v>13448.602999999999</v>
      </c>
      <c r="Q58" s="194">
        <v>17412.525999999998</v>
      </c>
      <c r="R58" s="200">
        <v>10548.716999999999</v>
      </c>
      <c r="S58" s="211">
        <v>10802.250999999998</v>
      </c>
      <c r="T58" s="194">
        <v>15901.173999999994</v>
      </c>
      <c r="U58" s="194">
        <v>11898.558000000001</v>
      </c>
      <c r="V58" s="234">
        <v>11055.804</v>
      </c>
      <c r="W58" s="235">
        <f>SUM(K58:V58)</f>
        <v>137583.56200000001</v>
      </c>
    </row>
    <row r="59" spans="1:23" ht="15.75" x14ac:dyDescent="0.2">
      <c r="A59" s="349"/>
      <c r="B59" s="105">
        <v>240431</v>
      </c>
      <c r="C59" s="354"/>
      <c r="D59" s="350"/>
      <c r="E59" s="350"/>
      <c r="F59" s="350"/>
      <c r="G59" s="350"/>
      <c r="H59" s="350"/>
      <c r="I59" s="350"/>
      <c r="J59" s="129" t="s">
        <v>92</v>
      </c>
      <c r="K59" s="189">
        <v>35548.343999999997</v>
      </c>
      <c r="L59" s="189">
        <v>35676.603999999999</v>
      </c>
      <c r="M59" s="186">
        <v>41130.691000000006</v>
      </c>
      <c r="N59" s="186">
        <v>42347.574999999997</v>
      </c>
      <c r="O59" s="189">
        <v>37765.618000000009</v>
      </c>
      <c r="P59" s="189">
        <v>37456.802000000011</v>
      </c>
      <c r="Q59" s="189">
        <v>42117.430000000015</v>
      </c>
      <c r="R59" s="200">
        <v>40590.229999999996</v>
      </c>
      <c r="S59" s="200">
        <v>37983.814000000013</v>
      </c>
      <c r="T59" s="189">
        <v>42590.159000000007</v>
      </c>
      <c r="U59" s="189">
        <v>37514.830000000016</v>
      </c>
      <c r="V59" s="226">
        <v>35792.719000000005</v>
      </c>
      <c r="W59" s="227">
        <f>SUM(K59:V59)</f>
        <v>466514.81599999999</v>
      </c>
    </row>
    <row r="60" spans="1:23" ht="15.75" x14ac:dyDescent="0.2">
      <c r="A60" s="349"/>
      <c r="B60" s="105">
        <v>240431</v>
      </c>
      <c r="C60" s="354"/>
      <c r="D60" s="350"/>
      <c r="E60" s="350"/>
      <c r="F60" s="350"/>
      <c r="G60" s="350"/>
      <c r="H60" s="350"/>
      <c r="I60" s="350"/>
      <c r="J60" s="129" t="s">
        <v>103</v>
      </c>
      <c r="K60" s="189">
        <v>5992.2219999999998</v>
      </c>
      <c r="L60" s="189">
        <v>6859.6130000000003</v>
      </c>
      <c r="M60" s="186">
        <v>7013.1130000000003</v>
      </c>
      <c r="N60" s="186">
        <v>4206.3450000000003</v>
      </c>
      <c r="O60" s="189">
        <v>7663.8810000000003</v>
      </c>
      <c r="P60" s="189">
        <v>5694.0369999999984</v>
      </c>
      <c r="Q60" s="189">
        <v>4004.768</v>
      </c>
      <c r="R60" s="200">
        <v>4878.4780000000001</v>
      </c>
      <c r="S60" s="200">
        <v>4546.3320000000003</v>
      </c>
      <c r="T60" s="189">
        <v>6531.433</v>
      </c>
      <c r="U60" s="189">
        <v>8202.6829999999991</v>
      </c>
      <c r="V60" s="226">
        <v>6363.8740000000007</v>
      </c>
      <c r="W60" s="227">
        <f>SUM(K60:V60)</f>
        <v>71956.77900000001</v>
      </c>
    </row>
    <row r="61" spans="1:23" ht="16.5" thickBot="1" x14ac:dyDescent="0.25">
      <c r="A61" s="349"/>
      <c r="B61" s="105">
        <v>240431</v>
      </c>
      <c r="C61" s="354"/>
      <c r="D61" s="350"/>
      <c r="E61" s="350"/>
      <c r="F61" s="350"/>
      <c r="G61" s="350"/>
      <c r="H61" s="350"/>
      <c r="I61" s="350"/>
      <c r="J61" s="154" t="s">
        <v>91</v>
      </c>
      <c r="K61" s="201">
        <v>87420.136999999973</v>
      </c>
      <c r="L61" s="201">
        <v>80906.125000000015</v>
      </c>
      <c r="M61" s="186">
        <v>77525.254000000001</v>
      </c>
      <c r="N61" s="186">
        <v>81691.516999999978</v>
      </c>
      <c r="O61" s="201">
        <v>78310.566000000006</v>
      </c>
      <c r="P61" s="201">
        <v>86340.383999999976</v>
      </c>
      <c r="Q61" s="201">
        <v>83241.342000000004</v>
      </c>
      <c r="R61" s="236">
        <v>85619.276999999973</v>
      </c>
      <c r="S61" s="208">
        <v>83417.804000000004</v>
      </c>
      <c r="T61" s="201">
        <v>90630.604999999981</v>
      </c>
      <c r="U61" s="201">
        <v>89154.458999999973</v>
      </c>
      <c r="V61" s="237">
        <v>102099.208</v>
      </c>
      <c r="W61" s="238">
        <f>SUM(K61:V61)</f>
        <v>1026356.678</v>
      </c>
    </row>
    <row r="62" spans="1:23" ht="16.5" thickBot="1" x14ac:dyDescent="0.25">
      <c r="A62" s="102"/>
      <c r="B62" s="104">
        <v>240431</v>
      </c>
      <c r="C62" s="112"/>
      <c r="D62" s="112"/>
      <c r="E62" s="112"/>
      <c r="F62" s="112"/>
      <c r="G62" s="112"/>
      <c r="H62" s="112"/>
      <c r="I62" s="112"/>
      <c r="J62" s="112"/>
      <c r="K62" s="192"/>
      <c r="L62" s="193" t="s">
        <v>221</v>
      </c>
      <c r="M62" s="193" t="s">
        <v>221</v>
      </c>
      <c r="N62" s="193" t="s">
        <v>221</v>
      </c>
      <c r="O62" s="193" t="s">
        <v>221</v>
      </c>
      <c r="P62" s="193" t="s">
        <v>221</v>
      </c>
      <c r="Q62" s="193" t="s">
        <v>221</v>
      </c>
      <c r="R62" s="230" t="s">
        <v>221</v>
      </c>
      <c r="S62" s="231" t="s">
        <v>221</v>
      </c>
      <c r="T62" s="193" t="s">
        <v>221</v>
      </c>
      <c r="U62" s="193" t="s">
        <v>221</v>
      </c>
      <c r="V62" s="232" t="s">
        <v>221</v>
      </c>
      <c r="W62" s="233">
        <f>SUM(W58:W61)</f>
        <v>1702411.835</v>
      </c>
    </row>
    <row r="63" spans="1:23" ht="15.75" x14ac:dyDescent="0.2">
      <c r="A63" s="343">
        <v>554</v>
      </c>
      <c r="B63" s="254">
        <v>240462</v>
      </c>
      <c r="C63" s="347" t="s">
        <v>43</v>
      </c>
      <c r="D63" s="347" t="s">
        <v>79</v>
      </c>
      <c r="E63" s="347">
        <v>58</v>
      </c>
      <c r="F63" s="347" t="s">
        <v>147</v>
      </c>
      <c r="G63" s="347" t="s">
        <v>37</v>
      </c>
      <c r="H63" s="345" t="s">
        <v>148</v>
      </c>
      <c r="I63" s="347" t="s">
        <v>37</v>
      </c>
      <c r="J63" s="129" t="s">
        <v>94</v>
      </c>
      <c r="K63" s="189">
        <v>0</v>
      </c>
      <c r="L63" s="189">
        <v>0</v>
      </c>
      <c r="M63" s="189">
        <v>0</v>
      </c>
      <c r="N63" s="189">
        <v>0</v>
      </c>
      <c r="O63" s="189">
        <v>0</v>
      </c>
      <c r="P63" s="189">
        <v>0</v>
      </c>
      <c r="Q63" s="189">
        <v>0</v>
      </c>
      <c r="R63" s="200">
        <v>0</v>
      </c>
      <c r="S63" s="200">
        <v>0</v>
      </c>
      <c r="T63" s="189">
        <v>0</v>
      </c>
      <c r="U63" s="189">
        <v>0</v>
      </c>
      <c r="V63" s="226">
        <v>0</v>
      </c>
      <c r="W63" s="227">
        <f>SUM(K63:V63)</f>
        <v>0</v>
      </c>
    </row>
    <row r="64" spans="1:23" ht="15.75" x14ac:dyDescent="0.2">
      <c r="A64" s="349"/>
      <c r="B64" s="105">
        <v>240462</v>
      </c>
      <c r="C64" s="350"/>
      <c r="D64" s="350"/>
      <c r="E64" s="350"/>
      <c r="F64" s="350"/>
      <c r="G64" s="350"/>
      <c r="H64" s="354"/>
      <c r="I64" s="350"/>
      <c r="J64" s="154" t="s">
        <v>92</v>
      </c>
      <c r="K64" s="201">
        <v>0</v>
      </c>
      <c r="L64" s="201">
        <v>0</v>
      </c>
      <c r="M64" s="186">
        <v>0</v>
      </c>
      <c r="N64" s="186">
        <v>0</v>
      </c>
      <c r="O64" s="201">
        <v>0</v>
      </c>
      <c r="P64" s="201">
        <v>0</v>
      </c>
      <c r="Q64" s="201">
        <v>0</v>
      </c>
      <c r="R64" s="208">
        <v>0</v>
      </c>
      <c r="S64" s="208">
        <v>0</v>
      </c>
      <c r="T64" s="201">
        <v>0</v>
      </c>
      <c r="U64" s="201">
        <v>0</v>
      </c>
      <c r="V64" s="237">
        <v>0</v>
      </c>
      <c r="W64" s="238">
        <f>SUM(K64:V64)</f>
        <v>0</v>
      </c>
    </row>
    <row r="65" spans="1:26" ht="16.5" thickBot="1" x14ac:dyDescent="0.25">
      <c r="A65" s="344"/>
      <c r="B65" s="290">
        <v>240462</v>
      </c>
      <c r="C65" s="348"/>
      <c r="D65" s="348"/>
      <c r="E65" s="348"/>
      <c r="F65" s="348"/>
      <c r="G65" s="348"/>
      <c r="H65" s="348"/>
      <c r="I65" s="348"/>
      <c r="J65" s="154" t="s">
        <v>91</v>
      </c>
      <c r="K65" s="201">
        <v>286.78399999999999</v>
      </c>
      <c r="L65" s="201">
        <v>0</v>
      </c>
      <c r="M65" s="186">
        <v>0</v>
      </c>
      <c r="N65" s="201">
        <v>297.35300000000001</v>
      </c>
      <c r="O65" s="201">
        <v>0</v>
      </c>
      <c r="P65" s="201">
        <v>2999.3969999999999</v>
      </c>
      <c r="Q65" s="201">
        <v>1573.499</v>
      </c>
      <c r="R65" s="236">
        <v>1146.07</v>
      </c>
      <c r="S65" s="208">
        <v>0</v>
      </c>
      <c r="T65" s="201">
        <v>0</v>
      </c>
      <c r="U65" s="201">
        <v>0</v>
      </c>
      <c r="V65" s="237">
        <v>0</v>
      </c>
      <c r="W65" s="238">
        <f>SUM(K65:V65)</f>
        <v>6303.1029999999992</v>
      </c>
    </row>
    <row r="66" spans="1:26" ht="16.5" thickBot="1" x14ac:dyDescent="0.25">
      <c r="A66" s="102"/>
      <c r="B66" s="104">
        <v>240462</v>
      </c>
      <c r="C66" s="112"/>
      <c r="D66" s="112"/>
      <c r="E66" s="112"/>
      <c r="F66" s="112"/>
      <c r="G66" s="112"/>
      <c r="H66" s="112"/>
      <c r="I66" s="112"/>
      <c r="J66" s="112"/>
      <c r="K66" s="192"/>
      <c r="L66" s="193" t="s">
        <v>221</v>
      </c>
      <c r="M66" s="193" t="s">
        <v>221</v>
      </c>
      <c r="N66" s="193" t="s">
        <v>221</v>
      </c>
      <c r="O66" s="193" t="s">
        <v>221</v>
      </c>
      <c r="P66" s="193" t="s">
        <v>221</v>
      </c>
      <c r="Q66" s="193" t="s">
        <v>221</v>
      </c>
      <c r="R66" s="230" t="s">
        <v>221</v>
      </c>
      <c r="S66" s="231" t="s">
        <v>221</v>
      </c>
      <c r="T66" s="193" t="s">
        <v>221</v>
      </c>
      <c r="U66" s="193" t="s">
        <v>221</v>
      </c>
      <c r="V66" s="232" t="s">
        <v>221</v>
      </c>
      <c r="W66" s="233">
        <f>SUM(W63:W65)</f>
        <v>6303.1029999999992</v>
      </c>
    </row>
    <row r="67" spans="1:26" ht="15.75" customHeight="1" x14ac:dyDescent="0.2">
      <c r="A67" s="343">
        <v>560</v>
      </c>
      <c r="B67" s="254">
        <v>240403</v>
      </c>
      <c r="C67" s="345" t="s">
        <v>190</v>
      </c>
      <c r="D67" s="347" t="s">
        <v>77</v>
      </c>
      <c r="E67" s="351">
        <v>17.899999999999999</v>
      </c>
      <c r="F67" s="347" t="s">
        <v>149</v>
      </c>
      <c r="G67" s="347" t="s">
        <v>37</v>
      </c>
      <c r="H67" s="347" t="s">
        <v>9</v>
      </c>
      <c r="I67" s="347" t="s">
        <v>37</v>
      </c>
      <c r="J67" s="145" t="s">
        <v>163</v>
      </c>
      <c r="K67" s="194">
        <v>0</v>
      </c>
      <c r="L67" s="194">
        <v>0</v>
      </c>
      <c r="M67" s="194">
        <v>0</v>
      </c>
      <c r="N67" s="194">
        <v>0</v>
      </c>
      <c r="O67" s="194">
        <v>0</v>
      </c>
      <c r="P67" s="194">
        <v>0</v>
      </c>
      <c r="Q67" s="194">
        <v>0</v>
      </c>
      <c r="R67" s="200">
        <v>0</v>
      </c>
      <c r="S67" s="211">
        <v>0</v>
      </c>
      <c r="T67" s="194">
        <v>0</v>
      </c>
      <c r="U67" s="194">
        <v>0</v>
      </c>
      <c r="V67" s="234">
        <v>0</v>
      </c>
      <c r="W67" s="235">
        <f>SUM(K67:V67)</f>
        <v>0</v>
      </c>
    </row>
    <row r="68" spans="1:26" ht="15.75" x14ac:dyDescent="0.2">
      <c r="A68" s="349"/>
      <c r="B68" s="105">
        <v>240403</v>
      </c>
      <c r="C68" s="354"/>
      <c r="D68" s="350"/>
      <c r="E68" s="352"/>
      <c r="F68" s="350"/>
      <c r="G68" s="350"/>
      <c r="H68" s="350"/>
      <c r="I68" s="350"/>
      <c r="J68" s="129" t="s">
        <v>103</v>
      </c>
      <c r="K68" s="200">
        <v>0</v>
      </c>
      <c r="L68" s="189">
        <v>0</v>
      </c>
      <c r="M68" s="189">
        <v>0</v>
      </c>
      <c r="N68" s="189">
        <v>0</v>
      </c>
      <c r="O68" s="189">
        <v>0</v>
      </c>
      <c r="P68" s="189">
        <v>0</v>
      </c>
      <c r="Q68" s="189">
        <v>0</v>
      </c>
      <c r="R68" s="200">
        <v>0</v>
      </c>
      <c r="S68" s="200">
        <v>0</v>
      </c>
      <c r="T68" s="189">
        <v>0</v>
      </c>
      <c r="U68" s="189">
        <v>0</v>
      </c>
      <c r="V68" s="226">
        <v>0</v>
      </c>
      <c r="W68" s="227">
        <f>SUM(K68:V68)</f>
        <v>0</v>
      </c>
    </row>
    <row r="69" spans="1:26" ht="15.75" x14ac:dyDescent="0.2">
      <c r="A69" s="349"/>
      <c r="B69" s="105">
        <v>240403</v>
      </c>
      <c r="C69" s="354"/>
      <c r="D69" s="350"/>
      <c r="E69" s="352"/>
      <c r="F69" s="350"/>
      <c r="G69" s="350"/>
      <c r="H69" s="350"/>
      <c r="I69" s="350"/>
      <c r="J69" s="129" t="s">
        <v>172</v>
      </c>
      <c r="K69" s="200">
        <v>0</v>
      </c>
      <c r="L69" s="189">
        <v>0</v>
      </c>
      <c r="M69" s="189">
        <v>0</v>
      </c>
      <c r="N69" s="189">
        <v>0</v>
      </c>
      <c r="O69" s="189">
        <v>0</v>
      </c>
      <c r="P69" s="189">
        <v>0</v>
      </c>
      <c r="Q69" s="189">
        <v>0</v>
      </c>
      <c r="R69" s="200">
        <v>0</v>
      </c>
      <c r="S69" s="200">
        <v>0</v>
      </c>
      <c r="T69" s="189">
        <v>0</v>
      </c>
      <c r="U69" s="189">
        <v>0</v>
      </c>
      <c r="V69" s="226">
        <v>0</v>
      </c>
      <c r="W69" s="227">
        <f>SUM(K69:V69)</f>
        <v>0</v>
      </c>
    </row>
    <row r="70" spans="1:26" ht="16.5" thickBot="1" x14ac:dyDescent="0.25">
      <c r="A70" s="344"/>
      <c r="B70" s="290">
        <v>240403</v>
      </c>
      <c r="C70" s="346"/>
      <c r="D70" s="348"/>
      <c r="E70" s="353"/>
      <c r="F70" s="348"/>
      <c r="G70" s="348"/>
      <c r="H70" s="348"/>
      <c r="I70" s="348"/>
      <c r="J70" s="113" t="s">
        <v>164</v>
      </c>
      <c r="K70" s="195">
        <v>0</v>
      </c>
      <c r="L70" s="191">
        <v>0</v>
      </c>
      <c r="M70" s="191">
        <v>0</v>
      </c>
      <c r="N70" s="191">
        <v>0</v>
      </c>
      <c r="O70" s="191">
        <v>0</v>
      </c>
      <c r="P70" s="191">
        <v>0</v>
      </c>
      <c r="Q70" s="191">
        <v>0</v>
      </c>
      <c r="R70" s="195">
        <v>0</v>
      </c>
      <c r="S70" s="195">
        <v>0</v>
      </c>
      <c r="T70" s="191">
        <v>0</v>
      </c>
      <c r="U70" s="191">
        <v>0</v>
      </c>
      <c r="V70" s="228">
        <v>0</v>
      </c>
      <c r="W70" s="229">
        <f>SUM(K70:V70)</f>
        <v>0</v>
      </c>
    </row>
    <row r="71" spans="1:26" ht="16.5" thickBot="1" x14ac:dyDescent="0.25">
      <c r="A71" s="102"/>
      <c r="B71" s="104">
        <v>240403</v>
      </c>
      <c r="C71" s="282"/>
      <c r="D71" s="112"/>
      <c r="E71" s="112"/>
      <c r="F71" s="112"/>
      <c r="G71" s="112"/>
      <c r="H71" s="112"/>
      <c r="I71" s="112"/>
      <c r="J71" s="112"/>
      <c r="K71" s="192"/>
      <c r="L71" s="193" t="s">
        <v>221</v>
      </c>
      <c r="M71" s="193" t="s">
        <v>221</v>
      </c>
      <c r="N71" s="193" t="s">
        <v>221</v>
      </c>
      <c r="O71" s="193" t="s">
        <v>221</v>
      </c>
      <c r="P71" s="193" t="s">
        <v>221</v>
      </c>
      <c r="Q71" s="193" t="s">
        <v>221</v>
      </c>
      <c r="R71" s="230" t="s">
        <v>221</v>
      </c>
      <c r="S71" s="231" t="s">
        <v>221</v>
      </c>
      <c r="T71" s="193" t="s">
        <v>221</v>
      </c>
      <c r="U71" s="193" t="s">
        <v>221</v>
      </c>
      <c r="V71" s="232" t="s">
        <v>221</v>
      </c>
      <c r="W71" s="233">
        <f>SUM(W67:W70)</f>
        <v>0</v>
      </c>
    </row>
    <row r="72" spans="1:26" ht="16.5" thickBot="1" x14ac:dyDescent="0.25">
      <c r="A72" s="105">
        <v>596</v>
      </c>
      <c r="B72" s="105">
        <v>240440</v>
      </c>
      <c r="C72" s="185" t="s">
        <v>217</v>
      </c>
      <c r="D72" s="114" t="s">
        <v>84</v>
      </c>
      <c r="E72" s="114">
        <v>26</v>
      </c>
      <c r="F72" s="114" t="s">
        <v>216</v>
      </c>
      <c r="G72" s="114" t="s">
        <v>45</v>
      </c>
      <c r="H72" s="114" t="s">
        <v>18</v>
      </c>
      <c r="I72" s="113" t="s">
        <v>45</v>
      </c>
      <c r="J72" s="113" t="s">
        <v>91</v>
      </c>
      <c r="K72" s="201">
        <v>217645.40000000005</v>
      </c>
      <c r="L72" s="201">
        <v>0</v>
      </c>
      <c r="M72" s="201">
        <v>0</v>
      </c>
      <c r="N72" s="201">
        <v>0</v>
      </c>
      <c r="O72" s="201">
        <v>0</v>
      </c>
      <c r="P72" s="201">
        <v>0</v>
      </c>
      <c r="Q72" s="201">
        <v>0</v>
      </c>
      <c r="R72" s="236">
        <v>0</v>
      </c>
      <c r="S72" s="236">
        <v>0</v>
      </c>
      <c r="T72" s="236">
        <v>0</v>
      </c>
      <c r="U72" s="236">
        <v>0</v>
      </c>
      <c r="V72" s="237">
        <v>0</v>
      </c>
      <c r="W72" s="238">
        <f>SUM(K72:V72)</f>
        <v>217645.40000000005</v>
      </c>
      <c r="Z72" s="187"/>
    </row>
    <row r="73" spans="1:26" ht="16.5" thickBot="1" x14ac:dyDescent="0.25">
      <c r="A73" s="102"/>
      <c r="B73" s="104">
        <v>240440</v>
      </c>
      <c r="C73" s="282"/>
      <c r="D73" s="112"/>
      <c r="E73" s="112"/>
      <c r="F73" s="112"/>
      <c r="G73" s="112"/>
      <c r="H73" s="112"/>
      <c r="I73" s="112"/>
      <c r="J73" s="266"/>
      <c r="K73" s="267"/>
      <c r="L73" s="268" t="s">
        <v>221</v>
      </c>
      <c r="M73" s="268" t="s">
        <v>221</v>
      </c>
      <c r="N73" s="268" t="s">
        <v>221</v>
      </c>
      <c r="O73" s="268" t="s">
        <v>221</v>
      </c>
      <c r="P73" s="268" t="s">
        <v>221</v>
      </c>
      <c r="Q73" s="268" t="s">
        <v>221</v>
      </c>
      <c r="R73" s="269" t="s">
        <v>221</v>
      </c>
      <c r="S73" s="270" t="s">
        <v>221</v>
      </c>
      <c r="T73" s="268" t="s">
        <v>221</v>
      </c>
      <c r="U73" s="268" t="s">
        <v>221</v>
      </c>
      <c r="V73" s="271" t="s">
        <v>221</v>
      </c>
      <c r="W73" s="278">
        <f>SUM(W72)</f>
        <v>217645.40000000005</v>
      </c>
    </row>
    <row r="74" spans="1:26" ht="15.75" x14ac:dyDescent="0.2">
      <c r="A74" s="343">
        <v>597</v>
      </c>
      <c r="B74" s="254">
        <v>240438</v>
      </c>
      <c r="C74" s="345" t="s">
        <v>218</v>
      </c>
      <c r="D74" s="347" t="s">
        <v>79</v>
      </c>
      <c r="E74" s="347">
        <v>26</v>
      </c>
      <c r="F74" s="347" t="s">
        <v>18</v>
      </c>
      <c r="G74" s="347" t="s">
        <v>45</v>
      </c>
      <c r="H74" s="347" t="s">
        <v>216</v>
      </c>
      <c r="I74" s="368" t="s">
        <v>45</v>
      </c>
      <c r="J74" s="151" t="s">
        <v>164</v>
      </c>
      <c r="K74" s="202">
        <v>0</v>
      </c>
      <c r="L74" s="203">
        <v>0</v>
      </c>
      <c r="M74" s="203">
        <v>0</v>
      </c>
      <c r="N74" s="246">
        <v>0</v>
      </c>
      <c r="O74" s="203">
        <v>0</v>
      </c>
      <c r="P74" s="203">
        <v>0</v>
      </c>
      <c r="Q74" s="203">
        <v>0</v>
      </c>
      <c r="R74" s="203">
        <v>0</v>
      </c>
      <c r="S74" s="203">
        <v>0</v>
      </c>
      <c r="T74" s="203">
        <v>0</v>
      </c>
      <c r="U74" s="203">
        <v>0</v>
      </c>
      <c r="V74" s="275">
        <v>0</v>
      </c>
      <c r="W74" s="240">
        <f>SUM(K74:V74)</f>
        <v>0</v>
      </c>
    </row>
    <row r="75" spans="1:26" ht="15.75" x14ac:dyDescent="0.2">
      <c r="A75" s="349"/>
      <c r="B75" s="105">
        <v>240438</v>
      </c>
      <c r="C75" s="354"/>
      <c r="D75" s="350"/>
      <c r="E75" s="350"/>
      <c r="F75" s="350"/>
      <c r="G75" s="350"/>
      <c r="H75" s="350"/>
      <c r="I75" s="369"/>
      <c r="J75" s="129" t="s">
        <v>172</v>
      </c>
      <c r="K75" s="283">
        <v>1545.8780000000002</v>
      </c>
      <c r="L75" s="272">
        <v>15928.936000000002</v>
      </c>
      <c r="M75" s="272">
        <v>8495.1310000000012</v>
      </c>
      <c r="N75" s="272">
        <v>4895.6899999999987</v>
      </c>
      <c r="O75" s="272">
        <v>3412.1520000000005</v>
      </c>
      <c r="P75" s="272">
        <v>6507.8910000000005</v>
      </c>
      <c r="Q75" s="215">
        <v>8896.7940000000017</v>
      </c>
      <c r="R75" s="215">
        <v>17353.123</v>
      </c>
      <c r="S75" s="215">
        <v>15894.755000000001</v>
      </c>
      <c r="T75" s="273">
        <v>3419.8579999999997</v>
      </c>
      <c r="U75" s="215">
        <v>1194.7430000000002</v>
      </c>
      <c r="V75" s="276">
        <v>14418.833000000002</v>
      </c>
      <c r="W75" s="280">
        <f>SUM(K75:V75)</f>
        <v>101963.784</v>
      </c>
      <c r="Z75" s="187"/>
    </row>
    <row r="76" spans="1:26" ht="16.5" thickBot="1" x14ac:dyDescent="0.25">
      <c r="A76" s="344"/>
      <c r="B76" s="290">
        <v>240438</v>
      </c>
      <c r="C76" s="346"/>
      <c r="D76" s="348"/>
      <c r="E76" s="348"/>
      <c r="F76" s="348"/>
      <c r="G76" s="348"/>
      <c r="H76" s="348"/>
      <c r="I76" s="370"/>
      <c r="J76" s="169" t="s">
        <v>93</v>
      </c>
      <c r="K76" s="236">
        <v>0</v>
      </c>
      <c r="L76" s="209">
        <v>0</v>
      </c>
      <c r="M76" s="209">
        <v>0</v>
      </c>
      <c r="N76" s="274">
        <v>0</v>
      </c>
      <c r="O76" s="274">
        <v>0</v>
      </c>
      <c r="P76" s="274">
        <v>0</v>
      </c>
      <c r="Q76" s="209">
        <v>0</v>
      </c>
      <c r="R76" s="209">
        <v>0</v>
      </c>
      <c r="S76" s="209">
        <v>0</v>
      </c>
      <c r="T76" s="209">
        <v>0</v>
      </c>
      <c r="U76" s="209">
        <v>0</v>
      </c>
      <c r="V76" s="277">
        <v>0</v>
      </c>
      <c r="W76" s="281">
        <f>SUM(K76:V76)</f>
        <v>0</v>
      </c>
    </row>
    <row r="77" spans="1:26" ht="16.5" thickBot="1" x14ac:dyDescent="0.25">
      <c r="A77" s="102"/>
      <c r="B77" s="104">
        <v>240438</v>
      </c>
      <c r="C77" s="112"/>
      <c r="D77" s="112"/>
      <c r="E77" s="112"/>
      <c r="F77" s="112"/>
      <c r="G77" s="112"/>
      <c r="H77" s="112"/>
      <c r="I77" s="112"/>
      <c r="J77" s="260"/>
      <c r="K77" s="261"/>
      <c r="L77" s="262" t="s">
        <v>221</v>
      </c>
      <c r="M77" s="262" t="s">
        <v>221</v>
      </c>
      <c r="N77" s="262" t="s">
        <v>221</v>
      </c>
      <c r="O77" s="262" t="s">
        <v>221</v>
      </c>
      <c r="P77" s="262" t="s">
        <v>221</v>
      </c>
      <c r="Q77" s="262" t="s">
        <v>221</v>
      </c>
      <c r="R77" s="263" t="s">
        <v>221</v>
      </c>
      <c r="S77" s="264" t="s">
        <v>221</v>
      </c>
      <c r="T77" s="262" t="s">
        <v>221</v>
      </c>
      <c r="U77" s="262" t="s">
        <v>221</v>
      </c>
      <c r="V77" s="265" t="s">
        <v>221</v>
      </c>
      <c r="W77" s="279">
        <f>SUM(W74:W76)</f>
        <v>101963.784</v>
      </c>
    </row>
    <row r="78" spans="1:26" ht="15.75" x14ac:dyDescent="0.2">
      <c r="A78" s="349">
        <v>598</v>
      </c>
      <c r="B78" s="105">
        <v>240433</v>
      </c>
      <c r="C78" s="350" t="s">
        <v>46</v>
      </c>
      <c r="D78" s="350" t="s">
        <v>84</v>
      </c>
      <c r="E78" s="350">
        <v>16</v>
      </c>
      <c r="F78" s="350" t="s">
        <v>18</v>
      </c>
      <c r="G78" s="350" t="s">
        <v>45</v>
      </c>
      <c r="H78" s="350" t="s">
        <v>150</v>
      </c>
      <c r="I78" s="350" t="s">
        <v>45</v>
      </c>
      <c r="J78" s="145" t="s">
        <v>92</v>
      </c>
      <c r="K78" s="194">
        <v>10.991</v>
      </c>
      <c r="L78" s="194">
        <v>0</v>
      </c>
      <c r="M78" s="194">
        <v>7.3810000000000002</v>
      </c>
      <c r="N78" s="194">
        <v>0</v>
      </c>
      <c r="O78" s="194">
        <v>0</v>
      </c>
      <c r="P78" s="194">
        <v>0</v>
      </c>
      <c r="Q78" s="194">
        <v>0</v>
      </c>
      <c r="R78" s="200">
        <v>0</v>
      </c>
      <c r="S78" s="211">
        <v>0</v>
      </c>
      <c r="T78" s="194">
        <v>0</v>
      </c>
      <c r="U78" s="194">
        <v>0</v>
      </c>
      <c r="V78" s="234">
        <v>0</v>
      </c>
      <c r="W78" s="235">
        <f>SUM(K78:V78)</f>
        <v>18.372</v>
      </c>
    </row>
    <row r="79" spans="1:26" ht="16.5" thickBot="1" x14ac:dyDescent="0.25">
      <c r="A79" s="349"/>
      <c r="B79" s="105">
        <v>240433</v>
      </c>
      <c r="C79" s="350"/>
      <c r="D79" s="350"/>
      <c r="E79" s="350"/>
      <c r="F79" s="350"/>
      <c r="G79" s="350"/>
      <c r="H79" s="350"/>
      <c r="I79" s="350"/>
      <c r="J79" s="154" t="s">
        <v>98</v>
      </c>
      <c r="K79" s="201">
        <v>0</v>
      </c>
      <c r="L79" s="201">
        <v>0</v>
      </c>
      <c r="M79" s="201">
        <v>0</v>
      </c>
      <c r="N79" s="201">
        <v>0</v>
      </c>
      <c r="O79" s="201">
        <v>0</v>
      </c>
      <c r="P79" s="201">
        <v>0</v>
      </c>
      <c r="Q79" s="201">
        <v>0</v>
      </c>
      <c r="R79" s="236">
        <v>0</v>
      </c>
      <c r="S79" s="208">
        <v>0</v>
      </c>
      <c r="T79" s="201">
        <v>0</v>
      </c>
      <c r="U79" s="201">
        <v>0</v>
      </c>
      <c r="V79" s="237">
        <v>0</v>
      </c>
      <c r="W79" s="238">
        <f>SUM(K79:V79)</f>
        <v>0</v>
      </c>
    </row>
    <row r="80" spans="1:26" ht="16.5" thickBot="1" x14ac:dyDescent="0.25">
      <c r="A80" s="102"/>
      <c r="B80" s="104">
        <v>240433</v>
      </c>
      <c r="C80" s="112"/>
      <c r="D80" s="112"/>
      <c r="E80" s="112"/>
      <c r="F80" s="112"/>
      <c r="G80" s="112"/>
      <c r="H80" s="112"/>
      <c r="I80" s="112"/>
      <c r="J80" s="112"/>
      <c r="K80" s="192"/>
      <c r="L80" s="193" t="s">
        <v>221</v>
      </c>
      <c r="M80" s="193" t="s">
        <v>221</v>
      </c>
      <c r="N80" s="193" t="s">
        <v>221</v>
      </c>
      <c r="O80" s="193" t="s">
        <v>221</v>
      </c>
      <c r="P80" s="193" t="s">
        <v>221</v>
      </c>
      <c r="Q80" s="193" t="s">
        <v>221</v>
      </c>
      <c r="R80" s="230" t="s">
        <v>221</v>
      </c>
      <c r="S80" s="231" t="s">
        <v>221</v>
      </c>
      <c r="T80" s="193" t="s">
        <v>221</v>
      </c>
      <c r="U80" s="193" t="s">
        <v>221</v>
      </c>
      <c r="V80" s="232" t="s">
        <v>221</v>
      </c>
      <c r="W80" s="233">
        <f>SUM(W78:W79)</f>
        <v>18.372</v>
      </c>
    </row>
    <row r="81" spans="1:23" ht="15.75" x14ac:dyDescent="0.2">
      <c r="A81" s="349">
        <v>608</v>
      </c>
      <c r="B81" s="105">
        <v>240444</v>
      </c>
      <c r="C81" s="354" t="s">
        <v>191</v>
      </c>
      <c r="D81" s="350" t="s">
        <v>85</v>
      </c>
      <c r="E81" s="350">
        <v>98</v>
      </c>
      <c r="F81" s="350" t="s">
        <v>151</v>
      </c>
      <c r="G81" s="350" t="s">
        <v>45</v>
      </c>
      <c r="H81" s="350" t="s">
        <v>18</v>
      </c>
      <c r="I81" s="350" t="s">
        <v>45</v>
      </c>
      <c r="J81" s="145" t="s">
        <v>94</v>
      </c>
      <c r="K81" s="194">
        <v>0</v>
      </c>
      <c r="L81" s="194">
        <v>0</v>
      </c>
      <c r="M81" s="194">
        <v>0</v>
      </c>
      <c r="N81" s="194">
        <v>0</v>
      </c>
      <c r="O81" s="194">
        <v>0</v>
      </c>
      <c r="P81" s="194">
        <v>0</v>
      </c>
      <c r="Q81" s="194">
        <v>0</v>
      </c>
      <c r="R81" s="200">
        <v>0</v>
      </c>
      <c r="S81" s="198">
        <v>0</v>
      </c>
      <c r="T81" s="198">
        <v>0</v>
      </c>
      <c r="U81" s="198">
        <v>0</v>
      </c>
      <c r="V81" s="234">
        <v>0</v>
      </c>
      <c r="W81" s="235">
        <f t="shared" ref="W81:W86" si="1">SUM(K81:V81)</f>
        <v>0</v>
      </c>
    </row>
    <row r="82" spans="1:23" ht="15.75" x14ac:dyDescent="0.2">
      <c r="A82" s="349"/>
      <c r="B82" s="105">
        <v>240444</v>
      </c>
      <c r="C82" s="354"/>
      <c r="D82" s="350"/>
      <c r="E82" s="350"/>
      <c r="F82" s="350"/>
      <c r="G82" s="350"/>
      <c r="H82" s="350"/>
      <c r="I82" s="350"/>
      <c r="J82" s="145" t="s">
        <v>92</v>
      </c>
      <c r="K82" s="194">
        <v>17102.394</v>
      </c>
      <c r="L82" s="194">
        <v>91101.998000000007</v>
      </c>
      <c r="M82" s="186">
        <v>87288.527000000002</v>
      </c>
      <c r="N82" s="186">
        <v>59451.371000000006</v>
      </c>
      <c r="O82" s="194">
        <v>63256.93099999999</v>
      </c>
      <c r="P82" s="194">
        <v>139737.06299999997</v>
      </c>
      <c r="Q82" s="194">
        <v>104813.61800000002</v>
      </c>
      <c r="R82" s="200">
        <v>69638.336999999985</v>
      </c>
      <c r="S82" s="194">
        <v>106835.24800000001</v>
      </c>
      <c r="T82" s="194">
        <v>104075.27900000002</v>
      </c>
      <c r="U82" s="194">
        <v>66711.532999999981</v>
      </c>
      <c r="V82" s="234">
        <v>81685.008999999991</v>
      </c>
      <c r="W82" s="235">
        <f t="shared" si="1"/>
        <v>991697.30799999984</v>
      </c>
    </row>
    <row r="83" spans="1:23" ht="15.75" x14ac:dyDescent="0.2">
      <c r="A83" s="349"/>
      <c r="B83" s="105">
        <v>240444</v>
      </c>
      <c r="C83" s="354"/>
      <c r="D83" s="350"/>
      <c r="E83" s="350"/>
      <c r="F83" s="350"/>
      <c r="G83" s="350"/>
      <c r="H83" s="350"/>
      <c r="I83" s="350"/>
      <c r="J83" s="129" t="s">
        <v>91</v>
      </c>
      <c r="K83" s="189">
        <v>0</v>
      </c>
      <c r="L83" s="189">
        <v>0</v>
      </c>
      <c r="M83" s="186">
        <v>0</v>
      </c>
      <c r="N83" s="186">
        <v>0</v>
      </c>
      <c r="O83" s="189">
        <v>0</v>
      </c>
      <c r="P83" s="189">
        <v>0</v>
      </c>
      <c r="Q83" s="189">
        <v>0</v>
      </c>
      <c r="R83" s="200">
        <v>0</v>
      </c>
      <c r="S83" s="189">
        <v>0</v>
      </c>
      <c r="T83" s="189">
        <v>0</v>
      </c>
      <c r="U83" s="189">
        <v>0</v>
      </c>
      <c r="V83" s="226">
        <v>0</v>
      </c>
      <c r="W83" s="227">
        <f t="shared" si="1"/>
        <v>0</v>
      </c>
    </row>
    <row r="84" spans="1:23" ht="15.75" x14ac:dyDescent="0.2">
      <c r="A84" s="349"/>
      <c r="B84" s="105">
        <v>240444</v>
      </c>
      <c r="C84" s="354"/>
      <c r="D84" s="350"/>
      <c r="E84" s="350"/>
      <c r="F84" s="350"/>
      <c r="G84" s="350"/>
      <c r="H84" s="350"/>
      <c r="I84" s="350"/>
      <c r="J84" s="129" t="s">
        <v>93</v>
      </c>
      <c r="K84" s="189">
        <v>0</v>
      </c>
      <c r="L84" s="189">
        <v>0</v>
      </c>
      <c r="M84" s="189">
        <v>0</v>
      </c>
      <c r="N84" s="189">
        <v>0</v>
      </c>
      <c r="O84" s="189">
        <v>0</v>
      </c>
      <c r="P84" s="189">
        <v>0</v>
      </c>
      <c r="Q84" s="189">
        <v>0</v>
      </c>
      <c r="R84" s="200">
        <v>0</v>
      </c>
      <c r="S84" s="189">
        <v>0</v>
      </c>
      <c r="T84" s="189">
        <v>0</v>
      </c>
      <c r="U84" s="189">
        <v>0</v>
      </c>
      <c r="V84" s="226">
        <v>0</v>
      </c>
      <c r="W84" s="227">
        <f t="shared" si="1"/>
        <v>0</v>
      </c>
    </row>
    <row r="85" spans="1:23" ht="15.75" x14ac:dyDescent="0.2">
      <c r="A85" s="349"/>
      <c r="B85" s="105">
        <v>240444</v>
      </c>
      <c r="C85" s="354"/>
      <c r="D85" s="350"/>
      <c r="E85" s="350"/>
      <c r="F85" s="350"/>
      <c r="G85" s="350"/>
      <c r="H85" s="350"/>
      <c r="I85" s="350"/>
      <c r="J85" s="154" t="s">
        <v>97</v>
      </c>
      <c r="K85" s="201">
        <v>0</v>
      </c>
      <c r="L85" s="201">
        <v>0</v>
      </c>
      <c r="M85" s="201">
        <v>0</v>
      </c>
      <c r="N85" s="201">
        <v>0</v>
      </c>
      <c r="O85" s="189">
        <v>0</v>
      </c>
      <c r="P85" s="201">
        <v>0</v>
      </c>
      <c r="Q85" s="201">
        <v>0</v>
      </c>
      <c r="R85" s="208">
        <v>0</v>
      </c>
      <c r="S85" s="201">
        <v>0</v>
      </c>
      <c r="T85" s="201">
        <v>0</v>
      </c>
      <c r="U85" s="201">
        <v>0</v>
      </c>
      <c r="V85" s="237">
        <v>0</v>
      </c>
      <c r="W85" s="227">
        <f t="shared" si="1"/>
        <v>0</v>
      </c>
    </row>
    <row r="86" spans="1:23" ht="16.5" thickBot="1" x14ac:dyDescent="0.25">
      <c r="A86" s="349"/>
      <c r="B86" s="105">
        <v>240444</v>
      </c>
      <c r="C86" s="354"/>
      <c r="D86" s="350"/>
      <c r="E86" s="350"/>
      <c r="F86" s="350"/>
      <c r="G86" s="350"/>
      <c r="H86" s="350"/>
      <c r="I86" s="350"/>
      <c r="J86" s="154" t="s">
        <v>96</v>
      </c>
      <c r="K86" s="201">
        <v>0</v>
      </c>
      <c r="L86" s="201">
        <v>0</v>
      </c>
      <c r="M86" s="201">
        <v>0</v>
      </c>
      <c r="N86" s="201">
        <v>0</v>
      </c>
      <c r="O86" s="189">
        <v>0</v>
      </c>
      <c r="P86" s="201">
        <v>0</v>
      </c>
      <c r="Q86" s="201">
        <v>0</v>
      </c>
      <c r="R86" s="236">
        <v>0</v>
      </c>
      <c r="S86" s="209">
        <v>0</v>
      </c>
      <c r="T86" s="209">
        <v>0</v>
      </c>
      <c r="U86" s="209">
        <v>0</v>
      </c>
      <c r="V86" s="237">
        <v>0</v>
      </c>
      <c r="W86" s="238">
        <f t="shared" si="1"/>
        <v>0</v>
      </c>
    </row>
    <row r="87" spans="1:23" ht="16.5" thickBot="1" x14ac:dyDescent="0.25">
      <c r="A87" s="102"/>
      <c r="B87" s="104">
        <v>240444</v>
      </c>
      <c r="C87" s="112"/>
      <c r="D87" s="112"/>
      <c r="E87" s="112"/>
      <c r="F87" s="112"/>
      <c r="G87" s="112"/>
      <c r="H87" s="112"/>
      <c r="I87" s="112"/>
      <c r="J87" s="112"/>
      <c r="K87" s="192"/>
      <c r="L87" s="193" t="s">
        <v>221</v>
      </c>
      <c r="M87" s="193" t="s">
        <v>221</v>
      </c>
      <c r="N87" s="193" t="s">
        <v>221</v>
      </c>
      <c r="O87" s="193" t="s">
        <v>221</v>
      </c>
      <c r="P87" s="193" t="s">
        <v>221</v>
      </c>
      <c r="Q87" s="193" t="s">
        <v>221</v>
      </c>
      <c r="R87" s="230" t="s">
        <v>221</v>
      </c>
      <c r="S87" s="231" t="s">
        <v>221</v>
      </c>
      <c r="T87" s="193" t="s">
        <v>221</v>
      </c>
      <c r="U87" s="193" t="s">
        <v>221</v>
      </c>
      <c r="V87" s="232" t="s">
        <v>221</v>
      </c>
      <c r="W87" s="233">
        <f>SUM(W81:W86)</f>
        <v>991697.30799999984</v>
      </c>
    </row>
    <row r="88" spans="1:23" ht="15.75" x14ac:dyDescent="0.2">
      <c r="A88" s="343">
        <v>611</v>
      </c>
      <c r="B88" s="254">
        <v>240432</v>
      </c>
      <c r="C88" s="345" t="s">
        <v>192</v>
      </c>
      <c r="D88" s="347" t="s">
        <v>77</v>
      </c>
      <c r="E88" s="347">
        <v>66</v>
      </c>
      <c r="F88" s="347" t="s">
        <v>146</v>
      </c>
      <c r="G88" s="347" t="s">
        <v>40</v>
      </c>
      <c r="H88" s="345" t="s">
        <v>152</v>
      </c>
      <c r="I88" s="347" t="s">
        <v>40</v>
      </c>
      <c r="J88" s="145" t="s">
        <v>94</v>
      </c>
      <c r="K88" s="194">
        <v>2900.8240000000001</v>
      </c>
      <c r="L88" s="194">
        <v>3321.2849999999999</v>
      </c>
      <c r="M88" s="186">
        <v>1992.7190000000001</v>
      </c>
      <c r="N88" s="186">
        <v>1435.4160000000002</v>
      </c>
      <c r="O88" s="194">
        <v>1988.9099999999996</v>
      </c>
      <c r="P88" s="194">
        <v>3370.3879999999999</v>
      </c>
      <c r="Q88" s="194">
        <v>2380.9550000000004</v>
      </c>
      <c r="R88" s="200">
        <v>1288.5920000000001</v>
      </c>
      <c r="S88" s="211">
        <v>3370.3049999999998</v>
      </c>
      <c r="T88" s="194">
        <v>3365.2090000000003</v>
      </c>
      <c r="U88" s="194">
        <v>1610.623</v>
      </c>
      <c r="V88" s="234">
        <v>2994.7990000000004</v>
      </c>
      <c r="W88" s="235">
        <f>SUM(K88:V88)</f>
        <v>30020.025000000001</v>
      </c>
    </row>
    <row r="89" spans="1:23" ht="15.75" x14ac:dyDescent="0.2">
      <c r="A89" s="349"/>
      <c r="B89" s="105">
        <v>240432</v>
      </c>
      <c r="C89" s="354"/>
      <c r="D89" s="350"/>
      <c r="E89" s="350"/>
      <c r="F89" s="350"/>
      <c r="G89" s="350"/>
      <c r="H89" s="354"/>
      <c r="I89" s="350"/>
      <c r="J89" s="129" t="s">
        <v>92</v>
      </c>
      <c r="K89" s="189">
        <v>3535.2660000000005</v>
      </c>
      <c r="L89" s="189">
        <v>5697.7029999999995</v>
      </c>
      <c r="M89" s="186">
        <v>8665.3709999999992</v>
      </c>
      <c r="N89" s="186">
        <v>5856.6939999999977</v>
      </c>
      <c r="O89" s="189">
        <v>6181.6759999999995</v>
      </c>
      <c r="P89" s="189">
        <v>6183.9499999999989</v>
      </c>
      <c r="Q89" s="189">
        <v>5933.4669999999996</v>
      </c>
      <c r="R89" s="200">
        <v>7885.4850000000006</v>
      </c>
      <c r="S89" s="200">
        <v>5657.76</v>
      </c>
      <c r="T89" s="189">
        <v>6183.0120000000006</v>
      </c>
      <c r="U89" s="189">
        <v>7318.7729999999992</v>
      </c>
      <c r="V89" s="226">
        <v>7036.3450000000012</v>
      </c>
      <c r="W89" s="227">
        <f>SUM(K89:V89)</f>
        <v>76135.501999999993</v>
      </c>
    </row>
    <row r="90" spans="1:23" ht="15.75" x14ac:dyDescent="0.2">
      <c r="A90" s="349"/>
      <c r="B90" s="105">
        <v>240432</v>
      </c>
      <c r="C90" s="354"/>
      <c r="D90" s="350"/>
      <c r="E90" s="350"/>
      <c r="F90" s="350"/>
      <c r="G90" s="350"/>
      <c r="H90" s="354"/>
      <c r="I90" s="350"/>
      <c r="J90" s="129" t="s">
        <v>91</v>
      </c>
      <c r="K90" s="189">
        <v>17576.875000000004</v>
      </c>
      <c r="L90" s="189">
        <v>18622.637000000002</v>
      </c>
      <c r="M90" s="186">
        <v>20676.622000000003</v>
      </c>
      <c r="N90" s="186">
        <v>15792.139999999998</v>
      </c>
      <c r="O90" s="189">
        <v>18625.147000000004</v>
      </c>
      <c r="P90" s="189">
        <v>19571.303999999996</v>
      </c>
      <c r="Q90" s="189">
        <v>17553.135000000002</v>
      </c>
      <c r="R90" s="200">
        <v>21220.328000000001</v>
      </c>
      <c r="S90" s="200">
        <v>18082.767000000003</v>
      </c>
      <c r="T90" s="189">
        <v>18483.086999999996</v>
      </c>
      <c r="U90" s="189">
        <v>18053.285000000003</v>
      </c>
      <c r="V90" s="226">
        <v>21842.039000000001</v>
      </c>
      <c r="W90" s="227">
        <f>SUM(K90:V90)</f>
        <v>226099.36600000001</v>
      </c>
    </row>
    <row r="91" spans="1:23" ht="16.5" thickBot="1" x14ac:dyDescent="0.25">
      <c r="A91" s="344"/>
      <c r="B91" s="290">
        <v>240432</v>
      </c>
      <c r="C91" s="346"/>
      <c r="D91" s="348"/>
      <c r="E91" s="348"/>
      <c r="F91" s="348"/>
      <c r="G91" s="348"/>
      <c r="H91" s="346"/>
      <c r="I91" s="348"/>
      <c r="J91" s="113" t="s">
        <v>95</v>
      </c>
      <c r="K91" s="195">
        <v>0</v>
      </c>
      <c r="L91" s="191">
        <v>0</v>
      </c>
      <c r="M91" s="191">
        <v>0</v>
      </c>
      <c r="N91" s="191">
        <v>0</v>
      </c>
      <c r="O91" s="191">
        <v>0</v>
      </c>
      <c r="P91" s="191">
        <v>0</v>
      </c>
      <c r="Q91" s="191">
        <v>0</v>
      </c>
      <c r="R91" s="206">
        <v>0</v>
      </c>
      <c r="S91" s="195">
        <v>0</v>
      </c>
      <c r="T91" s="191">
        <v>0</v>
      </c>
      <c r="U91" s="191">
        <v>0</v>
      </c>
      <c r="V91" s="228">
        <v>0</v>
      </c>
      <c r="W91" s="229">
        <f>SUM(K91:V91)</f>
        <v>0</v>
      </c>
    </row>
    <row r="92" spans="1:23" ht="16.5" thickBot="1" x14ac:dyDescent="0.25">
      <c r="A92" s="106"/>
      <c r="B92" s="104">
        <v>240432</v>
      </c>
      <c r="C92" s="112"/>
      <c r="D92" s="112"/>
      <c r="E92" s="112"/>
      <c r="F92" s="112"/>
      <c r="G92" s="112"/>
      <c r="H92" s="112"/>
      <c r="I92" s="112"/>
      <c r="J92" s="112"/>
      <c r="K92" s="192"/>
      <c r="L92" s="193" t="s">
        <v>221</v>
      </c>
      <c r="M92" s="193" t="s">
        <v>221</v>
      </c>
      <c r="N92" s="193" t="s">
        <v>221</v>
      </c>
      <c r="O92" s="193" t="s">
        <v>221</v>
      </c>
      <c r="P92" s="193" t="s">
        <v>221</v>
      </c>
      <c r="Q92" s="193" t="s">
        <v>221</v>
      </c>
      <c r="R92" s="230" t="s">
        <v>221</v>
      </c>
      <c r="S92" s="231" t="s">
        <v>221</v>
      </c>
      <c r="T92" s="193" t="s">
        <v>221</v>
      </c>
      <c r="U92" s="193" t="s">
        <v>221</v>
      </c>
      <c r="V92" s="232" t="s">
        <v>221</v>
      </c>
      <c r="W92" s="233">
        <f>SUM(W88:W91)</f>
        <v>332254.89300000004</v>
      </c>
    </row>
    <row r="93" spans="1:23" ht="15.75" x14ac:dyDescent="0.2">
      <c r="A93" s="349">
        <v>624</v>
      </c>
      <c r="B93" s="105">
        <v>243984</v>
      </c>
      <c r="C93" s="354" t="s">
        <v>193</v>
      </c>
      <c r="D93" s="355" t="s">
        <v>248</v>
      </c>
      <c r="E93" s="357" t="s">
        <v>89</v>
      </c>
      <c r="F93" s="350" t="s">
        <v>100</v>
      </c>
      <c r="G93" s="350" t="s">
        <v>42</v>
      </c>
      <c r="H93" s="350" t="s">
        <v>249</v>
      </c>
      <c r="I93" s="350" t="s">
        <v>34</v>
      </c>
      <c r="J93" s="145" t="s">
        <v>92</v>
      </c>
      <c r="K93" s="194">
        <v>360235.69999999995</v>
      </c>
      <c r="L93" s="194">
        <v>438270.33499999996</v>
      </c>
      <c r="M93" s="186">
        <v>501701.92799999996</v>
      </c>
      <c r="N93" s="186">
        <v>446270.69300000032</v>
      </c>
      <c r="O93" s="194">
        <v>460391.09900000034</v>
      </c>
      <c r="P93" s="194">
        <v>481438.84900000034</v>
      </c>
      <c r="Q93" s="194">
        <v>480589.11999999988</v>
      </c>
      <c r="R93" s="200">
        <v>496009.49500000005</v>
      </c>
      <c r="S93" s="211">
        <v>423715.63099999964</v>
      </c>
      <c r="T93" s="194">
        <v>555291.44600000011</v>
      </c>
      <c r="U93" s="194">
        <v>460252.51299999986</v>
      </c>
      <c r="V93" s="234">
        <v>420505.46800000028</v>
      </c>
      <c r="W93" s="235">
        <f>SUM(K93:V93)</f>
        <v>5524672.2770000016</v>
      </c>
    </row>
    <row r="94" spans="1:23" ht="15.75" x14ac:dyDescent="0.2">
      <c r="A94" s="349"/>
      <c r="B94" s="105">
        <v>243984</v>
      </c>
      <c r="C94" s="354"/>
      <c r="D94" s="356"/>
      <c r="E94" s="352"/>
      <c r="F94" s="350"/>
      <c r="G94" s="350"/>
      <c r="H94" s="350"/>
      <c r="I94" s="350"/>
      <c r="J94" s="129" t="s">
        <v>103</v>
      </c>
      <c r="K94" s="189">
        <v>0</v>
      </c>
      <c r="L94" s="189">
        <v>0</v>
      </c>
      <c r="M94" s="216">
        <v>0</v>
      </c>
      <c r="N94" s="189">
        <v>0</v>
      </c>
      <c r="O94" s="189">
        <v>0</v>
      </c>
      <c r="P94" s="189">
        <v>0</v>
      </c>
      <c r="Q94" s="189">
        <v>0</v>
      </c>
      <c r="R94" s="200">
        <v>0</v>
      </c>
      <c r="S94" s="200">
        <v>0</v>
      </c>
      <c r="T94" s="189">
        <v>0</v>
      </c>
      <c r="U94" s="189">
        <v>0</v>
      </c>
      <c r="V94" s="226">
        <v>0</v>
      </c>
      <c r="W94" s="227">
        <f>SUM(K94:V94)</f>
        <v>0</v>
      </c>
    </row>
    <row r="95" spans="1:23" ht="15.75" x14ac:dyDescent="0.2">
      <c r="A95" s="349"/>
      <c r="B95" s="105">
        <v>243984</v>
      </c>
      <c r="C95" s="354"/>
      <c r="D95" s="356"/>
      <c r="E95" s="352"/>
      <c r="F95" s="350"/>
      <c r="G95" s="350"/>
      <c r="H95" s="350"/>
      <c r="I95" s="350"/>
      <c r="J95" s="154" t="s">
        <v>91</v>
      </c>
      <c r="K95" s="201">
        <v>179959.1240000001</v>
      </c>
      <c r="L95" s="201">
        <v>181798.85999999996</v>
      </c>
      <c r="M95" s="186">
        <v>222624.25999999992</v>
      </c>
      <c r="N95" s="186">
        <v>181544.24799999991</v>
      </c>
      <c r="O95" s="189">
        <v>203191.63899999997</v>
      </c>
      <c r="P95" s="201">
        <v>214033.42199999996</v>
      </c>
      <c r="Q95" s="201">
        <v>213816.23599999998</v>
      </c>
      <c r="R95" s="208">
        <v>221283.46799999996</v>
      </c>
      <c r="S95" s="208">
        <v>184540.57500000007</v>
      </c>
      <c r="T95" s="201">
        <v>240696.02499999999</v>
      </c>
      <c r="U95" s="189">
        <v>239917.71</v>
      </c>
      <c r="V95" s="237">
        <v>246293.20200000011</v>
      </c>
      <c r="W95" s="238">
        <f>SUM(K95:V95)</f>
        <v>2529698.7689999999</v>
      </c>
    </row>
    <row r="96" spans="1:23" ht="16.5" thickBot="1" x14ac:dyDescent="0.25">
      <c r="A96" s="349"/>
      <c r="B96" s="105">
        <v>243984</v>
      </c>
      <c r="C96" s="354"/>
      <c r="D96" s="356"/>
      <c r="E96" s="352"/>
      <c r="F96" s="350"/>
      <c r="G96" s="350"/>
      <c r="H96" s="350"/>
      <c r="I96" s="350"/>
      <c r="J96" s="154" t="s">
        <v>90</v>
      </c>
      <c r="K96" s="201">
        <v>0</v>
      </c>
      <c r="L96" s="201">
        <v>0</v>
      </c>
      <c r="M96" s="217">
        <v>0</v>
      </c>
      <c r="N96" s="201">
        <v>0</v>
      </c>
      <c r="O96" s="201">
        <v>0</v>
      </c>
      <c r="P96" s="201">
        <v>0</v>
      </c>
      <c r="Q96" s="201">
        <v>0</v>
      </c>
      <c r="R96" s="236">
        <v>0</v>
      </c>
      <c r="S96" s="208">
        <v>0</v>
      </c>
      <c r="T96" s="201">
        <v>0</v>
      </c>
      <c r="U96" s="201">
        <v>0</v>
      </c>
      <c r="V96" s="237">
        <v>0</v>
      </c>
      <c r="W96" s="238">
        <f>SUM(K96:V96)</f>
        <v>0</v>
      </c>
    </row>
    <row r="97" spans="1:23" ht="16.5" thickBot="1" x14ac:dyDescent="0.25">
      <c r="A97" s="102"/>
      <c r="B97" s="104">
        <v>243984</v>
      </c>
      <c r="C97" s="112"/>
      <c r="D97" s="112"/>
      <c r="E97" s="112"/>
      <c r="F97" s="112"/>
      <c r="G97" s="112"/>
      <c r="H97" s="112"/>
      <c r="I97" s="112"/>
      <c r="J97" s="112"/>
      <c r="K97" s="192"/>
      <c r="L97" s="193" t="s">
        <v>221</v>
      </c>
      <c r="M97" s="193" t="s">
        <v>221</v>
      </c>
      <c r="N97" s="193" t="s">
        <v>221</v>
      </c>
      <c r="O97" s="193" t="s">
        <v>221</v>
      </c>
      <c r="P97" s="193" t="s">
        <v>221</v>
      </c>
      <c r="Q97" s="193" t="s">
        <v>221</v>
      </c>
      <c r="R97" s="230" t="s">
        <v>221</v>
      </c>
      <c r="S97" s="231" t="s">
        <v>221</v>
      </c>
      <c r="T97" s="193" t="s">
        <v>221</v>
      </c>
      <c r="U97" s="193" t="s">
        <v>221</v>
      </c>
      <c r="V97" s="232" t="s">
        <v>221</v>
      </c>
      <c r="W97" s="233">
        <f>SUM(W93:W96)</f>
        <v>8054371.046000002</v>
      </c>
    </row>
    <row r="98" spans="1:23" ht="15.75" x14ac:dyDescent="0.2">
      <c r="A98" s="343">
        <v>625</v>
      </c>
      <c r="B98" s="254">
        <v>243994</v>
      </c>
      <c r="C98" s="345" t="s">
        <v>194</v>
      </c>
      <c r="D98" s="347" t="s">
        <v>85</v>
      </c>
      <c r="E98" s="347">
        <v>372</v>
      </c>
      <c r="F98" s="347" t="s">
        <v>154</v>
      </c>
      <c r="G98" s="347" t="s">
        <v>42</v>
      </c>
      <c r="H98" s="347" t="s">
        <v>9</v>
      </c>
      <c r="I98" s="347" t="s">
        <v>37</v>
      </c>
      <c r="J98" s="145" t="s">
        <v>94</v>
      </c>
      <c r="K98" s="194">
        <v>138837.891</v>
      </c>
      <c r="L98" s="194">
        <v>149420.98399999994</v>
      </c>
      <c r="M98" s="186">
        <v>144539.13599999994</v>
      </c>
      <c r="N98" s="186">
        <v>121726.00700000003</v>
      </c>
      <c r="O98" s="194">
        <v>122816.84599999996</v>
      </c>
      <c r="P98" s="194">
        <v>128719.06299999999</v>
      </c>
      <c r="Q98" s="194">
        <v>137074.44500000001</v>
      </c>
      <c r="R98" s="200">
        <v>125222.06999999999</v>
      </c>
      <c r="S98" s="211">
        <v>137105.758</v>
      </c>
      <c r="T98" s="194">
        <v>137839.74100000001</v>
      </c>
      <c r="U98" s="194">
        <v>111653.57899999998</v>
      </c>
      <c r="V98" s="234">
        <v>151834.18099999998</v>
      </c>
      <c r="W98" s="235">
        <f t="shared" ref="W98:W108" si="2">SUM(K98:V98)</f>
        <v>1606789.7009999994</v>
      </c>
    </row>
    <row r="99" spans="1:23" ht="15.75" x14ac:dyDescent="0.2">
      <c r="A99" s="349"/>
      <c r="B99" s="105">
        <v>243994</v>
      </c>
      <c r="C99" s="354"/>
      <c r="D99" s="350"/>
      <c r="E99" s="350"/>
      <c r="F99" s="350"/>
      <c r="G99" s="350"/>
      <c r="H99" s="350"/>
      <c r="I99" s="350"/>
      <c r="J99" s="129" t="s">
        <v>92</v>
      </c>
      <c r="K99" s="189">
        <v>44625.732000000004</v>
      </c>
      <c r="L99" s="189">
        <v>21017.572</v>
      </c>
      <c r="M99" s="186">
        <v>42147.345000000001</v>
      </c>
      <c r="N99" s="189">
        <v>19550.431</v>
      </c>
      <c r="O99" s="189">
        <v>0</v>
      </c>
      <c r="P99" s="189">
        <v>53687.994000000006</v>
      </c>
      <c r="Q99" s="189">
        <v>0</v>
      </c>
      <c r="R99" s="200">
        <v>0</v>
      </c>
      <c r="S99" s="200">
        <v>0</v>
      </c>
      <c r="T99" s="189">
        <v>0</v>
      </c>
      <c r="U99" s="189">
        <v>52883.029000000002</v>
      </c>
      <c r="V99" s="226">
        <v>21019.749000000003</v>
      </c>
      <c r="W99" s="227">
        <f t="shared" si="2"/>
        <v>254931.85200000004</v>
      </c>
    </row>
    <row r="100" spans="1:23" ht="15.75" x14ac:dyDescent="0.2">
      <c r="A100" s="349"/>
      <c r="B100" s="105">
        <v>243994</v>
      </c>
      <c r="C100" s="354"/>
      <c r="D100" s="350"/>
      <c r="E100" s="350"/>
      <c r="F100" s="350"/>
      <c r="G100" s="350"/>
      <c r="H100" s="350"/>
      <c r="I100" s="350"/>
      <c r="J100" s="129" t="s">
        <v>98</v>
      </c>
      <c r="K100" s="189">
        <v>0</v>
      </c>
      <c r="L100" s="189">
        <v>0</v>
      </c>
      <c r="M100" s="186">
        <v>0</v>
      </c>
      <c r="N100" s="189">
        <v>0</v>
      </c>
      <c r="O100" s="189">
        <v>0</v>
      </c>
      <c r="P100" s="189">
        <v>0</v>
      </c>
      <c r="Q100" s="189">
        <v>0</v>
      </c>
      <c r="R100" s="200">
        <v>0</v>
      </c>
      <c r="S100" s="200">
        <v>0</v>
      </c>
      <c r="T100" s="189">
        <v>0</v>
      </c>
      <c r="U100" s="189">
        <v>0</v>
      </c>
      <c r="V100" s="226">
        <v>0</v>
      </c>
      <c r="W100" s="227">
        <f t="shared" si="2"/>
        <v>0</v>
      </c>
    </row>
    <row r="101" spans="1:23" ht="15.75" x14ac:dyDescent="0.2">
      <c r="A101" s="349"/>
      <c r="B101" s="105">
        <v>243994</v>
      </c>
      <c r="C101" s="354"/>
      <c r="D101" s="350"/>
      <c r="E101" s="350"/>
      <c r="F101" s="350"/>
      <c r="G101" s="350"/>
      <c r="H101" s="350"/>
      <c r="I101" s="350"/>
      <c r="J101" s="129" t="s">
        <v>103</v>
      </c>
      <c r="K101" s="189">
        <v>0</v>
      </c>
      <c r="L101" s="189">
        <v>0</v>
      </c>
      <c r="M101" s="215">
        <v>0</v>
      </c>
      <c r="N101" s="189">
        <v>0</v>
      </c>
      <c r="O101" s="189">
        <v>0</v>
      </c>
      <c r="P101" s="189">
        <v>0</v>
      </c>
      <c r="Q101" s="189">
        <v>0</v>
      </c>
      <c r="R101" s="200">
        <v>0</v>
      </c>
      <c r="S101" s="200">
        <v>0</v>
      </c>
      <c r="T101" s="189">
        <v>0</v>
      </c>
      <c r="U101" s="189">
        <v>0</v>
      </c>
      <c r="V101" s="226">
        <v>0</v>
      </c>
      <c r="W101" s="227">
        <f t="shared" si="2"/>
        <v>0</v>
      </c>
    </row>
    <row r="102" spans="1:23" ht="15.75" x14ac:dyDescent="0.2">
      <c r="A102" s="349"/>
      <c r="B102" s="105">
        <v>243994</v>
      </c>
      <c r="C102" s="354"/>
      <c r="D102" s="350"/>
      <c r="E102" s="350"/>
      <c r="F102" s="350"/>
      <c r="G102" s="350"/>
      <c r="H102" s="350"/>
      <c r="I102" s="350"/>
      <c r="J102" s="129" t="s">
        <v>91</v>
      </c>
      <c r="K102" s="189">
        <v>35001.500000000007</v>
      </c>
      <c r="L102" s="189">
        <v>32575.396000000001</v>
      </c>
      <c r="M102" s="186">
        <v>15360.942999999999</v>
      </c>
      <c r="N102" s="186">
        <v>23734.794000000005</v>
      </c>
      <c r="O102" s="189">
        <v>66814.353000000003</v>
      </c>
      <c r="P102" s="189">
        <v>85922.568999999989</v>
      </c>
      <c r="Q102" s="189">
        <v>77486.119000000006</v>
      </c>
      <c r="R102" s="200">
        <v>67396.322</v>
      </c>
      <c r="S102" s="200">
        <v>88115.431999999986</v>
      </c>
      <c r="T102" s="189">
        <v>111742.63100000004</v>
      </c>
      <c r="U102" s="189">
        <v>39472.446000000011</v>
      </c>
      <c r="V102" s="226">
        <v>20055.404999999999</v>
      </c>
      <c r="W102" s="227">
        <f t="shared" si="2"/>
        <v>663677.91</v>
      </c>
    </row>
    <row r="103" spans="1:23" ht="15.75" x14ac:dyDescent="0.2">
      <c r="A103" s="349"/>
      <c r="B103" s="105">
        <v>243994</v>
      </c>
      <c r="C103" s="354"/>
      <c r="D103" s="350"/>
      <c r="E103" s="350"/>
      <c r="F103" s="350"/>
      <c r="G103" s="350"/>
      <c r="H103" s="350"/>
      <c r="I103" s="350"/>
      <c r="J103" s="113" t="s">
        <v>69</v>
      </c>
      <c r="K103" s="191">
        <v>0</v>
      </c>
      <c r="L103" s="191">
        <v>0</v>
      </c>
      <c r="M103" s="191">
        <v>0</v>
      </c>
      <c r="N103" s="191">
        <v>0</v>
      </c>
      <c r="O103" s="191">
        <v>0</v>
      </c>
      <c r="P103" s="191">
        <v>0</v>
      </c>
      <c r="Q103" s="191">
        <v>0</v>
      </c>
      <c r="R103" s="195">
        <v>0</v>
      </c>
      <c r="S103" s="195">
        <v>0</v>
      </c>
      <c r="T103" s="191">
        <v>0</v>
      </c>
      <c r="U103" s="191">
        <v>0</v>
      </c>
      <c r="V103" s="228">
        <v>0</v>
      </c>
      <c r="W103" s="229">
        <f t="shared" si="2"/>
        <v>0</v>
      </c>
    </row>
    <row r="104" spans="1:23" ht="15.75" x14ac:dyDescent="0.2">
      <c r="A104" s="349"/>
      <c r="B104" s="105">
        <v>243994</v>
      </c>
      <c r="C104" s="354"/>
      <c r="D104" s="350"/>
      <c r="E104" s="350"/>
      <c r="F104" s="350"/>
      <c r="G104" s="350"/>
      <c r="H104" s="350"/>
      <c r="I104" s="350"/>
      <c r="J104" s="129" t="s">
        <v>70</v>
      </c>
      <c r="K104" s="200">
        <v>0</v>
      </c>
      <c r="L104" s="200">
        <v>0</v>
      </c>
      <c r="M104" s="189">
        <v>0</v>
      </c>
      <c r="N104" s="189">
        <v>0</v>
      </c>
      <c r="O104" s="189">
        <v>0</v>
      </c>
      <c r="P104" s="189">
        <v>0</v>
      </c>
      <c r="Q104" s="189">
        <v>0</v>
      </c>
      <c r="R104" s="200">
        <v>0</v>
      </c>
      <c r="S104" s="200">
        <v>0</v>
      </c>
      <c r="T104" s="189">
        <v>0</v>
      </c>
      <c r="U104" s="189">
        <v>0</v>
      </c>
      <c r="V104" s="226">
        <v>0</v>
      </c>
      <c r="W104" s="227">
        <f t="shared" si="2"/>
        <v>0</v>
      </c>
    </row>
    <row r="105" spans="1:23" ht="15.75" x14ac:dyDescent="0.2">
      <c r="A105" s="349"/>
      <c r="B105" s="105">
        <v>243994</v>
      </c>
      <c r="C105" s="354"/>
      <c r="D105" s="350"/>
      <c r="E105" s="350"/>
      <c r="F105" s="350"/>
      <c r="G105" s="350"/>
      <c r="H105" s="350"/>
      <c r="I105" s="350"/>
      <c r="J105" s="129" t="s">
        <v>123</v>
      </c>
      <c r="K105" s="200">
        <v>0</v>
      </c>
      <c r="L105" s="200">
        <v>0</v>
      </c>
      <c r="M105" s="189">
        <v>0</v>
      </c>
      <c r="N105" s="189">
        <v>0</v>
      </c>
      <c r="O105" s="189">
        <v>0</v>
      </c>
      <c r="P105" s="189">
        <v>0</v>
      </c>
      <c r="Q105" s="189">
        <v>0</v>
      </c>
      <c r="R105" s="200">
        <v>0</v>
      </c>
      <c r="S105" s="200">
        <v>0</v>
      </c>
      <c r="T105" s="189">
        <v>0</v>
      </c>
      <c r="U105" s="189">
        <v>0</v>
      </c>
      <c r="V105" s="226">
        <v>0</v>
      </c>
      <c r="W105" s="227">
        <f t="shared" si="2"/>
        <v>0</v>
      </c>
    </row>
    <row r="106" spans="1:23" ht="15.75" x14ac:dyDescent="0.2">
      <c r="A106" s="349"/>
      <c r="B106" s="105">
        <v>243994</v>
      </c>
      <c r="C106" s="354"/>
      <c r="D106" s="350"/>
      <c r="E106" s="350"/>
      <c r="F106" s="350"/>
      <c r="G106" s="350"/>
      <c r="H106" s="350"/>
      <c r="I106" s="350"/>
      <c r="J106" s="129" t="s">
        <v>93</v>
      </c>
      <c r="K106" s="190">
        <v>0</v>
      </c>
      <c r="L106" s="200">
        <v>0</v>
      </c>
      <c r="M106" s="189">
        <v>0</v>
      </c>
      <c r="N106" s="189">
        <v>0</v>
      </c>
      <c r="O106" s="189">
        <v>0</v>
      </c>
      <c r="P106" s="189">
        <v>0</v>
      </c>
      <c r="Q106" s="189">
        <v>0</v>
      </c>
      <c r="R106" s="200">
        <v>0</v>
      </c>
      <c r="S106" s="200">
        <v>0</v>
      </c>
      <c r="T106" s="189">
        <v>0</v>
      </c>
      <c r="U106" s="189">
        <v>0</v>
      </c>
      <c r="V106" s="226">
        <v>0</v>
      </c>
      <c r="W106" s="227">
        <f t="shared" si="2"/>
        <v>0</v>
      </c>
    </row>
    <row r="107" spans="1:23" ht="15.75" x14ac:dyDescent="0.2">
      <c r="A107" s="349"/>
      <c r="B107" s="105">
        <v>243994</v>
      </c>
      <c r="C107" s="354"/>
      <c r="D107" s="350"/>
      <c r="E107" s="350"/>
      <c r="F107" s="350"/>
      <c r="G107" s="350"/>
      <c r="H107" s="350"/>
      <c r="I107" s="350"/>
      <c r="J107" s="129" t="s">
        <v>96</v>
      </c>
      <c r="K107" s="200">
        <v>0</v>
      </c>
      <c r="L107" s="200">
        <v>0</v>
      </c>
      <c r="M107" s="189">
        <v>0</v>
      </c>
      <c r="N107" s="189">
        <v>0</v>
      </c>
      <c r="O107" s="189">
        <v>0</v>
      </c>
      <c r="P107" s="189">
        <v>0</v>
      </c>
      <c r="Q107" s="189">
        <v>0</v>
      </c>
      <c r="R107" s="200">
        <v>0</v>
      </c>
      <c r="S107" s="200">
        <v>0</v>
      </c>
      <c r="T107" s="189">
        <v>0</v>
      </c>
      <c r="U107" s="189">
        <v>0</v>
      </c>
      <c r="V107" s="226">
        <v>0</v>
      </c>
      <c r="W107" s="227">
        <f t="shared" si="2"/>
        <v>0</v>
      </c>
    </row>
    <row r="108" spans="1:23" ht="16.5" thickBot="1" x14ac:dyDescent="0.25">
      <c r="A108" s="344"/>
      <c r="B108" s="290">
        <v>243994</v>
      </c>
      <c r="C108" s="346"/>
      <c r="D108" s="348"/>
      <c r="E108" s="348"/>
      <c r="F108" s="348"/>
      <c r="G108" s="348"/>
      <c r="H108" s="348"/>
      <c r="I108" s="348"/>
      <c r="J108" s="113" t="s">
        <v>90</v>
      </c>
      <c r="K108" s="195">
        <v>0</v>
      </c>
      <c r="L108" s="195">
        <v>0</v>
      </c>
      <c r="M108" s="191">
        <v>0</v>
      </c>
      <c r="N108" s="191">
        <v>0</v>
      </c>
      <c r="O108" s="191">
        <v>0</v>
      </c>
      <c r="P108" s="191">
        <v>0</v>
      </c>
      <c r="Q108" s="191">
        <v>0</v>
      </c>
      <c r="R108" s="206">
        <v>0</v>
      </c>
      <c r="S108" s="195">
        <v>0</v>
      </c>
      <c r="T108" s="191">
        <v>0</v>
      </c>
      <c r="U108" s="191">
        <v>0</v>
      </c>
      <c r="V108" s="228">
        <v>0</v>
      </c>
      <c r="W108" s="229">
        <f t="shared" si="2"/>
        <v>0</v>
      </c>
    </row>
    <row r="109" spans="1:23" ht="16.5" thickBot="1" x14ac:dyDescent="0.25">
      <c r="A109" s="102"/>
      <c r="B109" s="104">
        <v>243994</v>
      </c>
      <c r="C109" s="112"/>
      <c r="D109" s="112"/>
      <c r="E109" s="112"/>
      <c r="F109" s="112"/>
      <c r="G109" s="112"/>
      <c r="H109" s="112"/>
      <c r="I109" s="112"/>
      <c r="J109" s="112"/>
      <c r="K109" s="192"/>
      <c r="L109" s="193" t="s">
        <v>221</v>
      </c>
      <c r="M109" s="193" t="s">
        <v>221</v>
      </c>
      <c r="N109" s="193" t="s">
        <v>221</v>
      </c>
      <c r="O109" s="193" t="s">
        <v>221</v>
      </c>
      <c r="P109" s="193" t="s">
        <v>221</v>
      </c>
      <c r="Q109" s="193" t="s">
        <v>221</v>
      </c>
      <c r="R109" s="231" t="s">
        <v>221</v>
      </c>
      <c r="S109" s="231" t="s">
        <v>221</v>
      </c>
      <c r="T109" s="193" t="s">
        <v>221</v>
      </c>
      <c r="U109" s="193" t="s">
        <v>221</v>
      </c>
      <c r="V109" s="232" t="s">
        <v>221</v>
      </c>
      <c r="W109" s="233">
        <f>SUM(W98:W108)</f>
        <v>2525399.4629999995</v>
      </c>
    </row>
    <row r="110" spans="1:23" ht="15.75" x14ac:dyDescent="0.2">
      <c r="A110" s="343">
        <v>631</v>
      </c>
      <c r="B110" s="254">
        <v>240416</v>
      </c>
      <c r="C110" s="345" t="s">
        <v>195</v>
      </c>
      <c r="D110" s="347" t="s">
        <v>80</v>
      </c>
      <c r="E110" s="347">
        <v>50</v>
      </c>
      <c r="F110" s="345" t="s">
        <v>155</v>
      </c>
      <c r="G110" s="347" t="s">
        <v>42</v>
      </c>
      <c r="H110" s="347" t="s">
        <v>156</v>
      </c>
      <c r="I110" s="347" t="s">
        <v>42</v>
      </c>
      <c r="J110" s="145" t="s">
        <v>94</v>
      </c>
      <c r="K110" s="194">
        <v>0</v>
      </c>
      <c r="L110" s="194">
        <v>0</v>
      </c>
      <c r="M110" s="194">
        <v>0</v>
      </c>
      <c r="N110" s="194">
        <v>0</v>
      </c>
      <c r="O110" s="194">
        <v>0</v>
      </c>
      <c r="P110" s="194">
        <v>0</v>
      </c>
      <c r="Q110" s="194">
        <v>0</v>
      </c>
      <c r="R110" s="200">
        <v>0</v>
      </c>
      <c r="S110" s="211">
        <v>0</v>
      </c>
      <c r="T110" s="194">
        <v>0</v>
      </c>
      <c r="U110" s="194">
        <v>0</v>
      </c>
      <c r="V110" s="234">
        <v>0</v>
      </c>
      <c r="W110" s="235">
        <f t="shared" ref="W110:W116" si="3">SUM(K110:V110)</f>
        <v>0</v>
      </c>
    </row>
    <row r="111" spans="1:23" ht="15.75" x14ac:dyDescent="0.2">
      <c r="A111" s="349"/>
      <c r="B111" s="105">
        <v>240416</v>
      </c>
      <c r="C111" s="354"/>
      <c r="D111" s="350"/>
      <c r="E111" s="350"/>
      <c r="F111" s="350"/>
      <c r="G111" s="350"/>
      <c r="H111" s="350"/>
      <c r="I111" s="350"/>
      <c r="J111" s="145" t="s">
        <v>92</v>
      </c>
      <c r="K111" s="194">
        <v>91936.088000000018</v>
      </c>
      <c r="L111" s="194">
        <v>84131.08</v>
      </c>
      <c r="M111" s="194">
        <v>128497.71200000003</v>
      </c>
      <c r="N111" s="189">
        <v>141818.82700000002</v>
      </c>
      <c r="O111" s="189">
        <v>108254.04799999998</v>
      </c>
      <c r="P111" s="194">
        <v>102715.35999999997</v>
      </c>
      <c r="Q111" s="194">
        <v>130772.84400000003</v>
      </c>
      <c r="R111" s="200">
        <v>129865.19200000002</v>
      </c>
      <c r="S111" s="211">
        <v>128466.564</v>
      </c>
      <c r="T111" s="194">
        <v>115862.735</v>
      </c>
      <c r="U111" s="194">
        <v>106696.28299999997</v>
      </c>
      <c r="V111" s="234">
        <v>115874.05300000003</v>
      </c>
      <c r="W111" s="235">
        <f t="shared" si="3"/>
        <v>1384890.7860000003</v>
      </c>
    </row>
    <row r="112" spans="1:23" ht="15" customHeight="1" x14ac:dyDescent="0.2">
      <c r="A112" s="349"/>
      <c r="B112" s="105">
        <v>240416</v>
      </c>
      <c r="C112" s="354"/>
      <c r="D112" s="350"/>
      <c r="E112" s="350"/>
      <c r="F112" s="350"/>
      <c r="G112" s="350"/>
      <c r="H112" s="350"/>
      <c r="I112" s="350"/>
      <c r="J112" s="145" t="s">
        <v>98</v>
      </c>
      <c r="K112" s="194">
        <v>0</v>
      </c>
      <c r="L112" s="194">
        <v>0</v>
      </c>
      <c r="M112" s="194">
        <v>0</v>
      </c>
      <c r="N112" s="194">
        <v>0</v>
      </c>
      <c r="O112" s="194">
        <v>0</v>
      </c>
      <c r="P112" s="194">
        <v>0</v>
      </c>
      <c r="Q112" s="194">
        <v>0</v>
      </c>
      <c r="R112" s="200">
        <v>0</v>
      </c>
      <c r="S112" s="211">
        <v>0</v>
      </c>
      <c r="T112" s="194">
        <v>0</v>
      </c>
      <c r="U112" s="194">
        <v>0</v>
      </c>
      <c r="V112" s="234">
        <v>0</v>
      </c>
      <c r="W112" s="235">
        <f t="shared" si="3"/>
        <v>0</v>
      </c>
    </row>
    <row r="113" spans="1:26" ht="15" customHeight="1" x14ac:dyDescent="0.2">
      <c r="A113" s="349"/>
      <c r="B113" s="105">
        <v>240416</v>
      </c>
      <c r="C113" s="354"/>
      <c r="D113" s="350"/>
      <c r="E113" s="350"/>
      <c r="F113" s="350"/>
      <c r="G113" s="350"/>
      <c r="H113" s="350"/>
      <c r="I113" s="350"/>
      <c r="J113" s="129" t="s">
        <v>103</v>
      </c>
      <c r="K113" s="189">
        <v>0</v>
      </c>
      <c r="L113" s="189">
        <v>0</v>
      </c>
      <c r="M113" s="189">
        <v>0</v>
      </c>
      <c r="N113" s="189">
        <v>0</v>
      </c>
      <c r="O113" s="189">
        <v>0</v>
      </c>
      <c r="P113" s="189">
        <v>0</v>
      </c>
      <c r="Q113" s="189">
        <v>0</v>
      </c>
      <c r="R113" s="200">
        <v>0</v>
      </c>
      <c r="S113" s="200">
        <v>0</v>
      </c>
      <c r="T113" s="189">
        <v>0</v>
      </c>
      <c r="U113" s="189">
        <v>0</v>
      </c>
      <c r="V113" s="226">
        <v>0</v>
      </c>
      <c r="W113" s="227">
        <f t="shared" si="3"/>
        <v>0</v>
      </c>
    </row>
    <row r="114" spans="1:26" ht="15" customHeight="1" x14ac:dyDescent="0.2">
      <c r="A114" s="349"/>
      <c r="B114" s="105">
        <v>240416</v>
      </c>
      <c r="C114" s="354"/>
      <c r="D114" s="350"/>
      <c r="E114" s="350"/>
      <c r="F114" s="350"/>
      <c r="G114" s="350"/>
      <c r="H114" s="350"/>
      <c r="I114" s="350"/>
      <c r="J114" s="154" t="s">
        <v>91</v>
      </c>
      <c r="K114" s="189">
        <v>0</v>
      </c>
      <c r="L114" s="189">
        <v>0</v>
      </c>
      <c r="M114" s="189">
        <v>0</v>
      </c>
      <c r="N114" s="189">
        <v>0</v>
      </c>
      <c r="O114" s="189">
        <v>0</v>
      </c>
      <c r="P114" s="189">
        <v>0</v>
      </c>
      <c r="Q114" s="189">
        <v>0</v>
      </c>
      <c r="R114" s="200">
        <v>0</v>
      </c>
      <c r="S114" s="200">
        <v>0</v>
      </c>
      <c r="T114" s="189">
        <v>0</v>
      </c>
      <c r="U114" s="189">
        <v>0</v>
      </c>
      <c r="V114" s="226">
        <v>0</v>
      </c>
      <c r="W114" s="227">
        <f t="shared" si="3"/>
        <v>0</v>
      </c>
    </row>
    <row r="115" spans="1:26" ht="15" customHeight="1" x14ac:dyDescent="0.2">
      <c r="A115" s="349"/>
      <c r="B115" s="105">
        <v>240416</v>
      </c>
      <c r="C115" s="354"/>
      <c r="D115" s="350"/>
      <c r="E115" s="350"/>
      <c r="F115" s="350"/>
      <c r="G115" s="350"/>
      <c r="H115" s="350"/>
      <c r="I115" s="350"/>
      <c r="J115" s="129" t="s">
        <v>93</v>
      </c>
      <c r="K115" s="189">
        <v>0</v>
      </c>
      <c r="L115" s="189">
        <v>0</v>
      </c>
      <c r="M115" s="189">
        <v>0</v>
      </c>
      <c r="N115" s="189">
        <v>0</v>
      </c>
      <c r="O115" s="189">
        <v>0</v>
      </c>
      <c r="P115" s="189">
        <v>0</v>
      </c>
      <c r="Q115" s="189">
        <v>0</v>
      </c>
      <c r="R115" s="200">
        <v>0</v>
      </c>
      <c r="S115" s="200">
        <v>0</v>
      </c>
      <c r="T115" s="189">
        <v>0</v>
      </c>
      <c r="U115" s="189">
        <v>0</v>
      </c>
      <c r="V115" s="226">
        <v>0</v>
      </c>
      <c r="W115" s="227">
        <f t="shared" si="3"/>
        <v>0</v>
      </c>
    </row>
    <row r="116" spans="1:26" ht="15.75" customHeight="1" thickBot="1" x14ac:dyDescent="0.25">
      <c r="A116" s="344"/>
      <c r="B116" s="290">
        <v>240416</v>
      </c>
      <c r="C116" s="346"/>
      <c r="D116" s="348"/>
      <c r="E116" s="348"/>
      <c r="F116" s="348"/>
      <c r="G116" s="348"/>
      <c r="H116" s="348"/>
      <c r="I116" s="348"/>
      <c r="J116" s="113" t="s">
        <v>95</v>
      </c>
      <c r="K116" s="195">
        <v>0</v>
      </c>
      <c r="L116" s="191">
        <v>0</v>
      </c>
      <c r="M116" s="191">
        <v>0</v>
      </c>
      <c r="N116" s="191">
        <v>0</v>
      </c>
      <c r="O116" s="191">
        <v>0</v>
      </c>
      <c r="P116" s="191">
        <v>0</v>
      </c>
      <c r="Q116" s="191">
        <v>0</v>
      </c>
      <c r="R116" s="206">
        <v>0</v>
      </c>
      <c r="S116" s="195">
        <v>0</v>
      </c>
      <c r="T116" s="191">
        <v>0</v>
      </c>
      <c r="U116" s="191">
        <v>0</v>
      </c>
      <c r="V116" s="228">
        <v>0</v>
      </c>
      <c r="W116" s="229">
        <f t="shared" si="3"/>
        <v>0</v>
      </c>
    </row>
    <row r="117" spans="1:26" ht="16.5" thickBot="1" x14ac:dyDescent="0.25">
      <c r="A117" s="106"/>
      <c r="B117" s="104">
        <v>240416</v>
      </c>
      <c r="C117" s="112"/>
      <c r="D117" s="112"/>
      <c r="E117" s="112"/>
      <c r="F117" s="112"/>
      <c r="G117" s="112"/>
      <c r="H117" s="112"/>
      <c r="I117" s="112"/>
      <c r="J117" s="112"/>
      <c r="K117" s="192"/>
      <c r="L117" s="193" t="s">
        <v>221</v>
      </c>
      <c r="M117" s="193" t="s">
        <v>221</v>
      </c>
      <c r="N117" s="193" t="s">
        <v>221</v>
      </c>
      <c r="O117" s="193" t="s">
        <v>221</v>
      </c>
      <c r="P117" s="193" t="s">
        <v>221</v>
      </c>
      <c r="Q117" s="193" t="s">
        <v>221</v>
      </c>
      <c r="R117" s="230" t="s">
        <v>221</v>
      </c>
      <c r="S117" s="231" t="s">
        <v>221</v>
      </c>
      <c r="T117" s="193" t="s">
        <v>221</v>
      </c>
      <c r="U117" s="193" t="s">
        <v>221</v>
      </c>
      <c r="V117" s="232" t="s">
        <v>221</v>
      </c>
      <c r="W117" s="233">
        <f>SUM(W110:W116)</f>
        <v>1384890.7860000003</v>
      </c>
    </row>
    <row r="118" spans="1:26" ht="15.75" customHeight="1" x14ac:dyDescent="0.2">
      <c r="A118" s="343">
        <v>632</v>
      </c>
      <c r="B118" s="254">
        <v>240417</v>
      </c>
      <c r="C118" s="345" t="s">
        <v>196</v>
      </c>
      <c r="D118" s="347" t="s">
        <v>80</v>
      </c>
      <c r="E118" s="351">
        <v>50.4</v>
      </c>
      <c r="F118" s="347" t="s">
        <v>156</v>
      </c>
      <c r="G118" s="347" t="s">
        <v>42</v>
      </c>
      <c r="H118" s="345" t="s">
        <v>155</v>
      </c>
      <c r="I118" s="347" t="s">
        <v>42</v>
      </c>
      <c r="J118" s="145" t="s">
        <v>92</v>
      </c>
      <c r="K118" s="194">
        <v>0</v>
      </c>
      <c r="L118" s="194">
        <v>0</v>
      </c>
      <c r="M118" s="194">
        <v>0</v>
      </c>
      <c r="N118" s="194">
        <v>0</v>
      </c>
      <c r="O118" s="194">
        <v>0</v>
      </c>
      <c r="P118" s="194">
        <v>0</v>
      </c>
      <c r="Q118" s="194">
        <v>0</v>
      </c>
      <c r="R118" s="200">
        <v>0</v>
      </c>
      <c r="S118" s="211">
        <v>0</v>
      </c>
      <c r="T118" s="194">
        <v>0</v>
      </c>
      <c r="U118" s="194">
        <v>0</v>
      </c>
      <c r="V118" s="234">
        <v>0</v>
      </c>
      <c r="W118" s="235">
        <f t="shared" ref="W118:W124" si="4">SUM(K118:V118)</f>
        <v>0</v>
      </c>
    </row>
    <row r="119" spans="1:26" ht="15.75" x14ac:dyDescent="0.2">
      <c r="A119" s="349"/>
      <c r="B119" s="105">
        <v>240417</v>
      </c>
      <c r="C119" s="354"/>
      <c r="D119" s="350"/>
      <c r="E119" s="352"/>
      <c r="F119" s="350"/>
      <c r="G119" s="350"/>
      <c r="H119" s="354"/>
      <c r="I119" s="350"/>
      <c r="J119" s="145" t="s">
        <v>98</v>
      </c>
      <c r="K119" s="194">
        <v>0</v>
      </c>
      <c r="L119" s="194">
        <v>0</v>
      </c>
      <c r="M119" s="194">
        <v>0</v>
      </c>
      <c r="N119" s="194">
        <v>0</v>
      </c>
      <c r="O119" s="194">
        <v>0</v>
      </c>
      <c r="P119" s="194">
        <v>0</v>
      </c>
      <c r="Q119" s="194">
        <v>0</v>
      </c>
      <c r="R119" s="200">
        <v>0</v>
      </c>
      <c r="S119" s="211">
        <v>0</v>
      </c>
      <c r="T119" s="194">
        <v>0</v>
      </c>
      <c r="U119" s="194">
        <v>0</v>
      </c>
      <c r="V119" s="234">
        <v>0</v>
      </c>
      <c r="W119" s="235">
        <f t="shared" si="4"/>
        <v>0</v>
      </c>
    </row>
    <row r="120" spans="1:26" ht="15.75" x14ac:dyDescent="0.2">
      <c r="A120" s="349"/>
      <c r="B120" s="105">
        <v>240417</v>
      </c>
      <c r="C120" s="354"/>
      <c r="D120" s="350"/>
      <c r="E120" s="352"/>
      <c r="F120" s="350"/>
      <c r="G120" s="350"/>
      <c r="H120" s="350"/>
      <c r="I120" s="350"/>
      <c r="J120" s="129" t="s">
        <v>175</v>
      </c>
      <c r="K120" s="189">
        <v>0</v>
      </c>
      <c r="L120" s="189">
        <v>0</v>
      </c>
      <c r="M120" s="189">
        <v>0</v>
      </c>
      <c r="N120" s="189">
        <v>20908.637999999999</v>
      </c>
      <c r="O120" s="189">
        <v>0</v>
      </c>
      <c r="P120" s="189">
        <v>0</v>
      </c>
      <c r="Q120" s="189">
        <v>0</v>
      </c>
      <c r="R120" s="200">
        <v>0</v>
      </c>
      <c r="S120" s="200">
        <v>0</v>
      </c>
      <c r="T120" s="189">
        <v>0</v>
      </c>
      <c r="U120" s="189">
        <v>0</v>
      </c>
      <c r="V120" s="226">
        <v>0</v>
      </c>
      <c r="W120" s="227">
        <f t="shared" si="4"/>
        <v>20908.637999999999</v>
      </c>
    </row>
    <row r="121" spans="1:26" ht="15.75" x14ac:dyDescent="0.2">
      <c r="A121" s="349"/>
      <c r="B121" s="105">
        <v>240417</v>
      </c>
      <c r="C121" s="354"/>
      <c r="D121" s="350"/>
      <c r="E121" s="352"/>
      <c r="F121" s="350"/>
      <c r="G121" s="350"/>
      <c r="H121" s="350"/>
      <c r="I121" s="350"/>
      <c r="J121" s="129" t="s">
        <v>101</v>
      </c>
      <c r="K121" s="189">
        <v>0</v>
      </c>
      <c r="L121" s="189">
        <v>0</v>
      </c>
      <c r="M121" s="189">
        <v>0</v>
      </c>
      <c r="N121" s="189">
        <v>0</v>
      </c>
      <c r="O121" s="189">
        <v>0</v>
      </c>
      <c r="P121" s="189">
        <v>0</v>
      </c>
      <c r="Q121" s="189">
        <v>0</v>
      </c>
      <c r="R121" s="200">
        <v>0</v>
      </c>
      <c r="S121" s="200">
        <v>0</v>
      </c>
      <c r="T121" s="189">
        <v>0</v>
      </c>
      <c r="U121" s="189">
        <v>0</v>
      </c>
      <c r="V121" s="226">
        <v>0</v>
      </c>
      <c r="W121" s="227">
        <f t="shared" si="4"/>
        <v>0</v>
      </c>
    </row>
    <row r="122" spans="1:26" ht="15.75" x14ac:dyDescent="0.2">
      <c r="A122" s="349"/>
      <c r="B122" s="105">
        <v>240417</v>
      </c>
      <c r="C122" s="354"/>
      <c r="D122" s="350"/>
      <c r="E122" s="352"/>
      <c r="F122" s="350"/>
      <c r="G122" s="350"/>
      <c r="H122" s="350"/>
      <c r="I122" s="350"/>
      <c r="J122" s="129" t="s">
        <v>71</v>
      </c>
      <c r="K122" s="189">
        <v>0</v>
      </c>
      <c r="L122" s="189">
        <v>0</v>
      </c>
      <c r="M122" s="189">
        <v>0</v>
      </c>
      <c r="N122" s="189">
        <v>0</v>
      </c>
      <c r="O122" s="189">
        <v>0</v>
      </c>
      <c r="P122" s="189">
        <v>0</v>
      </c>
      <c r="Q122" s="189">
        <v>0</v>
      </c>
      <c r="R122" s="200">
        <v>0</v>
      </c>
      <c r="S122" s="200">
        <v>0</v>
      </c>
      <c r="T122" s="189">
        <v>0</v>
      </c>
      <c r="U122" s="189">
        <v>0</v>
      </c>
      <c r="V122" s="226">
        <v>0</v>
      </c>
      <c r="W122" s="227">
        <f t="shared" si="4"/>
        <v>0</v>
      </c>
    </row>
    <row r="123" spans="1:26" ht="15.75" x14ac:dyDescent="0.2">
      <c r="A123" s="349"/>
      <c r="B123" s="105">
        <v>240417</v>
      </c>
      <c r="C123" s="354"/>
      <c r="D123" s="350"/>
      <c r="E123" s="352"/>
      <c r="F123" s="350"/>
      <c r="G123" s="350"/>
      <c r="H123" s="350"/>
      <c r="I123" s="350"/>
      <c r="J123" s="129" t="s">
        <v>97</v>
      </c>
      <c r="K123" s="189">
        <v>195850.84099999999</v>
      </c>
      <c r="L123" s="189">
        <v>182814.48800000001</v>
      </c>
      <c r="M123" s="189">
        <v>216070.88099999999</v>
      </c>
      <c r="N123" s="186">
        <v>181343.46400000001</v>
      </c>
      <c r="O123" s="189">
        <v>158283.86500000002</v>
      </c>
      <c r="P123" s="189">
        <v>167567.90899999999</v>
      </c>
      <c r="Q123" s="189">
        <v>166766.18300000002</v>
      </c>
      <c r="R123" s="200">
        <v>194240.67400000003</v>
      </c>
      <c r="S123" s="200">
        <v>197957.29700000002</v>
      </c>
      <c r="T123" s="189">
        <v>190268.269</v>
      </c>
      <c r="U123" s="189">
        <v>203081.27899999998</v>
      </c>
      <c r="V123" s="226">
        <v>189842.42199999999</v>
      </c>
      <c r="W123" s="227">
        <f t="shared" si="4"/>
        <v>2244087.5719999997</v>
      </c>
    </row>
    <row r="124" spans="1:26" ht="16.5" thickBot="1" x14ac:dyDescent="0.25">
      <c r="A124" s="344"/>
      <c r="B124" s="290">
        <v>240417</v>
      </c>
      <c r="C124" s="346"/>
      <c r="D124" s="348"/>
      <c r="E124" s="353"/>
      <c r="F124" s="348"/>
      <c r="G124" s="348"/>
      <c r="H124" s="348"/>
      <c r="I124" s="348"/>
      <c r="J124" s="113" t="s">
        <v>102</v>
      </c>
      <c r="K124" s="191">
        <v>0</v>
      </c>
      <c r="L124" s="191">
        <v>0</v>
      </c>
      <c r="M124" s="191">
        <v>0</v>
      </c>
      <c r="N124" s="191">
        <v>0</v>
      </c>
      <c r="O124" s="191">
        <v>0</v>
      </c>
      <c r="P124" s="191">
        <v>0</v>
      </c>
      <c r="Q124" s="191">
        <v>0</v>
      </c>
      <c r="R124" s="195">
        <v>0</v>
      </c>
      <c r="S124" s="195">
        <v>0</v>
      </c>
      <c r="T124" s="191">
        <v>0</v>
      </c>
      <c r="U124" s="191">
        <v>0</v>
      </c>
      <c r="V124" s="228">
        <v>0</v>
      </c>
      <c r="W124" s="229">
        <f t="shared" si="4"/>
        <v>0</v>
      </c>
    </row>
    <row r="125" spans="1:26" ht="16.5" thickBot="1" x14ac:dyDescent="0.25">
      <c r="A125" s="102"/>
      <c r="B125" s="104">
        <v>240417</v>
      </c>
      <c r="C125" s="112"/>
      <c r="D125" s="112"/>
      <c r="E125" s="112"/>
      <c r="F125" s="112"/>
      <c r="G125" s="112"/>
      <c r="H125" s="112"/>
      <c r="I125" s="112"/>
      <c r="J125" s="112"/>
      <c r="K125" s="192"/>
      <c r="L125" s="193" t="s">
        <v>221</v>
      </c>
      <c r="M125" s="193" t="s">
        <v>221</v>
      </c>
      <c r="N125" s="193" t="s">
        <v>221</v>
      </c>
      <c r="O125" s="193" t="s">
        <v>221</v>
      </c>
      <c r="P125" s="193" t="s">
        <v>221</v>
      </c>
      <c r="Q125" s="193" t="s">
        <v>221</v>
      </c>
      <c r="R125" s="230" t="s">
        <v>221</v>
      </c>
      <c r="S125" s="231" t="s">
        <v>221</v>
      </c>
      <c r="T125" s="193" t="s">
        <v>221</v>
      </c>
      <c r="U125" s="193" t="s">
        <v>221</v>
      </c>
      <c r="V125" s="232" t="s">
        <v>221</v>
      </c>
      <c r="W125" s="233">
        <f>SUM(W118:W124)</f>
        <v>2264996.2099999995</v>
      </c>
    </row>
    <row r="126" spans="1:26" ht="15.75" customHeight="1" x14ac:dyDescent="0.2">
      <c r="A126" s="343">
        <v>645</v>
      </c>
      <c r="B126" s="254">
        <v>243996</v>
      </c>
      <c r="C126" s="345" t="s">
        <v>197</v>
      </c>
      <c r="D126" s="347" t="s">
        <v>80</v>
      </c>
      <c r="E126" s="347">
        <v>46</v>
      </c>
      <c r="F126" s="345" t="s">
        <v>157</v>
      </c>
      <c r="G126" s="347" t="s">
        <v>42</v>
      </c>
      <c r="H126" s="345" t="s">
        <v>155</v>
      </c>
      <c r="I126" s="347" t="s">
        <v>42</v>
      </c>
      <c r="J126" s="151" t="s">
        <v>92</v>
      </c>
      <c r="K126" s="194">
        <v>0</v>
      </c>
      <c r="L126" s="194">
        <v>0</v>
      </c>
      <c r="M126" s="194">
        <v>0</v>
      </c>
      <c r="N126" s="194">
        <v>0</v>
      </c>
      <c r="O126" s="194">
        <v>0</v>
      </c>
      <c r="P126" s="194">
        <v>0</v>
      </c>
      <c r="Q126" s="194">
        <v>0</v>
      </c>
      <c r="R126" s="194">
        <v>0</v>
      </c>
      <c r="S126" s="211">
        <v>0</v>
      </c>
      <c r="T126" s="194">
        <v>0</v>
      </c>
      <c r="U126" s="194">
        <v>0</v>
      </c>
      <c r="V126" s="234">
        <v>0</v>
      </c>
      <c r="W126" s="235">
        <f t="shared" ref="W126:W131" si="5">SUM(K126:V126)</f>
        <v>0</v>
      </c>
    </row>
    <row r="127" spans="1:26" ht="15.75" x14ac:dyDescent="0.2">
      <c r="A127" s="349"/>
      <c r="B127" s="105">
        <v>243996</v>
      </c>
      <c r="C127" s="354"/>
      <c r="D127" s="350"/>
      <c r="E127" s="350"/>
      <c r="F127" s="350"/>
      <c r="G127" s="350"/>
      <c r="H127" s="350"/>
      <c r="I127" s="350"/>
      <c r="J127" s="129" t="s">
        <v>103</v>
      </c>
      <c r="K127" s="189">
        <v>34445.169000000002</v>
      </c>
      <c r="L127" s="189">
        <v>51818.431000000004</v>
      </c>
      <c r="M127" s="186">
        <v>90784.553999999989</v>
      </c>
      <c r="N127" s="189">
        <v>115669.07100000005</v>
      </c>
      <c r="O127" s="189">
        <v>96511.949000000022</v>
      </c>
      <c r="P127" s="189">
        <v>67287.822000000015</v>
      </c>
      <c r="Q127" s="189">
        <v>87436.40300000002</v>
      </c>
      <c r="R127" s="189">
        <v>65466.014000000017</v>
      </c>
      <c r="S127" s="241">
        <v>57981.95600000002</v>
      </c>
      <c r="T127" s="189">
        <v>40964.026000000005</v>
      </c>
      <c r="U127" s="189">
        <v>32246.125000000004</v>
      </c>
      <c r="V127" s="226">
        <v>48196.789000000004</v>
      </c>
      <c r="W127" s="227">
        <f t="shared" si="5"/>
        <v>788808.30900000001</v>
      </c>
    </row>
    <row r="128" spans="1:26" ht="15.75" x14ac:dyDescent="0.2">
      <c r="A128" s="349"/>
      <c r="B128" s="105">
        <v>243996</v>
      </c>
      <c r="C128" s="354"/>
      <c r="D128" s="350"/>
      <c r="E128" s="350"/>
      <c r="F128" s="350"/>
      <c r="G128" s="350"/>
      <c r="H128" s="350"/>
      <c r="I128" s="350"/>
      <c r="J128" s="129" t="s">
        <v>172</v>
      </c>
      <c r="K128" s="189">
        <v>34494.561999999991</v>
      </c>
      <c r="L128" s="189">
        <v>20835.683000000012</v>
      </c>
      <c r="M128" s="189">
        <v>22742.449000000001</v>
      </c>
      <c r="N128" s="189">
        <v>30020.498999999996</v>
      </c>
      <c r="O128" s="189">
        <v>32361.397000000001</v>
      </c>
      <c r="P128" s="189">
        <v>35161.788</v>
      </c>
      <c r="Q128" s="189">
        <v>28545.764999999992</v>
      </c>
      <c r="R128" s="189">
        <v>30817.744999999999</v>
      </c>
      <c r="S128" s="241">
        <v>35967.715999999993</v>
      </c>
      <c r="T128" s="189">
        <v>35537.180000000008</v>
      </c>
      <c r="U128" s="189">
        <v>35400.652999999998</v>
      </c>
      <c r="V128" s="226">
        <v>31559.012999999999</v>
      </c>
      <c r="W128" s="227">
        <f t="shared" si="5"/>
        <v>373444.44999999995</v>
      </c>
      <c r="Z128" s="187"/>
    </row>
    <row r="129" spans="1:26" ht="15.75" x14ac:dyDescent="0.2">
      <c r="A129" s="349"/>
      <c r="B129" s="105">
        <v>243996</v>
      </c>
      <c r="C129" s="354"/>
      <c r="D129" s="350"/>
      <c r="E129" s="350"/>
      <c r="F129" s="350"/>
      <c r="G129" s="350"/>
      <c r="H129" s="350"/>
      <c r="I129" s="350"/>
      <c r="J129" s="129" t="s">
        <v>91</v>
      </c>
      <c r="K129" s="189">
        <v>0</v>
      </c>
      <c r="L129" s="189">
        <v>0</v>
      </c>
      <c r="M129" s="250">
        <v>0</v>
      </c>
      <c r="N129" s="189">
        <v>0</v>
      </c>
      <c r="O129" s="189">
        <v>0</v>
      </c>
      <c r="P129" s="189">
        <v>0</v>
      </c>
      <c r="Q129" s="189">
        <v>0</v>
      </c>
      <c r="R129" s="189">
        <v>0</v>
      </c>
      <c r="S129" s="241">
        <v>0</v>
      </c>
      <c r="T129" s="189">
        <v>0</v>
      </c>
      <c r="U129" s="189">
        <v>0</v>
      </c>
      <c r="V129" s="226">
        <v>0</v>
      </c>
      <c r="W129" s="227">
        <f t="shared" si="5"/>
        <v>0</v>
      </c>
    </row>
    <row r="130" spans="1:26" ht="15.75" x14ac:dyDescent="0.2">
      <c r="A130" s="349"/>
      <c r="B130" s="105">
        <v>243996</v>
      </c>
      <c r="C130" s="354"/>
      <c r="D130" s="350"/>
      <c r="E130" s="350"/>
      <c r="F130" s="350"/>
      <c r="G130" s="350"/>
      <c r="H130" s="350"/>
      <c r="I130" s="350"/>
      <c r="J130" s="129" t="s">
        <v>93</v>
      </c>
      <c r="K130" s="189">
        <v>0</v>
      </c>
      <c r="L130" s="189">
        <v>0</v>
      </c>
      <c r="M130" s="215">
        <v>0</v>
      </c>
      <c r="N130" s="189">
        <v>0</v>
      </c>
      <c r="O130" s="189">
        <v>0</v>
      </c>
      <c r="P130" s="189">
        <v>0</v>
      </c>
      <c r="Q130" s="189">
        <v>0</v>
      </c>
      <c r="R130" s="189">
        <v>0</v>
      </c>
      <c r="S130" s="200">
        <v>0</v>
      </c>
      <c r="T130" s="189">
        <v>0</v>
      </c>
      <c r="U130" s="189">
        <v>0</v>
      </c>
      <c r="V130" s="226">
        <v>0</v>
      </c>
      <c r="W130" s="227">
        <f t="shared" si="5"/>
        <v>0</v>
      </c>
    </row>
    <row r="131" spans="1:26" ht="16.5" thickBot="1" x14ac:dyDescent="0.25">
      <c r="A131" s="344"/>
      <c r="B131" s="290">
        <v>243996</v>
      </c>
      <c r="C131" s="346"/>
      <c r="D131" s="348"/>
      <c r="E131" s="348"/>
      <c r="F131" s="348"/>
      <c r="G131" s="348"/>
      <c r="H131" s="348"/>
      <c r="I131" s="348"/>
      <c r="J131" s="164" t="s">
        <v>199</v>
      </c>
      <c r="K131" s="204">
        <v>0</v>
      </c>
      <c r="L131" s="205">
        <v>0</v>
      </c>
      <c r="M131" s="186">
        <v>0</v>
      </c>
      <c r="N131" s="205">
        <v>0</v>
      </c>
      <c r="O131" s="205">
        <v>0</v>
      </c>
      <c r="P131" s="205">
        <v>0</v>
      </c>
      <c r="Q131" s="205">
        <v>0</v>
      </c>
      <c r="R131" s="205">
        <v>0</v>
      </c>
      <c r="S131" s="205">
        <v>0</v>
      </c>
      <c r="T131" s="205">
        <v>0</v>
      </c>
      <c r="U131" s="209">
        <v>0</v>
      </c>
      <c r="V131" s="228">
        <v>0</v>
      </c>
      <c r="W131" s="229">
        <f t="shared" si="5"/>
        <v>0</v>
      </c>
    </row>
    <row r="132" spans="1:26" ht="16.5" thickBot="1" x14ac:dyDescent="0.25">
      <c r="A132" s="102"/>
      <c r="B132" s="301">
        <v>243996</v>
      </c>
      <c r="C132" s="120"/>
      <c r="D132" s="112"/>
      <c r="E132" s="112"/>
      <c r="F132" s="112"/>
      <c r="G132" s="112"/>
      <c r="H132" s="112"/>
      <c r="I132" s="112"/>
      <c r="J132" s="112"/>
      <c r="K132" s="192"/>
      <c r="L132" s="193" t="s">
        <v>221</v>
      </c>
      <c r="M132" s="193" t="s">
        <v>221</v>
      </c>
      <c r="N132" s="193" t="s">
        <v>221</v>
      </c>
      <c r="O132" s="193" t="s">
        <v>221</v>
      </c>
      <c r="P132" s="193" t="s">
        <v>221</v>
      </c>
      <c r="Q132" s="193" t="s">
        <v>221</v>
      </c>
      <c r="R132" s="230" t="s">
        <v>221</v>
      </c>
      <c r="S132" s="231" t="s">
        <v>221</v>
      </c>
      <c r="T132" s="193" t="s">
        <v>221</v>
      </c>
      <c r="U132" s="193" t="s">
        <v>221</v>
      </c>
      <c r="V132" s="232" t="s">
        <v>221</v>
      </c>
      <c r="W132" s="233">
        <f>SUM(W126:W131)</f>
        <v>1162252.7590000001</v>
      </c>
    </row>
    <row r="133" spans="1:26" ht="15.75" x14ac:dyDescent="0.2">
      <c r="A133" s="343">
        <v>646</v>
      </c>
      <c r="B133" s="105">
        <v>240452</v>
      </c>
      <c r="C133" s="354" t="s">
        <v>198</v>
      </c>
      <c r="D133" s="350" t="s">
        <v>79</v>
      </c>
      <c r="E133" s="350">
        <v>37</v>
      </c>
      <c r="F133" s="350" t="s">
        <v>157</v>
      </c>
      <c r="G133" s="350" t="s">
        <v>42</v>
      </c>
      <c r="H133" s="354" t="s">
        <v>155</v>
      </c>
      <c r="I133" s="350" t="s">
        <v>42</v>
      </c>
      <c r="J133" s="145" t="s">
        <v>92</v>
      </c>
      <c r="K133" s="194">
        <v>30588.942999999999</v>
      </c>
      <c r="L133" s="194">
        <v>26822.140999999996</v>
      </c>
      <c r="M133" s="186">
        <v>33450.511999999995</v>
      </c>
      <c r="N133" s="186">
        <v>31671.934999999998</v>
      </c>
      <c r="O133" s="194">
        <v>12201.626</v>
      </c>
      <c r="P133" s="194">
        <v>37332.951000000008</v>
      </c>
      <c r="Q133" s="194">
        <v>54377.744000000006</v>
      </c>
      <c r="R133" s="211">
        <v>47790.417999999998</v>
      </c>
      <c r="S133" s="211">
        <v>60943.93700000002</v>
      </c>
      <c r="T133" s="194">
        <v>39243.900000000009</v>
      </c>
      <c r="U133" s="194">
        <v>34473.411</v>
      </c>
      <c r="V133" s="234">
        <v>55018.645000000019</v>
      </c>
      <c r="W133" s="235">
        <f t="shared" ref="W133:W138" si="6">SUM(K133:V133)</f>
        <v>463916.16300000006</v>
      </c>
    </row>
    <row r="134" spans="1:26" ht="15.75" x14ac:dyDescent="0.2">
      <c r="A134" s="349"/>
      <c r="B134" s="105">
        <v>240452</v>
      </c>
      <c r="C134" s="354"/>
      <c r="D134" s="350"/>
      <c r="E134" s="350"/>
      <c r="F134" s="350"/>
      <c r="G134" s="350"/>
      <c r="H134" s="350"/>
      <c r="I134" s="350"/>
      <c r="J134" s="129" t="s">
        <v>103</v>
      </c>
      <c r="K134" s="189">
        <v>0</v>
      </c>
      <c r="L134" s="189">
        <v>0</v>
      </c>
      <c r="M134" s="216">
        <v>0</v>
      </c>
      <c r="N134" s="186">
        <v>0</v>
      </c>
      <c r="O134" s="189">
        <v>0</v>
      </c>
      <c r="P134" s="189">
        <v>0</v>
      </c>
      <c r="Q134" s="189">
        <v>0</v>
      </c>
      <c r="R134" s="208">
        <v>0</v>
      </c>
      <c r="S134" s="195">
        <v>0</v>
      </c>
      <c r="T134" s="191">
        <v>0</v>
      </c>
      <c r="U134" s="189">
        <v>0</v>
      </c>
      <c r="V134" s="228">
        <v>0</v>
      </c>
      <c r="W134" s="229">
        <f t="shared" si="6"/>
        <v>0</v>
      </c>
    </row>
    <row r="135" spans="1:26" ht="15.75" x14ac:dyDescent="0.2">
      <c r="A135" s="349"/>
      <c r="B135" s="105">
        <v>240452</v>
      </c>
      <c r="C135" s="354"/>
      <c r="D135" s="350"/>
      <c r="E135" s="350"/>
      <c r="F135" s="350"/>
      <c r="G135" s="350"/>
      <c r="H135" s="350"/>
      <c r="I135" s="350"/>
      <c r="J135" s="154" t="s">
        <v>91</v>
      </c>
      <c r="K135" s="201">
        <v>25518.228000000003</v>
      </c>
      <c r="L135" s="201">
        <v>20357.386999999999</v>
      </c>
      <c r="M135" s="186">
        <v>27605.093999999997</v>
      </c>
      <c r="N135" s="186">
        <v>55495.649000000005</v>
      </c>
      <c r="O135" s="201">
        <v>85621.913000000015</v>
      </c>
      <c r="P135" s="201">
        <v>8479.512999999999</v>
      </c>
      <c r="Q135" s="201">
        <v>3668.0909999999999</v>
      </c>
      <c r="R135" s="208">
        <v>5038.5280000000002</v>
      </c>
      <c r="S135" s="189">
        <v>11285.672</v>
      </c>
      <c r="T135" s="189">
        <v>14475.123000000001</v>
      </c>
      <c r="U135" s="191">
        <v>3875.7279999999996</v>
      </c>
      <c r="V135" s="226">
        <v>23290.296999999999</v>
      </c>
      <c r="W135" s="227">
        <f t="shared" si="6"/>
        <v>284711.223</v>
      </c>
    </row>
    <row r="136" spans="1:26" ht="15.75" x14ac:dyDescent="0.2">
      <c r="A136" s="349"/>
      <c r="B136" s="105">
        <v>240452</v>
      </c>
      <c r="C136" s="354"/>
      <c r="D136" s="350"/>
      <c r="E136" s="350"/>
      <c r="F136" s="350"/>
      <c r="G136" s="350"/>
      <c r="H136" s="350"/>
      <c r="I136" s="350"/>
      <c r="J136" s="129" t="s">
        <v>115</v>
      </c>
      <c r="K136" s="189">
        <v>0</v>
      </c>
      <c r="L136" s="189">
        <v>0</v>
      </c>
      <c r="M136" s="189">
        <v>0</v>
      </c>
      <c r="N136" s="189">
        <v>0</v>
      </c>
      <c r="O136" s="189">
        <v>0</v>
      </c>
      <c r="P136" s="189">
        <v>0</v>
      </c>
      <c r="Q136" s="189">
        <v>0</v>
      </c>
      <c r="R136" s="200">
        <v>0</v>
      </c>
      <c r="S136" s="200">
        <v>0</v>
      </c>
      <c r="T136" s="189">
        <v>0</v>
      </c>
      <c r="U136" s="189">
        <v>0</v>
      </c>
      <c r="V136" s="226">
        <v>0</v>
      </c>
      <c r="W136" s="227">
        <f t="shared" si="6"/>
        <v>0</v>
      </c>
    </row>
    <row r="137" spans="1:26" ht="15.75" x14ac:dyDescent="0.2">
      <c r="A137" s="349"/>
      <c r="B137" s="105">
        <v>240452</v>
      </c>
      <c r="C137" s="354"/>
      <c r="D137" s="350"/>
      <c r="E137" s="350"/>
      <c r="F137" s="350"/>
      <c r="G137" s="350"/>
      <c r="H137" s="350"/>
      <c r="I137" s="350"/>
      <c r="J137" s="129" t="s">
        <v>93</v>
      </c>
      <c r="K137" s="190">
        <v>0</v>
      </c>
      <c r="L137" s="189">
        <v>0</v>
      </c>
      <c r="M137" s="189">
        <v>0</v>
      </c>
      <c r="N137" s="189">
        <v>0</v>
      </c>
      <c r="O137" s="189">
        <v>0</v>
      </c>
      <c r="P137" s="189">
        <v>0</v>
      </c>
      <c r="Q137" s="189">
        <v>0</v>
      </c>
      <c r="R137" s="200">
        <v>0</v>
      </c>
      <c r="S137" s="200">
        <v>0</v>
      </c>
      <c r="T137" s="189">
        <v>0</v>
      </c>
      <c r="U137" s="189">
        <v>0</v>
      </c>
      <c r="V137" s="226">
        <v>0</v>
      </c>
      <c r="W137" s="227">
        <f t="shared" si="6"/>
        <v>0</v>
      </c>
    </row>
    <row r="138" spans="1:26" s="168" customFormat="1" ht="16.5" thickBot="1" x14ac:dyDescent="0.25">
      <c r="A138" s="344"/>
      <c r="B138" s="105">
        <v>240452</v>
      </c>
      <c r="C138" s="354"/>
      <c r="D138" s="350"/>
      <c r="E138" s="350"/>
      <c r="F138" s="350"/>
      <c r="G138" s="350"/>
      <c r="H138" s="350"/>
      <c r="I138" s="350"/>
      <c r="J138" s="164" t="s">
        <v>174</v>
      </c>
      <c r="K138" s="206">
        <v>0</v>
      </c>
      <c r="L138" s="207">
        <v>0</v>
      </c>
      <c r="M138" s="207">
        <v>0</v>
      </c>
      <c r="N138" s="207">
        <v>0</v>
      </c>
      <c r="O138" s="207">
        <v>0</v>
      </c>
      <c r="P138" s="207">
        <v>0</v>
      </c>
      <c r="Q138" s="207">
        <v>0</v>
      </c>
      <c r="R138" s="207">
        <v>0</v>
      </c>
      <c r="S138" s="207">
        <v>0</v>
      </c>
      <c r="T138" s="207">
        <v>0</v>
      </c>
      <c r="U138" s="207">
        <v>0</v>
      </c>
      <c r="V138" s="242">
        <v>0</v>
      </c>
      <c r="W138" s="243">
        <f t="shared" si="6"/>
        <v>0</v>
      </c>
      <c r="Z138" s="127"/>
    </row>
    <row r="139" spans="1:26" ht="16.5" thickBot="1" x14ac:dyDescent="0.25">
      <c r="A139" s="102"/>
      <c r="B139" s="104">
        <v>240452</v>
      </c>
      <c r="C139" s="112"/>
      <c r="D139" s="112"/>
      <c r="E139" s="112"/>
      <c r="F139" s="112"/>
      <c r="G139" s="112"/>
      <c r="H139" s="112"/>
      <c r="I139" s="112"/>
      <c r="J139" s="112"/>
      <c r="K139" s="192"/>
      <c r="L139" s="193" t="s">
        <v>221</v>
      </c>
      <c r="M139" s="193" t="s">
        <v>221</v>
      </c>
      <c r="N139" s="193" t="s">
        <v>221</v>
      </c>
      <c r="O139" s="193" t="s">
        <v>221</v>
      </c>
      <c r="P139" s="193" t="s">
        <v>221</v>
      </c>
      <c r="Q139" s="193" t="s">
        <v>221</v>
      </c>
      <c r="R139" s="230" t="s">
        <v>221</v>
      </c>
      <c r="S139" s="231" t="s">
        <v>221</v>
      </c>
      <c r="T139" s="193" t="s">
        <v>221</v>
      </c>
      <c r="U139" s="193" t="s">
        <v>221</v>
      </c>
      <c r="V139" s="232" t="s">
        <v>221</v>
      </c>
      <c r="W139" s="233">
        <f>SUM(W133:W138)</f>
        <v>748627.38600000006</v>
      </c>
    </row>
    <row r="140" spans="1:26" ht="15.75" x14ac:dyDescent="0.2">
      <c r="A140" s="343">
        <v>647</v>
      </c>
      <c r="B140" s="254">
        <v>240454</v>
      </c>
      <c r="C140" s="345" t="s">
        <v>200</v>
      </c>
      <c r="D140" s="347" t="s">
        <v>83</v>
      </c>
      <c r="E140" s="351">
        <v>37.9</v>
      </c>
      <c r="F140" s="345" t="s">
        <v>155</v>
      </c>
      <c r="G140" s="347" t="s">
        <v>42</v>
      </c>
      <c r="H140" s="347" t="s">
        <v>157</v>
      </c>
      <c r="I140" s="347" t="s">
        <v>42</v>
      </c>
      <c r="J140" s="145" t="s">
        <v>92</v>
      </c>
      <c r="K140" s="194">
        <v>0</v>
      </c>
      <c r="L140" s="194">
        <v>0</v>
      </c>
      <c r="M140" s="194">
        <v>0</v>
      </c>
      <c r="N140" s="194">
        <v>0</v>
      </c>
      <c r="O140" s="194">
        <v>0</v>
      </c>
      <c r="P140" s="194">
        <v>0</v>
      </c>
      <c r="Q140" s="194">
        <v>0</v>
      </c>
      <c r="R140" s="211">
        <v>0</v>
      </c>
      <c r="S140" s="211">
        <v>0</v>
      </c>
      <c r="T140" s="194">
        <v>0</v>
      </c>
      <c r="U140" s="194">
        <v>0</v>
      </c>
      <c r="V140" s="234">
        <v>0</v>
      </c>
      <c r="W140" s="235">
        <f t="shared" ref="W140:W147" si="7">SUM(K140:V140)</f>
        <v>0</v>
      </c>
    </row>
    <row r="141" spans="1:26" ht="15.75" x14ac:dyDescent="0.2">
      <c r="A141" s="349"/>
      <c r="B141" s="105">
        <v>240454</v>
      </c>
      <c r="C141" s="354"/>
      <c r="D141" s="350"/>
      <c r="E141" s="352"/>
      <c r="F141" s="354"/>
      <c r="G141" s="350"/>
      <c r="H141" s="350"/>
      <c r="I141" s="350"/>
      <c r="J141" s="113" t="s">
        <v>98</v>
      </c>
      <c r="K141" s="191">
        <v>0</v>
      </c>
      <c r="L141" s="191">
        <v>0</v>
      </c>
      <c r="M141" s="191">
        <v>0</v>
      </c>
      <c r="N141" s="191">
        <v>0</v>
      </c>
      <c r="O141" s="191">
        <v>0</v>
      </c>
      <c r="P141" s="191">
        <v>0</v>
      </c>
      <c r="Q141" s="191">
        <v>0</v>
      </c>
      <c r="R141" s="195">
        <v>0</v>
      </c>
      <c r="S141" s="195">
        <v>0</v>
      </c>
      <c r="T141" s="191">
        <v>0</v>
      </c>
      <c r="U141" s="191">
        <v>0</v>
      </c>
      <c r="V141" s="228">
        <v>0</v>
      </c>
      <c r="W141" s="229">
        <f t="shared" si="7"/>
        <v>0</v>
      </c>
    </row>
    <row r="142" spans="1:26" ht="15.75" x14ac:dyDescent="0.2">
      <c r="A142" s="349"/>
      <c r="B142" s="105">
        <v>240454</v>
      </c>
      <c r="C142" s="354"/>
      <c r="D142" s="350"/>
      <c r="E142" s="352"/>
      <c r="F142" s="350"/>
      <c r="G142" s="350"/>
      <c r="H142" s="350"/>
      <c r="I142" s="350"/>
      <c r="J142" s="154" t="s">
        <v>175</v>
      </c>
      <c r="K142" s="201">
        <v>0</v>
      </c>
      <c r="L142" s="201">
        <v>0</v>
      </c>
      <c r="M142" s="201">
        <v>0</v>
      </c>
      <c r="N142" s="201">
        <v>19676.258000000002</v>
      </c>
      <c r="O142" s="201">
        <v>0</v>
      </c>
      <c r="P142" s="201">
        <v>0</v>
      </c>
      <c r="Q142" s="201">
        <v>0</v>
      </c>
      <c r="R142" s="208">
        <v>0</v>
      </c>
      <c r="S142" s="208">
        <v>0</v>
      </c>
      <c r="T142" s="201">
        <v>0</v>
      </c>
      <c r="U142" s="201">
        <v>0</v>
      </c>
      <c r="V142" s="237">
        <v>0</v>
      </c>
      <c r="W142" s="238">
        <f t="shared" si="7"/>
        <v>19676.258000000002</v>
      </c>
    </row>
    <row r="143" spans="1:26" ht="15.75" x14ac:dyDescent="0.2">
      <c r="A143" s="349"/>
      <c r="B143" s="105">
        <v>240454</v>
      </c>
      <c r="C143" s="354"/>
      <c r="D143" s="350"/>
      <c r="E143" s="352"/>
      <c r="F143" s="350"/>
      <c r="G143" s="350"/>
      <c r="H143" s="350"/>
      <c r="I143" s="350"/>
      <c r="J143" s="154" t="s">
        <v>101</v>
      </c>
      <c r="K143" s="208">
        <v>0</v>
      </c>
      <c r="L143" s="201">
        <v>0</v>
      </c>
      <c r="M143" s="201">
        <v>0</v>
      </c>
      <c r="N143" s="201">
        <v>0</v>
      </c>
      <c r="O143" s="201">
        <v>0</v>
      </c>
      <c r="P143" s="201">
        <v>0</v>
      </c>
      <c r="Q143" s="201">
        <v>0</v>
      </c>
      <c r="R143" s="208">
        <v>0</v>
      </c>
      <c r="S143" s="208">
        <v>0</v>
      </c>
      <c r="T143" s="201">
        <v>0</v>
      </c>
      <c r="U143" s="201">
        <v>0</v>
      </c>
      <c r="V143" s="237">
        <v>0</v>
      </c>
      <c r="W143" s="238">
        <f t="shared" si="7"/>
        <v>0</v>
      </c>
    </row>
    <row r="144" spans="1:26" ht="15.75" x14ac:dyDescent="0.2">
      <c r="A144" s="349"/>
      <c r="B144" s="105">
        <v>240454</v>
      </c>
      <c r="C144" s="354"/>
      <c r="D144" s="350"/>
      <c r="E144" s="352"/>
      <c r="F144" s="350"/>
      <c r="G144" s="350"/>
      <c r="H144" s="350"/>
      <c r="I144" s="350"/>
      <c r="J144" s="129" t="s">
        <v>71</v>
      </c>
      <c r="K144" s="200">
        <v>0</v>
      </c>
      <c r="L144" s="189">
        <v>0</v>
      </c>
      <c r="M144" s="189">
        <v>0</v>
      </c>
      <c r="N144" s="189">
        <v>0</v>
      </c>
      <c r="O144" s="189">
        <v>0</v>
      </c>
      <c r="P144" s="189">
        <v>0</v>
      </c>
      <c r="Q144" s="189">
        <v>0</v>
      </c>
      <c r="R144" s="189">
        <v>0</v>
      </c>
      <c r="S144" s="189">
        <v>0</v>
      </c>
      <c r="T144" s="189">
        <v>0</v>
      </c>
      <c r="U144" s="189">
        <v>0</v>
      </c>
      <c r="V144" s="226">
        <v>0</v>
      </c>
      <c r="W144" s="227">
        <f t="shared" si="7"/>
        <v>0</v>
      </c>
    </row>
    <row r="145" spans="1:23" ht="15.75" x14ac:dyDescent="0.2">
      <c r="A145" s="349"/>
      <c r="B145" s="105">
        <v>240454</v>
      </c>
      <c r="C145" s="354"/>
      <c r="D145" s="350"/>
      <c r="E145" s="352"/>
      <c r="F145" s="350"/>
      <c r="G145" s="350"/>
      <c r="H145" s="350"/>
      <c r="I145" s="350"/>
      <c r="J145" s="129" t="s">
        <v>97</v>
      </c>
      <c r="K145" s="200">
        <v>404585.34099999996</v>
      </c>
      <c r="L145" s="189">
        <v>360855.94099999999</v>
      </c>
      <c r="M145" s="189">
        <v>385418.05700000009</v>
      </c>
      <c r="N145" s="186">
        <v>336068.79100000008</v>
      </c>
      <c r="O145" s="189">
        <v>360472.89799999999</v>
      </c>
      <c r="P145" s="189">
        <v>375737.42000000004</v>
      </c>
      <c r="Q145" s="189">
        <v>393620.27600000013</v>
      </c>
      <c r="R145" s="200">
        <v>362111.60800000001</v>
      </c>
      <c r="S145" s="200">
        <v>359348.90500000009</v>
      </c>
      <c r="T145" s="189">
        <v>377377.37599999993</v>
      </c>
      <c r="U145" s="189">
        <v>397800.17499999981</v>
      </c>
      <c r="V145" s="226">
        <v>387920.81099999999</v>
      </c>
      <c r="W145" s="227">
        <f t="shared" si="7"/>
        <v>4501317.5989999995</v>
      </c>
    </row>
    <row r="146" spans="1:23" ht="15.75" x14ac:dyDescent="0.2">
      <c r="A146" s="349"/>
      <c r="B146" s="105">
        <v>240454</v>
      </c>
      <c r="C146" s="354"/>
      <c r="D146" s="350"/>
      <c r="E146" s="352"/>
      <c r="F146" s="350"/>
      <c r="G146" s="350"/>
      <c r="H146" s="350"/>
      <c r="I146" s="350"/>
      <c r="J146" s="129" t="s">
        <v>96</v>
      </c>
      <c r="K146" s="200">
        <v>0</v>
      </c>
      <c r="L146" s="189">
        <v>0</v>
      </c>
      <c r="M146" s="189">
        <v>0</v>
      </c>
      <c r="N146" s="189">
        <v>0</v>
      </c>
      <c r="O146" s="189">
        <v>0</v>
      </c>
      <c r="P146" s="189">
        <v>0</v>
      </c>
      <c r="Q146" s="189">
        <v>0</v>
      </c>
      <c r="R146" s="200">
        <v>0</v>
      </c>
      <c r="S146" s="200">
        <v>0</v>
      </c>
      <c r="T146" s="189">
        <v>0</v>
      </c>
      <c r="U146" s="189">
        <v>0</v>
      </c>
      <c r="V146" s="226">
        <v>0</v>
      </c>
      <c r="W146" s="227">
        <f t="shared" si="7"/>
        <v>0</v>
      </c>
    </row>
    <row r="147" spans="1:23" ht="16.5" thickBot="1" x14ac:dyDescent="0.25">
      <c r="A147" s="344"/>
      <c r="B147" s="290">
        <v>240454</v>
      </c>
      <c r="C147" s="346"/>
      <c r="D147" s="348"/>
      <c r="E147" s="353"/>
      <c r="F147" s="348"/>
      <c r="G147" s="348"/>
      <c r="H147" s="348"/>
      <c r="I147" s="348"/>
      <c r="J147" s="113" t="s">
        <v>102</v>
      </c>
      <c r="K147" s="195">
        <v>0</v>
      </c>
      <c r="L147" s="191">
        <v>0</v>
      </c>
      <c r="M147" s="191">
        <v>0</v>
      </c>
      <c r="N147" s="191">
        <v>0</v>
      </c>
      <c r="O147" s="191">
        <v>0</v>
      </c>
      <c r="P147" s="191">
        <v>0</v>
      </c>
      <c r="Q147" s="191">
        <v>0</v>
      </c>
      <c r="R147" s="195">
        <v>0</v>
      </c>
      <c r="S147" s="195">
        <v>0</v>
      </c>
      <c r="T147" s="191">
        <v>0</v>
      </c>
      <c r="U147" s="191">
        <v>0</v>
      </c>
      <c r="V147" s="228">
        <v>0</v>
      </c>
      <c r="W147" s="229">
        <f t="shared" si="7"/>
        <v>0</v>
      </c>
    </row>
    <row r="148" spans="1:23" ht="16.5" thickBot="1" x14ac:dyDescent="0.25">
      <c r="A148" s="102"/>
      <c r="B148" s="104">
        <v>240454</v>
      </c>
      <c r="C148" s="112"/>
      <c r="D148" s="112"/>
      <c r="E148" s="112"/>
      <c r="F148" s="112"/>
      <c r="G148" s="112"/>
      <c r="H148" s="112"/>
      <c r="I148" s="112"/>
      <c r="J148" s="112"/>
      <c r="K148" s="192"/>
      <c r="L148" s="193" t="s">
        <v>221</v>
      </c>
      <c r="M148" s="193" t="s">
        <v>221</v>
      </c>
      <c r="N148" s="193" t="s">
        <v>221</v>
      </c>
      <c r="O148" s="193" t="s">
        <v>221</v>
      </c>
      <c r="P148" s="193" t="s">
        <v>221</v>
      </c>
      <c r="Q148" s="193" t="s">
        <v>221</v>
      </c>
      <c r="R148" s="230" t="s">
        <v>221</v>
      </c>
      <c r="S148" s="231" t="s">
        <v>221</v>
      </c>
      <c r="T148" s="193" t="s">
        <v>221</v>
      </c>
      <c r="U148" s="193" t="s">
        <v>221</v>
      </c>
      <c r="V148" s="232" t="s">
        <v>221</v>
      </c>
      <c r="W148" s="233">
        <f>SUM(W140:W147)</f>
        <v>4520993.8569999998</v>
      </c>
    </row>
    <row r="149" spans="1:23" ht="15.75" x14ac:dyDescent="0.2">
      <c r="A149" s="343">
        <v>648</v>
      </c>
      <c r="B149" s="105">
        <v>240453</v>
      </c>
      <c r="C149" s="354" t="s">
        <v>201</v>
      </c>
      <c r="D149" s="350" t="s">
        <v>83</v>
      </c>
      <c r="E149" s="352">
        <v>37.799999999999997</v>
      </c>
      <c r="F149" s="350" t="s">
        <v>157</v>
      </c>
      <c r="G149" s="350" t="s">
        <v>42</v>
      </c>
      <c r="H149" s="354" t="s">
        <v>155</v>
      </c>
      <c r="I149" s="350" t="s">
        <v>42</v>
      </c>
      <c r="J149" s="145" t="s">
        <v>92</v>
      </c>
      <c r="K149" s="194">
        <v>109810.06499999997</v>
      </c>
      <c r="L149" s="194">
        <v>72042.465999999986</v>
      </c>
      <c r="M149" s="194">
        <v>121332.632</v>
      </c>
      <c r="N149" s="186">
        <v>172704.99000000005</v>
      </c>
      <c r="O149" s="194">
        <v>178335.255</v>
      </c>
      <c r="P149" s="194">
        <v>74026.442999999999</v>
      </c>
      <c r="Q149" s="194">
        <v>104384.60700000003</v>
      </c>
      <c r="R149" s="211">
        <v>91948.079000000012</v>
      </c>
      <c r="S149" s="211">
        <v>114362.41699999999</v>
      </c>
      <c r="T149" s="194">
        <v>93380.150999999998</v>
      </c>
      <c r="U149" s="194">
        <v>75718.301000000007</v>
      </c>
      <c r="V149" s="234">
        <v>112161.76900000001</v>
      </c>
      <c r="W149" s="235">
        <f>SUM(K149:V149)</f>
        <v>1320207.1750000003</v>
      </c>
    </row>
    <row r="150" spans="1:23" ht="15.75" x14ac:dyDescent="0.2">
      <c r="A150" s="349"/>
      <c r="B150" s="105">
        <v>240453</v>
      </c>
      <c r="C150" s="354"/>
      <c r="D150" s="350"/>
      <c r="E150" s="352"/>
      <c r="F150" s="350"/>
      <c r="G150" s="350"/>
      <c r="H150" s="350"/>
      <c r="I150" s="350"/>
      <c r="J150" s="129" t="s">
        <v>91</v>
      </c>
      <c r="K150" s="189">
        <v>0</v>
      </c>
      <c r="L150" s="189">
        <v>0</v>
      </c>
      <c r="M150" s="189">
        <v>0</v>
      </c>
      <c r="N150" s="189">
        <v>0</v>
      </c>
      <c r="O150" s="189">
        <v>0</v>
      </c>
      <c r="P150" s="189">
        <v>0</v>
      </c>
      <c r="Q150" s="189">
        <v>0</v>
      </c>
      <c r="R150" s="200">
        <v>0</v>
      </c>
      <c r="S150" s="200">
        <v>0</v>
      </c>
      <c r="T150" s="189">
        <v>0</v>
      </c>
      <c r="U150" s="189">
        <v>0</v>
      </c>
      <c r="V150" s="226">
        <v>0</v>
      </c>
      <c r="W150" s="227">
        <f>SUM(K150:V150)</f>
        <v>0</v>
      </c>
    </row>
    <row r="151" spans="1:23" ht="15.75" x14ac:dyDescent="0.2">
      <c r="A151" s="349"/>
      <c r="B151" s="105">
        <v>240453</v>
      </c>
      <c r="C151" s="354"/>
      <c r="D151" s="350"/>
      <c r="E151" s="352"/>
      <c r="F151" s="350"/>
      <c r="G151" s="350"/>
      <c r="H151" s="350"/>
      <c r="I151" s="350"/>
      <c r="J151" s="154" t="s">
        <v>93</v>
      </c>
      <c r="K151" s="201">
        <v>0</v>
      </c>
      <c r="L151" s="201">
        <v>0</v>
      </c>
      <c r="M151" s="201">
        <v>0</v>
      </c>
      <c r="N151" s="201">
        <v>0</v>
      </c>
      <c r="O151" s="201">
        <v>0</v>
      </c>
      <c r="P151" s="201">
        <v>0</v>
      </c>
      <c r="Q151" s="201">
        <v>0</v>
      </c>
      <c r="R151" s="208">
        <v>0</v>
      </c>
      <c r="S151" s="208">
        <v>0</v>
      </c>
      <c r="T151" s="201">
        <v>0</v>
      </c>
      <c r="U151" s="201">
        <v>0</v>
      </c>
      <c r="V151" s="237">
        <v>0</v>
      </c>
      <c r="W151" s="238">
        <f>SUM(K151:V151)</f>
        <v>0</v>
      </c>
    </row>
    <row r="152" spans="1:23" ht="16.5" thickBot="1" x14ac:dyDescent="0.25">
      <c r="A152" s="344"/>
      <c r="B152" s="105">
        <v>240453</v>
      </c>
      <c r="C152" s="354"/>
      <c r="D152" s="350"/>
      <c r="E152" s="352"/>
      <c r="F152" s="350"/>
      <c r="G152" s="350"/>
      <c r="H152" s="350"/>
      <c r="I152" s="350"/>
      <c r="J152" s="154" t="s">
        <v>90</v>
      </c>
      <c r="K152" s="201">
        <v>0</v>
      </c>
      <c r="L152" s="201">
        <v>0</v>
      </c>
      <c r="M152" s="201">
        <v>0</v>
      </c>
      <c r="N152" s="201">
        <v>0</v>
      </c>
      <c r="O152" s="201">
        <v>0</v>
      </c>
      <c r="P152" s="201">
        <v>0</v>
      </c>
      <c r="Q152" s="201">
        <v>0</v>
      </c>
      <c r="R152" s="208">
        <v>0</v>
      </c>
      <c r="S152" s="208">
        <v>0</v>
      </c>
      <c r="T152" s="201">
        <v>0</v>
      </c>
      <c r="U152" s="201">
        <v>0</v>
      </c>
      <c r="V152" s="237">
        <v>0</v>
      </c>
      <c r="W152" s="238">
        <f>SUM(K152:V152)</f>
        <v>0</v>
      </c>
    </row>
    <row r="153" spans="1:23" ht="16.5" thickBot="1" x14ac:dyDescent="0.25">
      <c r="A153" s="102"/>
      <c r="B153" s="104">
        <v>240453</v>
      </c>
      <c r="C153" s="112"/>
      <c r="D153" s="112"/>
      <c r="E153" s="112"/>
      <c r="F153" s="112"/>
      <c r="G153" s="112"/>
      <c r="H153" s="112"/>
      <c r="I153" s="112"/>
      <c r="J153" s="112"/>
      <c r="K153" s="192"/>
      <c r="L153" s="193" t="s">
        <v>221</v>
      </c>
      <c r="M153" s="193" t="s">
        <v>221</v>
      </c>
      <c r="N153" s="193" t="s">
        <v>221</v>
      </c>
      <c r="O153" s="193" t="s">
        <v>221</v>
      </c>
      <c r="P153" s="193" t="s">
        <v>221</v>
      </c>
      <c r="Q153" s="193" t="s">
        <v>221</v>
      </c>
      <c r="R153" s="230" t="s">
        <v>221</v>
      </c>
      <c r="S153" s="231" t="s">
        <v>221</v>
      </c>
      <c r="T153" s="193" t="s">
        <v>221</v>
      </c>
      <c r="U153" s="193" t="s">
        <v>221</v>
      </c>
      <c r="V153" s="232" t="s">
        <v>221</v>
      </c>
      <c r="W153" s="233">
        <f>SUM(W149:W152)</f>
        <v>1320207.1750000003</v>
      </c>
    </row>
    <row r="154" spans="1:23" ht="15.75" customHeight="1" x14ac:dyDescent="0.2">
      <c r="A154" s="343">
        <v>658</v>
      </c>
      <c r="B154" s="254">
        <v>240449</v>
      </c>
      <c r="C154" s="345" t="s">
        <v>202</v>
      </c>
      <c r="D154" s="347" t="s">
        <v>83</v>
      </c>
      <c r="E154" s="351">
        <v>152.69999999999999</v>
      </c>
      <c r="F154" s="347" t="s">
        <v>100</v>
      </c>
      <c r="G154" s="347" t="s">
        <v>42</v>
      </c>
      <c r="H154" s="347" t="s">
        <v>154</v>
      </c>
      <c r="I154" s="347" t="s">
        <v>42</v>
      </c>
      <c r="J154" s="145" t="s">
        <v>94</v>
      </c>
      <c r="K154" s="194">
        <v>331455.88999999996</v>
      </c>
      <c r="L154" s="194">
        <v>306457.45400000003</v>
      </c>
      <c r="M154" s="214">
        <v>294798.71799999999</v>
      </c>
      <c r="N154" s="194">
        <v>226604.36200000002</v>
      </c>
      <c r="O154" s="194">
        <v>303963.0639999999</v>
      </c>
      <c r="P154" s="194">
        <v>266648.82799999998</v>
      </c>
      <c r="Q154" s="194">
        <v>201304.83100000001</v>
      </c>
      <c r="R154" s="211">
        <v>169086.473</v>
      </c>
      <c r="S154" s="211">
        <v>251335.27199999994</v>
      </c>
      <c r="T154" s="194">
        <v>247268.01300000001</v>
      </c>
      <c r="U154" s="194">
        <v>257785.54299999992</v>
      </c>
      <c r="V154" s="234">
        <v>361206.91700000007</v>
      </c>
      <c r="W154" s="235">
        <f t="shared" ref="W154:W160" si="8">SUM(K154:V154)</f>
        <v>3217915.3649999998</v>
      </c>
    </row>
    <row r="155" spans="1:23" ht="15.75" x14ac:dyDescent="0.2">
      <c r="A155" s="349"/>
      <c r="B155" s="105">
        <v>240449</v>
      </c>
      <c r="C155" s="354"/>
      <c r="D155" s="350"/>
      <c r="E155" s="352"/>
      <c r="F155" s="350"/>
      <c r="G155" s="350"/>
      <c r="H155" s="350"/>
      <c r="I155" s="350"/>
      <c r="J155" s="129" t="s">
        <v>92</v>
      </c>
      <c r="K155" s="189">
        <v>0</v>
      </c>
      <c r="L155" s="189">
        <v>2365.8620000000001</v>
      </c>
      <c r="M155" s="186">
        <v>5966.7020000000002</v>
      </c>
      <c r="N155" s="189">
        <v>0</v>
      </c>
      <c r="O155" s="189">
        <v>0</v>
      </c>
      <c r="P155" s="189">
        <v>10265.271000000002</v>
      </c>
      <c r="Q155" s="189">
        <v>45778.967999999993</v>
      </c>
      <c r="R155" s="200">
        <v>25875.86</v>
      </c>
      <c r="S155" s="200">
        <v>3150.1690000000003</v>
      </c>
      <c r="T155" s="189">
        <v>12085.549000000001</v>
      </c>
      <c r="U155" s="189">
        <v>8497.6770000000015</v>
      </c>
      <c r="V155" s="226">
        <v>5935.4770000000008</v>
      </c>
      <c r="W155" s="227">
        <f t="shared" si="8"/>
        <v>119921.53499999999</v>
      </c>
    </row>
    <row r="156" spans="1:23" ht="15.75" x14ac:dyDescent="0.2">
      <c r="A156" s="349"/>
      <c r="B156" s="105">
        <v>240449</v>
      </c>
      <c r="C156" s="354"/>
      <c r="D156" s="350"/>
      <c r="E156" s="352"/>
      <c r="F156" s="350"/>
      <c r="G156" s="350"/>
      <c r="H156" s="350"/>
      <c r="I156" s="350"/>
      <c r="J156" s="129" t="s">
        <v>91</v>
      </c>
      <c r="K156" s="189">
        <v>120590.53499999999</v>
      </c>
      <c r="L156" s="189">
        <v>89727.359999999986</v>
      </c>
      <c r="M156" s="186">
        <v>20115.416000000005</v>
      </c>
      <c r="N156" s="186">
        <v>50639.063000000002</v>
      </c>
      <c r="O156" s="189">
        <v>117609.274</v>
      </c>
      <c r="P156" s="189">
        <v>130808.47499999999</v>
      </c>
      <c r="Q156" s="189">
        <v>132693.88200000001</v>
      </c>
      <c r="R156" s="200">
        <v>81124.655000000013</v>
      </c>
      <c r="S156" s="200">
        <v>108003.64000000001</v>
      </c>
      <c r="T156" s="189">
        <v>90324.700000000012</v>
      </c>
      <c r="U156" s="189">
        <v>30942.865999999998</v>
      </c>
      <c r="V156" s="226">
        <v>52538.924000000006</v>
      </c>
      <c r="W156" s="227">
        <f t="shared" si="8"/>
        <v>1025118.79</v>
      </c>
    </row>
    <row r="157" spans="1:23" ht="15.75" x14ac:dyDescent="0.2">
      <c r="A157" s="349"/>
      <c r="B157" s="105">
        <v>240449</v>
      </c>
      <c r="C157" s="354"/>
      <c r="D157" s="350"/>
      <c r="E157" s="352"/>
      <c r="F157" s="350"/>
      <c r="G157" s="350"/>
      <c r="H157" s="350"/>
      <c r="I157" s="350"/>
      <c r="J157" s="129" t="s">
        <v>70</v>
      </c>
      <c r="K157" s="189">
        <v>0</v>
      </c>
      <c r="L157" s="189">
        <v>0</v>
      </c>
      <c r="M157" s="218">
        <v>0</v>
      </c>
      <c r="N157" s="218">
        <v>0</v>
      </c>
      <c r="O157" s="189">
        <v>0</v>
      </c>
      <c r="P157" s="189">
        <v>0</v>
      </c>
      <c r="Q157" s="189">
        <v>0</v>
      </c>
      <c r="R157" s="200">
        <v>0</v>
      </c>
      <c r="S157" s="200">
        <v>0</v>
      </c>
      <c r="T157" s="189">
        <v>0</v>
      </c>
      <c r="U157" s="189">
        <v>0</v>
      </c>
      <c r="V157" s="226">
        <v>0</v>
      </c>
      <c r="W157" s="227">
        <f t="shared" si="8"/>
        <v>0</v>
      </c>
    </row>
    <row r="158" spans="1:23" ht="15.75" x14ac:dyDescent="0.2">
      <c r="A158" s="349"/>
      <c r="B158" s="105">
        <v>240449</v>
      </c>
      <c r="C158" s="354"/>
      <c r="D158" s="350"/>
      <c r="E158" s="352"/>
      <c r="F158" s="350"/>
      <c r="G158" s="350"/>
      <c r="H158" s="350"/>
      <c r="I158" s="350"/>
      <c r="J158" s="129" t="s">
        <v>123</v>
      </c>
      <c r="K158" s="189">
        <v>0</v>
      </c>
      <c r="L158" s="189">
        <v>0</v>
      </c>
      <c r="M158" s="216">
        <v>0</v>
      </c>
      <c r="N158" s="189">
        <v>0</v>
      </c>
      <c r="O158" s="189">
        <v>0</v>
      </c>
      <c r="P158" s="189">
        <v>0</v>
      </c>
      <c r="Q158" s="189">
        <v>0</v>
      </c>
      <c r="R158" s="200">
        <v>0</v>
      </c>
      <c r="S158" s="200">
        <v>0</v>
      </c>
      <c r="T158" s="189">
        <v>0</v>
      </c>
      <c r="U158" s="189">
        <v>0</v>
      </c>
      <c r="V158" s="226">
        <v>0</v>
      </c>
      <c r="W158" s="227">
        <f t="shared" si="8"/>
        <v>0</v>
      </c>
    </row>
    <row r="159" spans="1:23" ht="15.75" x14ac:dyDescent="0.2">
      <c r="A159" s="349"/>
      <c r="B159" s="105">
        <v>240449</v>
      </c>
      <c r="C159" s="354"/>
      <c r="D159" s="350"/>
      <c r="E159" s="352"/>
      <c r="F159" s="350"/>
      <c r="G159" s="350"/>
      <c r="H159" s="350"/>
      <c r="I159" s="350"/>
      <c r="J159" s="129" t="s">
        <v>93</v>
      </c>
      <c r="K159" s="189">
        <v>33690.348999999995</v>
      </c>
      <c r="L159" s="189">
        <v>41671.163000000008</v>
      </c>
      <c r="M159" s="186">
        <v>55625.213000000003</v>
      </c>
      <c r="N159" s="186">
        <v>66371.823000000004</v>
      </c>
      <c r="O159" s="189">
        <v>35752.349000000009</v>
      </c>
      <c r="P159" s="189">
        <v>35546.570999999996</v>
      </c>
      <c r="Q159" s="189">
        <v>63561.73000000001</v>
      </c>
      <c r="R159" s="200">
        <v>65089.970999999998</v>
      </c>
      <c r="S159" s="200">
        <v>11006.137999999999</v>
      </c>
      <c r="T159" s="189">
        <v>37182.045999999995</v>
      </c>
      <c r="U159" s="189">
        <v>50394.333999999995</v>
      </c>
      <c r="V159" s="226">
        <v>34113.320000000007</v>
      </c>
      <c r="W159" s="227">
        <f t="shared" si="8"/>
        <v>530005.00699999998</v>
      </c>
    </row>
    <row r="160" spans="1:23" ht="16.5" thickBot="1" x14ac:dyDescent="0.25">
      <c r="A160" s="344"/>
      <c r="B160" s="290">
        <v>240449</v>
      </c>
      <c r="C160" s="346"/>
      <c r="D160" s="348"/>
      <c r="E160" s="353"/>
      <c r="F160" s="348"/>
      <c r="G160" s="348"/>
      <c r="H160" s="348"/>
      <c r="I160" s="348"/>
      <c r="J160" s="113" t="s">
        <v>90</v>
      </c>
      <c r="K160" s="191">
        <v>0</v>
      </c>
      <c r="L160" s="191">
        <v>21656.027000000002</v>
      </c>
      <c r="M160" s="186">
        <v>0</v>
      </c>
      <c r="N160" s="191">
        <v>0</v>
      </c>
      <c r="O160" s="191">
        <v>0</v>
      </c>
      <c r="P160" s="191">
        <v>34268.582999999999</v>
      </c>
      <c r="Q160" s="191">
        <v>2078.2360000000003</v>
      </c>
      <c r="R160" s="195">
        <v>0</v>
      </c>
      <c r="S160" s="195">
        <v>0</v>
      </c>
      <c r="T160" s="191">
        <v>25585.072</v>
      </c>
      <c r="U160" s="191">
        <v>12312.455</v>
      </c>
      <c r="V160" s="228">
        <v>15337.043</v>
      </c>
      <c r="W160" s="229">
        <f t="shared" si="8"/>
        <v>111237.41600000001</v>
      </c>
    </row>
    <row r="161" spans="1:23" ht="16.5" thickBot="1" x14ac:dyDescent="0.25">
      <c r="A161" s="102"/>
      <c r="B161" s="104">
        <v>240449</v>
      </c>
      <c r="C161" s="112"/>
      <c r="D161" s="112"/>
      <c r="E161" s="112"/>
      <c r="F161" s="112"/>
      <c r="G161" s="112"/>
      <c r="H161" s="112"/>
      <c r="I161" s="112"/>
      <c r="J161" s="112"/>
      <c r="K161" s="192"/>
      <c r="L161" s="193" t="s">
        <v>221</v>
      </c>
      <c r="M161" s="193" t="s">
        <v>221</v>
      </c>
      <c r="N161" s="193" t="s">
        <v>221</v>
      </c>
      <c r="O161" s="193" t="s">
        <v>221</v>
      </c>
      <c r="P161" s="193" t="s">
        <v>221</v>
      </c>
      <c r="Q161" s="193" t="s">
        <v>221</v>
      </c>
      <c r="R161" s="230" t="s">
        <v>221</v>
      </c>
      <c r="S161" s="231" t="s">
        <v>221</v>
      </c>
      <c r="T161" s="193" t="s">
        <v>221</v>
      </c>
      <c r="U161" s="193" t="s">
        <v>221</v>
      </c>
      <c r="V161" s="232" t="s">
        <v>221</v>
      </c>
      <c r="W161" s="233">
        <f>SUM(W154:W160)</f>
        <v>5004198.1129999999</v>
      </c>
    </row>
    <row r="162" spans="1:23" ht="15.75" x14ac:dyDescent="0.2">
      <c r="A162" s="343">
        <v>667</v>
      </c>
      <c r="B162" s="105">
        <v>240428</v>
      </c>
      <c r="C162" s="354" t="s">
        <v>203</v>
      </c>
      <c r="D162" s="350" t="s">
        <v>79</v>
      </c>
      <c r="E162" s="352">
        <v>98.8</v>
      </c>
      <c r="F162" s="350" t="s">
        <v>156</v>
      </c>
      <c r="G162" s="350" t="s">
        <v>42</v>
      </c>
      <c r="H162" s="350" t="s">
        <v>100</v>
      </c>
      <c r="I162" s="350" t="s">
        <v>42</v>
      </c>
      <c r="J162" s="145" t="s">
        <v>94</v>
      </c>
      <c r="K162" s="194">
        <v>93907.705999999976</v>
      </c>
      <c r="L162" s="194">
        <v>78703.445999999982</v>
      </c>
      <c r="M162" s="194">
        <v>93562.300000000032</v>
      </c>
      <c r="N162" s="194">
        <v>91186.157999999996</v>
      </c>
      <c r="O162" s="194">
        <v>85794.997999999978</v>
      </c>
      <c r="P162" s="194">
        <v>16068.675000000001</v>
      </c>
      <c r="Q162" s="194">
        <v>0</v>
      </c>
      <c r="R162" s="211">
        <v>0</v>
      </c>
      <c r="S162" s="211">
        <v>0</v>
      </c>
      <c r="T162" s="194">
        <v>0</v>
      </c>
      <c r="U162" s="194">
        <v>0</v>
      </c>
      <c r="V162" s="234">
        <v>0</v>
      </c>
      <c r="W162" s="235">
        <f t="shared" ref="W162:W167" si="9">SUM(K162:V162)</f>
        <v>459223.28299999994</v>
      </c>
    </row>
    <row r="163" spans="1:23" ht="15.75" x14ac:dyDescent="0.2">
      <c r="A163" s="349"/>
      <c r="B163" s="105">
        <v>240428</v>
      </c>
      <c r="C163" s="354"/>
      <c r="D163" s="350"/>
      <c r="E163" s="352"/>
      <c r="F163" s="350"/>
      <c r="G163" s="350"/>
      <c r="H163" s="350"/>
      <c r="I163" s="350"/>
      <c r="J163" s="129" t="s">
        <v>92</v>
      </c>
      <c r="K163" s="189">
        <v>0</v>
      </c>
      <c r="L163" s="189">
        <v>0</v>
      </c>
      <c r="M163" s="189">
        <v>0</v>
      </c>
      <c r="N163" s="186">
        <v>0</v>
      </c>
      <c r="O163" s="189">
        <v>0</v>
      </c>
      <c r="P163" s="189">
        <v>37076.256000000001</v>
      </c>
      <c r="Q163" s="189">
        <v>46082.911999999982</v>
      </c>
      <c r="R163" s="200">
        <v>65050.953999999998</v>
      </c>
      <c r="S163" s="200">
        <v>48213.016999999993</v>
      </c>
      <c r="T163" s="189">
        <v>52845.10100000001</v>
      </c>
      <c r="U163" s="189">
        <v>40267.991999999998</v>
      </c>
      <c r="V163" s="226">
        <v>23966.003000000001</v>
      </c>
      <c r="W163" s="227">
        <f t="shared" si="9"/>
        <v>313502.23499999999</v>
      </c>
    </row>
    <row r="164" spans="1:23" ht="15.75" x14ac:dyDescent="0.2">
      <c r="A164" s="349"/>
      <c r="B164" s="105">
        <v>240428</v>
      </c>
      <c r="C164" s="354"/>
      <c r="D164" s="350"/>
      <c r="E164" s="352"/>
      <c r="F164" s="350"/>
      <c r="G164" s="350"/>
      <c r="H164" s="350"/>
      <c r="I164" s="350"/>
      <c r="J164" s="129" t="s">
        <v>103</v>
      </c>
      <c r="K164" s="189">
        <v>0</v>
      </c>
      <c r="L164" s="189">
        <v>0</v>
      </c>
      <c r="M164" s="189">
        <v>0</v>
      </c>
      <c r="N164" s="189">
        <v>0</v>
      </c>
      <c r="O164" s="189">
        <v>0</v>
      </c>
      <c r="P164" s="189">
        <v>0</v>
      </c>
      <c r="Q164" s="189">
        <v>0</v>
      </c>
      <c r="R164" s="200">
        <v>0</v>
      </c>
      <c r="S164" s="200">
        <v>0</v>
      </c>
      <c r="T164" s="189">
        <v>0</v>
      </c>
      <c r="U164" s="189">
        <v>0</v>
      </c>
      <c r="V164" s="226">
        <v>0</v>
      </c>
      <c r="W164" s="227">
        <f t="shared" si="9"/>
        <v>0</v>
      </c>
    </row>
    <row r="165" spans="1:23" ht="15.75" x14ac:dyDescent="0.2">
      <c r="A165" s="349"/>
      <c r="B165" s="105">
        <v>240428</v>
      </c>
      <c r="C165" s="354"/>
      <c r="D165" s="350"/>
      <c r="E165" s="352"/>
      <c r="F165" s="350"/>
      <c r="G165" s="350"/>
      <c r="H165" s="350"/>
      <c r="I165" s="350"/>
      <c r="J165" s="154" t="s">
        <v>91</v>
      </c>
      <c r="K165" s="201">
        <v>40236.342000000004</v>
      </c>
      <c r="L165" s="201">
        <v>45068.34399999999</v>
      </c>
      <c r="M165" s="201">
        <v>38540.652000000009</v>
      </c>
      <c r="N165" s="201">
        <v>40252.648999999998</v>
      </c>
      <c r="O165" s="201">
        <v>44365.119000000006</v>
      </c>
      <c r="P165" s="201">
        <v>8427.8279999999995</v>
      </c>
      <c r="Q165" s="201">
        <v>0</v>
      </c>
      <c r="R165" s="208">
        <v>0</v>
      </c>
      <c r="S165" s="208">
        <v>0</v>
      </c>
      <c r="T165" s="201">
        <v>0</v>
      </c>
      <c r="U165" s="189">
        <v>0</v>
      </c>
      <c r="V165" s="237">
        <v>0</v>
      </c>
      <c r="W165" s="238">
        <f t="shared" si="9"/>
        <v>216890.93400000001</v>
      </c>
    </row>
    <row r="166" spans="1:23" ht="15.75" x14ac:dyDescent="0.2">
      <c r="A166" s="349"/>
      <c r="B166" s="105">
        <v>240428</v>
      </c>
      <c r="C166" s="354"/>
      <c r="D166" s="350"/>
      <c r="E166" s="352"/>
      <c r="F166" s="350"/>
      <c r="G166" s="350"/>
      <c r="H166" s="350"/>
      <c r="I166" s="350"/>
      <c r="J166" s="154" t="s">
        <v>93</v>
      </c>
      <c r="K166" s="201">
        <v>0</v>
      </c>
      <c r="L166" s="201">
        <v>0</v>
      </c>
      <c r="M166" s="201">
        <v>0</v>
      </c>
      <c r="N166" s="201">
        <v>0</v>
      </c>
      <c r="O166" s="201">
        <v>0</v>
      </c>
      <c r="P166" s="201">
        <v>0</v>
      </c>
      <c r="Q166" s="201">
        <v>0</v>
      </c>
      <c r="R166" s="208">
        <v>0</v>
      </c>
      <c r="S166" s="208">
        <v>0</v>
      </c>
      <c r="T166" s="201">
        <v>0</v>
      </c>
      <c r="U166" s="201">
        <v>0</v>
      </c>
      <c r="V166" s="237">
        <v>0</v>
      </c>
      <c r="W166" s="238">
        <f t="shared" si="9"/>
        <v>0</v>
      </c>
    </row>
    <row r="167" spans="1:23" ht="16.5" thickBot="1" x14ac:dyDescent="0.25">
      <c r="A167" s="344"/>
      <c r="B167" s="105">
        <v>240428</v>
      </c>
      <c r="C167" s="354"/>
      <c r="D167" s="350"/>
      <c r="E167" s="352"/>
      <c r="F167" s="350"/>
      <c r="G167" s="350"/>
      <c r="H167" s="350"/>
      <c r="I167" s="350"/>
      <c r="J167" s="154" t="s">
        <v>95</v>
      </c>
      <c r="K167" s="201">
        <v>0</v>
      </c>
      <c r="L167" s="201">
        <v>0</v>
      </c>
      <c r="M167" s="201">
        <v>0</v>
      </c>
      <c r="N167" s="201">
        <v>0</v>
      </c>
      <c r="O167" s="201">
        <v>0</v>
      </c>
      <c r="P167" s="201">
        <v>0</v>
      </c>
      <c r="Q167" s="201">
        <v>0</v>
      </c>
      <c r="R167" s="208">
        <v>0</v>
      </c>
      <c r="S167" s="208">
        <v>0</v>
      </c>
      <c r="T167" s="201">
        <v>0</v>
      </c>
      <c r="U167" s="201">
        <v>0</v>
      </c>
      <c r="V167" s="237">
        <v>0</v>
      </c>
      <c r="W167" s="238">
        <f t="shared" si="9"/>
        <v>0</v>
      </c>
    </row>
    <row r="168" spans="1:23" ht="16.5" thickBot="1" x14ac:dyDescent="0.25">
      <c r="A168" s="102"/>
      <c r="B168" s="104">
        <v>240428</v>
      </c>
      <c r="C168" s="112"/>
      <c r="D168" s="112"/>
      <c r="E168" s="112"/>
      <c r="F168" s="112"/>
      <c r="G168" s="112"/>
      <c r="H168" s="112"/>
      <c r="I168" s="112"/>
      <c r="J168" s="112"/>
      <c r="K168" s="192"/>
      <c r="L168" s="193" t="s">
        <v>221</v>
      </c>
      <c r="M168" s="193" t="s">
        <v>221</v>
      </c>
      <c r="N168" s="193" t="s">
        <v>221</v>
      </c>
      <c r="O168" s="193" t="s">
        <v>221</v>
      </c>
      <c r="P168" s="193" t="s">
        <v>221</v>
      </c>
      <c r="Q168" s="193" t="s">
        <v>221</v>
      </c>
      <c r="R168" s="230" t="s">
        <v>221</v>
      </c>
      <c r="S168" s="231" t="s">
        <v>221</v>
      </c>
      <c r="T168" s="193" t="s">
        <v>221</v>
      </c>
      <c r="U168" s="193" t="s">
        <v>221</v>
      </c>
      <c r="V168" s="232" t="s">
        <v>221</v>
      </c>
      <c r="W168" s="233">
        <f>SUM(W162:W167)</f>
        <v>989616.45199999993</v>
      </c>
    </row>
    <row r="169" spans="1:23" ht="15.75" x14ac:dyDescent="0.2">
      <c r="A169" s="343">
        <v>668</v>
      </c>
      <c r="B169" s="254">
        <v>240429</v>
      </c>
      <c r="C169" s="345" t="s">
        <v>204</v>
      </c>
      <c r="D169" s="347" t="s">
        <v>80</v>
      </c>
      <c r="E169" s="351">
        <v>98.8</v>
      </c>
      <c r="F169" s="347" t="s">
        <v>100</v>
      </c>
      <c r="G169" s="347" t="s">
        <v>42</v>
      </c>
      <c r="H169" s="347" t="s">
        <v>156</v>
      </c>
      <c r="I169" s="347" t="s">
        <v>42</v>
      </c>
      <c r="J169" s="145" t="s">
        <v>94</v>
      </c>
      <c r="K169" s="189">
        <v>0</v>
      </c>
      <c r="L169" s="189">
        <v>0</v>
      </c>
      <c r="M169" s="189">
        <v>0</v>
      </c>
      <c r="N169" s="189">
        <v>0</v>
      </c>
      <c r="O169" s="189">
        <v>0</v>
      </c>
      <c r="P169" s="189">
        <v>81153.339999999982</v>
      </c>
      <c r="Q169" s="189">
        <v>92102.680000000022</v>
      </c>
      <c r="R169" s="200">
        <v>115530.79400000005</v>
      </c>
      <c r="S169" s="200">
        <v>94593.158999999971</v>
      </c>
      <c r="T169" s="189">
        <v>107219.21899999998</v>
      </c>
      <c r="U169" s="189">
        <v>91132.940999999977</v>
      </c>
      <c r="V169" s="226">
        <v>92479.562000000005</v>
      </c>
      <c r="W169" s="227">
        <f>SUM(K169:V169)</f>
        <v>674211.69500000007</v>
      </c>
    </row>
    <row r="170" spans="1:23" ht="15.75" x14ac:dyDescent="0.2">
      <c r="A170" s="349"/>
      <c r="B170" s="105">
        <v>240429</v>
      </c>
      <c r="C170" s="354"/>
      <c r="D170" s="350"/>
      <c r="E170" s="352"/>
      <c r="F170" s="350"/>
      <c r="G170" s="350"/>
      <c r="H170" s="350"/>
      <c r="I170" s="350"/>
      <c r="J170" s="129" t="s">
        <v>92</v>
      </c>
      <c r="K170" s="189">
        <v>41850.669000000002</v>
      </c>
      <c r="L170" s="189">
        <v>58683.50999999998</v>
      </c>
      <c r="M170" s="189">
        <v>72548.414000000019</v>
      </c>
      <c r="N170" s="189">
        <v>18068.103999999999</v>
      </c>
      <c r="O170" s="189">
        <v>79699.830000000016</v>
      </c>
      <c r="P170" s="189">
        <v>13862.389000000001</v>
      </c>
      <c r="Q170" s="189">
        <v>0</v>
      </c>
      <c r="R170" s="200">
        <v>0</v>
      </c>
      <c r="S170" s="200">
        <v>0</v>
      </c>
      <c r="T170" s="189">
        <v>0</v>
      </c>
      <c r="U170" s="189">
        <v>0</v>
      </c>
      <c r="V170" s="226">
        <v>0</v>
      </c>
      <c r="W170" s="227">
        <f>SUM(K170:V170)</f>
        <v>284712.91600000003</v>
      </c>
    </row>
    <row r="171" spans="1:23" ht="15.75" x14ac:dyDescent="0.2">
      <c r="A171" s="349"/>
      <c r="B171" s="105">
        <v>240429</v>
      </c>
      <c r="C171" s="354"/>
      <c r="D171" s="350"/>
      <c r="E171" s="352"/>
      <c r="F171" s="350"/>
      <c r="G171" s="350"/>
      <c r="H171" s="350"/>
      <c r="I171" s="350"/>
      <c r="J171" s="129" t="s">
        <v>91</v>
      </c>
      <c r="K171" s="189">
        <v>0</v>
      </c>
      <c r="L171" s="189">
        <v>0</v>
      </c>
      <c r="M171" s="189">
        <v>0</v>
      </c>
      <c r="N171" s="186">
        <v>0</v>
      </c>
      <c r="O171" s="189">
        <v>0</v>
      </c>
      <c r="P171" s="189">
        <v>48531.705000000009</v>
      </c>
      <c r="Q171" s="189">
        <v>33904.060000000005</v>
      </c>
      <c r="R171" s="200">
        <v>52525.58</v>
      </c>
      <c r="S171" s="200">
        <v>42570.921999999991</v>
      </c>
      <c r="T171" s="189">
        <v>45556.044999999991</v>
      </c>
      <c r="U171" s="189">
        <v>47882.03899999999</v>
      </c>
      <c r="V171" s="226">
        <v>49310.221000000012</v>
      </c>
      <c r="W171" s="227">
        <f>SUM(K171:V171)</f>
        <v>320280.57200000004</v>
      </c>
    </row>
    <row r="172" spans="1:23" ht="15.75" x14ac:dyDescent="0.2">
      <c r="A172" s="349"/>
      <c r="B172" s="105">
        <v>240429</v>
      </c>
      <c r="C172" s="354"/>
      <c r="D172" s="350"/>
      <c r="E172" s="352"/>
      <c r="F172" s="350"/>
      <c r="G172" s="350"/>
      <c r="H172" s="350"/>
      <c r="I172" s="350"/>
      <c r="J172" s="129" t="s">
        <v>93</v>
      </c>
      <c r="K172" s="189">
        <v>0</v>
      </c>
      <c r="L172" s="189">
        <v>0</v>
      </c>
      <c r="M172" s="189">
        <v>0</v>
      </c>
      <c r="N172" s="189">
        <v>0</v>
      </c>
      <c r="O172" s="189">
        <v>0</v>
      </c>
      <c r="P172" s="189">
        <v>0</v>
      </c>
      <c r="Q172" s="189">
        <v>0</v>
      </c>
      <c r="R172" s="200">
        <v>0</v>
      </c>
      <c r="S172" s="200">
        <v>0</v>
      </c>
      <c r="T172" s="189">
        <v>0</v>
      </c>
      <c r="U172" s="189">
        <v>0</v>
      </c>
      <c r="V172" s="226">
        <v>0</v>
      </c>
      <c r="W172" s="227">
        <f>SUM(K172:V172)</f>
        <v>0</v>
      </c>
    </row>
    <row r="173" spans="1:23" ht="16.5" thickBot="1" x14ac:dyDescent="0.25">
      <c r="A173" s="344"/>
      <c r="B173" s="290">
        <v>240429</v>
      </c>
      <c r="C173" s="346"/>
      <c r="D173" s="348"/>
      <c r="E173" s="353"/>
      <c r="F173" s="348"/>
      <c r="G173" s="348"/>
      <c r="H173" s="348"/>
      <c r="I173" s="348"/>
      <c r="J173" s="113" t="s">
        <v>95</v>
      </c>
      <c r="K173" s="191">
        <v>0</v>
      </c>
      <c r="L173" s="191">
        <v>0</v>
      </c>
      <c r="M173" s="191">
        <v>0</v>
      </c>
      <c r="N173" s="191">
        <v>0</v>
      </c>
      <c r="O173" s="191">
        <v>0</v>
      </c>
      <c r="P173" s="191">
        <v>0</v>
      </c>
      <c r="Q173" s="191">
        <v>0</v>
      </c>
      <c r="R173" s="195">
        <v>0</v>
      </c>
      <c r="S173" s="195">
        <v>0</v>
      </c>
      <c r="T173" s="191">
        <v>0</v>
      </c>
      <c r="U173" s="191">
        <v>0</v>
      </c>
      <c r="V173" s="228">
        <v>0</v>
      </c>
      <c r="W173" s="229">
        <f>SUM(K173:V173)</f>
        <v>0</v>
      </c>
    </row>
    <row r="174" spans="1:23" ht="16.5" thickBot="1" x14ac:dyDescent="0.25">
      <c r="A174" s="102"/>
      <c r="B174" s="104">
        <v>240429</v>
      </c>
      <c r="C174" s="112"/>
      <c r="D174" s="112"/>
      <c r="E174" s="112"/>
      <c r="F174" s="112"/>
      <c r="G174" s="112"/>
      <c r="H174" s="112"/>
      <c r="I174" s="112"/>
      <c r="J174" s="112"/>
      <c r="K174" s="192"/>
      <c r="L174" s="193" t="s">
        <v>221</v>
      </c>
      <c r="M174" s="193" t="s">
        <v>221</v>
      </c>
      <c r="N174" s="193" t="s">
        <v>221</v>
      </c>
      <c r="O174" s="193" t="s">
        <v>221</v>
      </c>
      <c r="P174" s="193" t="s">
        <v>221</v>
      </c>
      <c r="Q174" s="193" t="s">
        <v>221</v>
      </c>
      <c r="R174" s="230" t="s">
        <v>221</v>
      </c>
      <c r="S174" s="231" t="s">
        <v>221</v>
      </c>
      <c r="T174" s="193" t="s">
        <v>221</v>
      </c>
      <c r="U174" s="193" t="s">
        <v>221</v>
      </c>
      <c r="V174" s="232" t="s">
        <v>221</v>
      </c>
      <c r="W174" s="233">
        <f>SUM(W169:W173)</f>
        <v>1279205.1830000002</v>
      </c>
    </row>
    <row r="175" spans="1:23" ht="15.75" x14ac:dyDescent="0.2">
      <c r="A175" s="343">
        <v>669</v>
      </c>
      <c r="B175" s="254">
        <v>240430</v>
      </c>
      <c r="C175" s="345" t="s">
        <v>205</v>
      </c>
      <c r="D175" s="347" t="s">
        <v>85</v>
      </c>
      <c r="E175" s="351">
        <v>98.8</v>
      </c>
      <c r="F175" s="347" t="s">
        <v>100</v>
      </c>
      <c r="G175" s="347" t="s">
        <v>42</v>
      </c>
      <c r="H175" s="347" t="s">
        <v>156</v>
      </c>
      <c r="I175" s="347" t="s">
        <v>42</v>
      </c>
      <c r="J175" s="145" t="s">
        <v>92</v>
      </c>
      <c r="K175" s="194">
        <v>0</v>
      </c>
      <c r="L175" s="194">
        <v>0</v>
      </c>
      <c r="M175" s="194">
        <v>0</v>
      </c>
      <c r="N175" s="194">
        <v>0</v>
      </c>
      <c r="O175" s="194">
        <v>0</v>
      </c>
      <c r="P175" s="194">
        <v>0</v>
      </c>
      <c r="Q175" s="194">
        <v>0</v>
      </c>
      <c r="R175" s="211">
        <v>0</v>
      </c>
      <c r="S175" s="211">
        <v>0</v>
      </c>
      <c r="T175" s="194">
        <v>0</v>
      </c>
      <c r="U175" s="194">
        <v>0</v>
      </c>
      <c r="V175" s="234">
        <v>0</v>
      </c>
      <c r="W175" s="235">
        <f t="shared" ref="W175:W182" si="10">SUM(K175:V175)</f>
        <v>0</v>
      </c>
    </row>
    <row r="176" spans="1:23" ht="15.75" x14ac:dyDescent="0.2">
      <c r="A176" s="349"/>
      <c r="B176" s="105">
        <v>240430</v>
      </c>
      <c r="C176" s="354"/>
      <c r="D176" s="350"/>
      <c r="E176" s="352"/>
      <c r="F176" s="350"/>
      <c r="G176" s="350"/>
      <c r="H176" s="350"/>
      <c r="I176" s="350"/>
      <c r="J176" s="145" t="s">
        <v>98</v>
      </c>
      <c r="K176" s="194">
        <v>0</v>
      </c>
      <c r="L176" s="194">
        <v>0</v>
      </c>
      <c r="M176" s="194">
        <v>0</v>
      </c>
      <c r="N176" s="194">
        <v>0</v>
      </c>
      <c r="O176" s="194">
        <v>0</v>
      </c>
      <c r="P176" s="194">
        <v>0</v>
      </c>
      <c r="Q176" s="194">
        <v>0</v>
      </c>
      <c r="R176" s="211">
        <v>0</v>
      </c>
      <c r="S176" s="211">
        <v>0</v>
      </c>
      <c r="T176" s="194">
        <v>0</v>
      </c>
      <c r="U176" s="194">
        <v>0</v>
      </c>
      <c r="V176" s="234">
        <v>0</v>
      </c>
      <c r="W176" s="227">
        <f t="shared" si="10"/>
        <v>0</v>
      </c>
    </row>
    <row r="177" spans="1:23" ht="15.75" x14ac:dyDescent="0.2">
      <c r="A177" s="349"/>
      <c r="B177" s="105">
        <v>240430</v>
      </c>
      <c r="C177" s="354"/>
      <c r="D177" s="350"/>
      <c r="E177" s="352"/>
      <c r="F177" s="350"/>
      <c r="G177" s="350"/>
      <c r="H177" s="350"/>
      <c r="I177" s="350"/>
      <c r="J177" s="129" t="s">
        <v>175</v>
      </c>
      <c r="K177" s="189">
        <v>0</v>
      </c>
      <c r="L177" s="189">
        <v>0</v>
      </c>
      <c r="M177" s="189">
        <v>0</v>
      </c>
      <c r="N177" s="189">
        <v>22037.618999999999</v>
      </c>
      <c r="O177" s="189">
        <v>0</v>
      </c>
      <c r="P177" s="189">
        <v>0</v>
      </c>
      <c r="Q177" s="189">
        <v>0</v>
      </c>
      <c r="R177" s="200">
        <v>0</v>
      </c>
      <c r="S177" s="200">
        <v>0</v>
      </c>
      <c r="T177" s="189">
        <v>0</v>
      </c>
      <c r="U177" s="189">
        <v>0</v>
      </c>
      <c r="V177" s="226">
        <v>0</v>
      </c>
      <c r="W177" s="227">
        <f t="shared" si="10"/>
        <v>22037.618999999999</v>
      </c>
    </row>
    <row r="178" spans="1:23" ht="15.75" x14ac:dyDescent="0.2">
      <c r="A178" s="349"/>
      <c r="B178" s="105">
        <v>240430</v>
      </c>
      <c r="C178" s="354"/>
      <c r="D178" s="350"/>
      <c r="E178" s="352"/>
      <c r="F178" s="350"/>
      <c r="G178" s="350"/>
      <c r="H178" s="350"/>
      <c r="I178" s="350"/>
      <c r="J178" s="129" t="s">
        <v>101</v>
      </c>
      <c r="K178" s="189">
        <v>0</v>
      </c>
      <c r="L178" s="189">
        <v>0</v>
      </c>
      <c r="M178" s="189">
        <v>0</v>
      </c>
      <c r="N178" s="189">
        <v>0</v>
      </c>
      <c r="O178" s="189">
        <v>0</v>
      </c>
      <c r="P178" s="189">
        <v>0</v>
      </c>
      <c r="Q178" s="189">
        <v>0</v>
      </c>
      <c r="R178" s="200">
        <v>0</v>
      </c>
      <c r="S178" s="200">
        <v>0</v>
      </c>
      <c r="T178" s="189">
        <v>0</v>
      </c>
      <c r="U178" s="189">
        <v>0</v>
      </c>
      <c r="V178" s="226">
        <v>0</v>
      </c>
      <c r="W178" s="227">
        <f t="shared" si="10"/>
        <v>0</v>
      </c>
    </row>
    <row r="179" spans="1:23" ht="15.75" x14ac:dyDescent="0.2">
      <c r="A179" s="349"/>
      <c r="B179" s="105">
        <v>240430</v>
      </c>
      <c r="C179" s="354"/>
      <c r="D179" s="350"/>
      <c r="E179" s="352"/>
      <c r="F179" s="350"/>
      <c r="G179" s="350"/>
      <c r="H179" s="350"/>
      <c r="I179" s="350"/>
      <c r="J179" s="129" t="s">
        <v>71</v>
      </c>
      <c r="K179" s="189">
        <v>0</v>
      </c>
      <c r="L179" s="189">
        <v>0</v>
      </c>
      <c r="M179" s="189">
        <v>0</v>
      </c>
      <c r="N179" s="189">
        <v>0</v>
      </c>
      <c r="O179" s="189">
        <v>0</v>
      </c>
      <c r="P179" s="189">
        <v>0</v>
      </c>
      <c r="Q179" s="189">
        <v>0</v>
      </c>
      <c r="R179" s="200">
        <v>0</v>
      </c>
      <c r="S179" s="200">
        <v>0</v>
      </c>
      <c r="T179" s="189">
        <v>0</v>
      </c>
      <c r="U179" s="189">
        <v>0</v>
      </c>
      <c r="V179" s="226">
        <v>0</v>
      </c>
      <c r="W179" s="227">
        <f t="shared" si="10"/>
        <v>0</v>
      </c>
    </row>
    <row r="180" spans="1:23" ht="15.75" x14ac:dyDescent="0.2">
      <c r="A180" s="349"/>
      <c r="B180" s="105">
        <v>240430</v>
      </c>
      <c r="C180" s="354"/>
      <c r="D180" s="350"/>
      <c r="E180" s="352"/>
      <c r="F180" s="350"/>
      <c r="G180" s="350"/>
      <c r="H180" s="350"/>
      <c r="I180" s="350"/>
      <c r="J180" s="129" t="s">
        <v>97</v>
      </c>
      <c r="K180" s="189">
        <v>193591.16500000004</v>
      </c>
      <c r="L180" s="189">
        <v>187767.38500000001</v>
      </c>
      <c r="M180" s="189">
        <v>208845.90999999997</v>
      </c>
      <c r="N180" s="186">
        <v>190685.33900000004</v>
      </c>
      <c r="O180" s="189">
        <v>143233.91399999999</v>
      </c>
      <c r="P180" s="189">
        <v>166924.33299999998</v>
      </c>
      <c r="Q180" s="189">
        <v>166590.34899999999</v>
      </c>
      <c r="R180" s="200">
        <v>197428.03599999999</v>
      </c>
      <c r="S180" s="200">
        <v>195152.68499999997</v>
      </c>
      <c r="T180" s="189">
        <v>198720.39199999996</v>
      </c>
      <c r="U180" s="189">
        <v>202110.11000000004</v>
      </c>
      <c r="V180" s="226">
        <v>198666.29900000006</v>
      </c>
      <c r="W180" s="227">
        <f t="shared" si="10"/>
        <v>2249715.9170000004</v>
      </c>
    </row>
    <row r="181" spans="1:23" ht="15.75" x14ac:dyDescent="0.2">
      <c r="A181" s="349"/>
      <c r="B181" s="105">
        <v>240430</v>
      </c>
      <c r="C181" s="354"/>
      <c r="D181" s="350"/>
      <c r="E181" s="352"/>
      <c r="F181" s="350"/>
      <c r="G181" s="350"/>
      <c r="H181" s="350"/>
      <c r="I181" s="350"/>
      <c r="J181" s="129" t="s">
        <v>102</v>
      </c>
      <c r="K181" s="190">
        <v>0</v>
      </c>
      <c r="L181" s="189">
        <v>0</v>
      </c>
      <c r="M181" s="189">
        <v>0</v>
      </c>
      <c r="N181" s="189">
        <v>0</v>
      </c>
      <c r="O181" s="189">
        <v>0</v>
      </c>
      <c r="P181" s="189">
        <v>0</v>
      </c>
      <c r="Q181" s="189">
        <v>0</v>
      </c>
      <c r="R181" s="200">
        <v>0</v>
      </c>
      <c r="S181" s="200">
        <v>0</v>
      </c>
      <c r="T181" s="189">
        <v>0</v>
      </c>
      <c r="U181" s="189">
        <v>0</v>
      </c>
      <c r="V181" s="226">
        <v>0</v>
      </c>
      <c r="W181" s="227">
        <f t="shared" si="10"/>
        <v>0</v>
      </c>
    </row>
    <row r="182" spans="1:23" ht="16.5" thickBot="1" x14ac:dyDescent="0.25">
      <c r="A182" s="344"/>
      <c r="B182" s="290">
        <v>240430</v>
      </c>
      <c r="C182" s="346"/>
      <c r="D182" s="348"/>
      <c r="E182" s="353"/>
      <c r="F182" s="348"/>
      <c r="G182" s="348"/>
      <c r="H182" s="348"/>
      <c r="I182" s="348"/>
      <c r="J182" s="113" t="s">
        <v>95</v>
      </c>
      <c r="K182" s="195">
        <v>0</v>
      </c>
      <c r="L182" s="191">
        <v>0</v>
      </c>
      <c r="M182" s="191">
        <v>0</v>
      </c>
      <c r="N182" s="191">
        <v>0</v>
      </c>
      <c r="O182" s="191">
        <v>0</v>
      </c>
      <c r="P182" s="201">
        <v>0</v>
      </c>
      <c r="Q182" s="201">
        <v>0</v>
      </c>
      <c r="R182" s="195">
        <v>0</v>
      </c>
      <c r="S182" s="195">
        <v>0</v>
      </c>
      <c r="T182" s="191">
        <v>0</v>
      </c>
      <c r="U182" s="191">
        <v>0</v>
      </c>
      <c r="V182" s="228">
        <v>0</v>
      </c>
      <c r="W182" s="229">
        <f t="shared" si="10"/>
        <v>0</v>
      </c>
    </row>
    <row r="183" spans="1:23" ht="16.5" thickBot="1" x14ac:dyDescent="0.25">
      <c r="A183" s="106"/>
      <c r="B183" s="104">
        <v>240430</v>
      </c>
      <c r="C183" s="112"/>
      <c r="D183" s="112"/>
      <c r="E183" s="112"/>
      <c r="F183" s="112"/>
      <c r="G183" s="112"/>
      <c r="H183" s="112"/>
      <c r="I183" s="112"/>
      <c r="J183" s="112"/>
      <c r="K183" s="192"/>
      <c r="L183" s="193" t="s">
        <v>221</v>
      </c>
      <c r="M183" s="193" t="s">
        <v>221</v>
      </c>
      <c r="N183" s="193" t="s">
        <v>221</v>
      </c>
      <c r="O183" s="193" t="s">
        <v>221</v>
      </c>
      <c r="P183" s="193" t="s">
        <v>221</v>
      </c>
      <c r="Q183" s="193" t="s">
        <v>221</v>
      </c>
      <c r="R183" s="230" t="s">
        <v>221</v>
      </c>
      <c r="S183" s="231" t="s">
        <v>221</v>
      </c>
      <c r="T183" s="193" t="s">
        <v>221</v>
      </c>
      <c r="U183" s="193" t="s">
        <v>221</v>
      </c>
      <c r="V183" s="232" t="s">
        <v>221</v>
      </c>
      <c r="W183" s="233">
        <f>SUM(W175:W182)</f>
        <v>2271753.5360000003</v>
      </c>
    </row>
    <row r="184" spans="1:23" ht="15.75" customHeight="1" x14ac:dyDescent="0.2">
      <c r="A184" s="358" t="s">
        <v>125</v>
      </c>
      <c r="B184" s="291"/>
      <c r="C184" s="345" t="s">
        <v>206</v>
      </c>
      <c r="D184" s="347" t="s">
        <v>86</v>
      </c>
      <c r="E184" s="351">
        <v>58.7</v>
      </c>
      <c r="F184" s="345" t="s">
        <v>158</v>
      </c>
      <c r="G184" s="347" t="s">
        <v>42</v>
      </c>
      <c r="H184" s="345" t="s">
        <v>159</v>
      </c>
      <c r="I184" s="347" t="s">
        <v>42</v>
      </c>
      <c r="J184" s="145" t="s">
        <v>94</v>
      </c>
      <c r="K184" s="194">
        <v>0</v>
      </c>
      <c r="L184" s="194">
        <v>0</v>
      </c>
      <c r="M184" s="186">
        <v>0</v>
      </c>
      <c r="N184" s="186">
        <v>0</v>
      </c>
      <c r="O184" s="194">
        <v>0</v>
      </c>
      <c r="P184" s="194">
        <v>0</v>
      </c>
      <c r="Q184" s="194">
        <v>0</v>
      </c>
      <c r="R184" s="211">
        <v>0</v>
      </c>
      <c r="S184" s="211">
        <v>0</v>
      </c>
      <c r="T184" s="194">
        <v>0</v>
      </c>
      <c r="U184" s="194">
        <v>0</v>
      </c>
      <c r="V184" s="234">
        <v>0</v>
      </c>
      <c r="W184" s="235">
        <f t="shared" ref="W184:W189" si="11">SUM(K184:V184)</f>
        <v>0</v>
      </c>
    </row>
    <row r="185" spans="1:23" ht="15.75" x14ac:dyDescent="0.2">
      <c r="A185" s="359"/>
      <c r="B185" s="292"/>
      <c r="C185" s="354"/>
      <c r="D185" s="350"/>
      <c r="E185" s="352"/>
      <c r="F185" s="354"/>
      <c r="G185" s="350"/>
      <c r="H185" s="354"/>
      <c r="I185" s="350"/>
      <c r="J185" s="129" t="s">
        <v>92</v>
      </c>
      <c r="K185" s="189">
        <v>0</v>
      </c>
      <c r="L185" s="189">
        <v>0</v>
      </c>
      <c r="M185" s="257">
        <v>0</v>
      </c>
      <c r="N185" s="186">
        <v>0</v>
      </c>
      <c r="O185" s="189">
        <v>0</v>
      </c>
      <c r="P185" s="189">
        <v>0</v>
      </c>
      <c r="Q185" s="189">
        <v>0</v>
      </c>
      <c r="R185" s="200">
        <v>0</v>
      </c>
      <c r="S185" s="200">
        <v>0</v>
      </c>
      <c r="T185" s="189">
        <v>0</v>
      </c>
      <c r="U185" s="189">
        <v>0</v>
      </c>
      <c r="V185" s="226">
        <v>0</v>
      </c>
      <c r="W185" s="227">
        <f t="shared" si="11"/>
        <v>0</v>
      </c>
    </row>
    <row r="186" spans="1:23" ht="15.75" x14ac:dyDescent="0.2">
      <c r="A186" s="359"/>
      <c r="B186" s="292"/>
      <c r="C186" s="354"/>
      <c r="D186" s="350"/>
      <c r="E186" s="352"/>
      <c r="F186" s="354"/>
      <c r="G186" s="350"/>
      <c r="H186" s="354"/>
      <c r="I186" s="350"/>
      <c r="J186" s="129" t="s">
        <v>91</v>
      </c>
      <c r="K186" s="189">
        <v>0</v>
      </c>
      <c r="L186" s="189">
        <v>0</v>
      </c>
      <c r="M186" s="186">
        <v>0</v>
      </c>
      <c r="N186" s="186">
        <v>0</v>
      </c>
      <c r="O186" s="189">
        <v>0</v>
      </c>
      <c r="P186" s="189">
        <v>0</v>
      </c>
      <c r="Q186" s="189">
        <v>0</v>
      </c>
      <c r="R186" s="200">
        <v>0</v>
      </c>
      <c r="S186" s="200">
        <v>0</v>
      </c>
      <c r="T186" s="189">
        <v>0</v>
      </c>
      <c r="U186" s="189">
        <v>0</v>
      </c>
      <c r="V186" s="226">
        <v>0</v>
      </c>
      <c r="W186" s="227">
        <f t="shared" si="11"/>
        <v>0</v>
      </c>
    </row>
    <row r="187" spans="1:23" ht="15.75" x14ac:dyDescent="0.2">
      <c r="A187" s="359"/>
      <c r="B187" s="292" t="s">
        <v>285</v>
      </c>
      <c r="C187" s="354"/>
      <c r="D187" s="350"/>
      <c r="E187" s="352"/>
      <c r="F187" s="354"/>
      <c r="G187" s="350"/>
      <c r="H187" s="354"/>
      <c r="I187" s="350"/>
      <c r="J187" s="129" t="s">
        <v>93</v>
      </c>
      <c r="K187" s="189">
        <v>0</v>
      </c>
      <c r="L187" s="189">
        <v>0</v>
      </c>
      <c r="M187" s="186">
        <v>0</v>
      </c>
      <c r="N187" s="186">
        <v>0</v>
      </c>
      <c r="O187" s="189">
        <v>0</v>
      </c>
      <c r="P187" s="189">
        <v>0</v>
      </c>
      <c r="Q187" s="189">
        <v>0</v>
      </c>
      <c r="R187" s="200">
        <v>0</v>
      </c>
      <c r="S187" s="200">
        <v>0</v>
      </c>
      <c r="T187" s="189">
        <v>0</v>
      </c>
      <c r="U187" s="189">
        <v>0</v>
      </c>
      <c r="V187" s="226">
        <v>0</v>
      </c>
      <c r="W187" s="227">
        <f t="shared" si="11"/>
        <v>0</v>
      </c>
    </row>
    <row r="188" spans="1:23" ht="15.75" x14ac:dyDescent="0.2">
      <c r="A188" s="359"/>
      <c r="B188" s="292"/>
      <c r="C188" s="354"/>
      <c r="D188" s="350"/>
      <c r="E188" s="352"/>
      <c r="F188" s="354"/>
      <c r="G188" s="350"/>
      <c r="H188" s="354"/>
      <c r="I188" s="350"/>
      <c r="J188" s="129" t="s">
        <v>96</v>
      </c>
      <c r="K188" s="200">
        <v>0</v>
      </c>
      <c r="L188" s="189">
        <v>0</v>
      </c>
      <c r="M188" s="189">
        <v>0</v>
      </c>
      <c r="N188" s="189">
        <v>0</v>
      </c>
      <c r="O188" s="189">
        <v>0</v>
      </c>
      <c r="P188" s="189">
        <v>0</v>
      </c>
      <c r="Q188" s="189">
        <v>0</v>
      </c>
      <c r="R188" s="200">
        <v>0</v>
      </c>
      <c r="S188" s="200">
        <v>0</v>
      </c>
      <c r="T188" s="189">
        <v>0</v>
      </c>
      <c r="U188" s="189">
        <v>0</v>
      </c>
      <c r="V188" s="226">
        <v>0</v>
      </c>
      <c r="W188" s="227">
        <f t="shared" si="11"/>
        <v>0</v>
      </c>
    </row>
    <row r="189" spans="1:23" ht="16.5" thickBot="1" x14ac:dyDescent="0.25">
      <c r="A189" s="360"/>
      <c r="B189" s="293"/>
      <c r="C189" s="346"/>
      <c r="D189" s="348"/>
      <c r="E189" s="353"/>
      <c r="F189" s="346"/>
      <c r="G189" s="348"/>
      <c r="H189" s="346"/>
      <c r="I189" s="348"/>
      <c r="J189" s="113" t="s">
        <v>90</v>
      </c>
      <c r="K189" s="195">
        <v>0</v>
      </c>
      <c r="L189" s="191">
        <v>0</v>
      </c>
      <c r="M189" s="191">
        <v>0</v>
      </c>
      <c r="N189" s="191">
        <v>0</v>
      </c>
      <c r="O189" s="191">
        <v>0</v>
      </c>
      <c r="P189" s="191">
        <v>0</v>
      </c>
      <c r="Q189" s="191">
        <v>0</v>
      </c>
      <c r="R189" s="195">
        <v>0</v>
      </c>
      <c r="S189" s="195">
        <v>0</v>
      </c>
      <c r="T189" s="191">
        <v>0</v>
      </c>
      <c r="U189" s="191">
        <v>0</v>
      </c>
      <c r="V189" s="228">
        <v>0</v>
      </c>
      <c r="W189" s="229">
        <f t="shared" si="11"/>
        <v>0</v>
      </c>
    </row>
    <row r="190" spans="1:23" ht="16.5" thickBot="1" x14ac:dyDescent="0.25">
      <c r="A190" s="102"/>
      <c r="B190" s="104"/>
      <c r="C190" s="112"/>
      <c r="D190" s="115"/>
      <c r="E190" s="115"/>
      <c r="F190" s="112"/>
      <c r="G190" s="112"/>
      <c r="H190" s="112"/>
      <c r="I190" s="112"/>
      <c r="J190" s="112"/>
      <c r="K190" s="192"/>
      <c r="L190" s="193" t="s">
        <v>221</v>
      </c>
      <c r="M190" s="193" t="s">
        <v>221</v>
      </c>
      <c r="N190" s="193" t="s">
        <v>221</v>
      </c>
      <c r="O190" s="193" t="s">
        <v>221</v>
      </c>
      <c r="P190" s="193" t="s">
        <v>221</v>
      </c>
      <c r="Q190" s="193" t="s">
        <v>221</v>
      </c>
      <c r="R190" s="230" t="s">
        <v>221</v>
      </c>
      <c r="S190" s="231" t="s">
        <v>221</v>
      </c>
      <c r="T190" s="193" t="s">
        <v>221</v>
      </c>
      <c r="U190" s="193" t="s">
        <v>221</v>
      </c>
      <c r="V190" s="232" t="s">
        <v>221</v>
      </c>
      <c r="W190" s="233">
        <f>SUM(W184:W189)</f>
        <v>0</v>
      </c>
    </row>
    <row r="191" spans="1:23" ht="15.75" customHeight="1" x14ac:dyDescent="0.2">
      <c r="A191" s="358" t="s">
        <v>224</v>
      </c>
      <c r="B191" s="291">
        <v>278804</v>
      </c>
      <c r="C191" s="345" t="s">
        <v>222</v>
      </c>
      <c r="D191" s="347" t="s">
        <v>86</v>
      </c>
      <c r="E191" s="351">
        <v>58.7</v>
      </c>
      <c r="F191" s="345" t="s">
        <v>158</v>
      </c>
      <c r="G191" s="347" t="s">
        <v>42</v>
      </c>
      <c r="H191" s="345" t="s">
        <v>60</v>
      </c>
      <c r="I191" s="347" t="s">
        <v>42</v>
      </c>
      <c r="J191" s="145" t="s">
        <v>94</v>
      </c>
      <c r="K191" s="194">
        <v>0</v>
      </c>
      <c r="L191" s="194">
        <v>0</v>
      </c>
      <c r="M191" s="186">
        <v>0</v>
      </c>
      <c r="N191" s="186">
        <v>0</v>
      </c>
      <c r="O191" s="194">
        <v>0</v>
      </c>
      <c r="P191" s="194">
        <v>0</v>
      </c>
      <c r="Q191" s="194">
        <v>0</v>
      </c>
      <c r="R191" s="211">
        <v>0</v>
      </c>
      <c r="S191" s="211">
        <v>0</v>
      </c>
      <c r="T191" s="194">
        <v>0</v>
      </c>
      <c r="U191" s="194">
        <v>0</v>
      </c>
      <c r="V191" s="234">
        <v>0</v>
      </c>
      <c r="W191" s="235">
        <f t="shared" ref="W191:W196" si="12">SUM(K191:V191)</f>
        <v>0</v>
      </c>
    </row>
    <row r="192" spans="1:23" ht="15.75" x14ac:dyDescent="0.2">
      <c r="A192" s="359"/>
      <c r="B192" s="292">
        <v>278804</v>
      </c>
      <c r="C192" s="354"/>
      <c r="D192" s="350"/>
      <c r="E192" s="352"/>
      <c r="F192" s="354"/>
      <c r="G192" s="350"/>
      <c r="H192" s="354"/>
      <c r="I192" s="350"/>
      <c r="J192" s="129" t="s">
        <v>92</v>
      </c>
      <c r="K192" s="189">
        <v>0</v>
      </c>
      <c r="L192" s="189">
        <v>0</v>
      </c>
      <c r="M192" s="189">
        <v>0</v>
      </c>
      <c r="N192" s="186">
        <v>0</v>
      </c>
      <c r="O192" s="189">
        <v>0</v>
      </c>
      <c r="P192" s="189">
        <v>0</v>
      </c>
      <c r="Q192" s="189">
        <v>0</v>
      </c>
      <c r="R192" s="200">
        <v>0</v>
      </c>
      <c r="S192" s="200">
        <v>0</v>
      </c>
      <c r="T192" s="189">
        <v>0</v>
      </c>
      <c r="U192" s="189">
        <v>0</v>
      </c>
      <c r="V192" s="226">
        <v>0</v>
      </c>
      <c r="W192" s="227">
        <f t="shared" si="12"/>
        <v>0</v>
      </c>
    </row>
    <row r="193" spans="1:23" ht="15.75" x14ac:dyDescent="0.2">
      <c r="A193" s="359"/>
      <c r="B193" s="292">
        <v>278804</v>
      </c>
      <c r="C193" s="354"/>
      <c r="D193" s="350"/>
      <c r="E193" s="352"/>
      <c r="F193" s="354"/>
      <c r="G193" s="350"/>
      <c r="H193" s="354"/>
      <c r="I193" s="350"/>
      <c r="J193" s="129" t="s">
        <v>91</v>
      </c>
      <c r="K193" s="189">
        <v>49535.443000000007</v>
      </c>
      <c r="L193" s="189">
        <v>60729.863000000005</v>
      </c>
      <c r="M193" s="189">
        <v>48643.207000000002</v>
      </c>
      <c r="N193" s="186">
        <v>66521.241000000009</v>
      </c>
      <c r="O193" s="189">
        <v>31881.39</v>
      </c>
      <c r="P193" s="189">
        <v>48989.046000000002</v>
      </c>
      <c r="Q193" s="189">
        <v>51172.061000000002</v>
      </c>
      <c r="R193" s="200">
        <v>49428.235000000001</v>
      </c>
      <c r="S193" s="200">
        <v>47636.788999999997</v>
      </c>
      <c r="T193" s="189">
        <v>39745.378000000004</v>
      </c>
      <c r="U193" s="189">
        <v>51303.018000000004</v>
      </c>
      <c r="V193" s="226">
        <v>60705.398999999998</v>
      </c>
      <c r="W193" s="227">
        <f t="shared" si="12"/>
        <v>606291.07000000007</v>
      </c>
    </row>
    <row r="194" spans="1:23" ht="15.75" x14ac:dyDescent="0.2">
      <c r="A194" s="359"/>
      <c r="B194" s="292">
        <v>278804</v>
      </c>
      <c r="C194" s="354"/>
      <c r="D194" s="350"/>
      <c r="E194" s="352"/>
      <c r="F194" s="354"/>
      <c r="G194" s="350"/>
      <c r="H194" s="354"/>
      <c r="I194" s="350"/>
      <c r="J194" s="129" t="s">
        <v>93</v>
      </c>
      <c r="K194" s="189">
        <v>151250.027</v>
      </c>
      <c r="L194" s="189">
        <v>214074.93300000002</v>
      </c>
      <c r="M194" s="189">
        <v>197157.91899999999</v>
      </c>
      <c r="N194" s="186">
        <v>206072.16399999993</v>
      </c>
      <c r="O194" s="189">
        <v>209411.02199999997</v>
      </c>
      <c r="P194" s="189">
        <v>205408.45600000003</v>
      </c>
      <c r="Q194" s="189">
        <v>207517.90099999998</v>
      </c>
      <c r="R194" s="200">
        <v>216179.59299999999</v>
      </c>
      <c r="S194" s="200">
        <v>132995.842</v>
      </c>
      <c r="T194" s="189">
        <v>198850.97099999999</v>
      </c>
      <c r="U194" s="189">
        <v>209893.07599999994</v>
      </c>
      <c r="V194" s="226">
        <v>175346.7</v>
      </c>
      <c r="W194" s="227">
        <f t="shared" si="12"/>
        <v>2324158.6040000003</v>
      </c>
    </row>
    <row r="195" spans="1:23" ht="15.75" x14ac:dyDescent="0.2">
      <c r="A195" s="359"/>
      <c r="B195" s="292">
        <v>278804</v>
      </c>
      <c r="C195" s="354"/>
      <c r="D195" s="350"/>
      <c r="E195" s="352"/>
      <c r="F195" s="354"/>
      <c r="G195" s="350"/>
      <c r="H195" s="354"/>
      <c r="I195" s="350"/>
      <c r="J195" s="129" t="s">
        <v>96</v>
      </c>
      <c r="K195" s="200">
        <v>0</v>
      </c>
      <c r="L195" s="189">
        <v>0</v>
      </c>
      <c r="M195" s="189">
        <v>0</v>
      </c>
      <c r="N195" s="189">
        <v>0</v>
      </c>
      <c r="O195" s="189">
        <v>0</v>
      </c>
      <c r="P195" s="189">
        <v>0</v>
      </c>
      <c r="Q195" s="189">
        <v>0</v>
      </c>
      <c r="R195" s="200">
        <v>0</v>
      </c>
      <c r="S195" s="200">
        <v>0</v>
      </c>
      <c r="T195" s="189">
        <v>0</v>
      </c>
      <c r="U195" s="189">
        <v>0</v>
      </c>
      <c r="V195" s="226">
        <v>0</v>
      </c>
      <c r="W195" s="227">
        <f t="shared" si="12"/>
        <v>0</v>
      </c>
    </row>
    <row r="196" spans="1:23" ht="16.5" thickBot="1" x14ac:dyDescent="0.25">
      <c r="A196" s="360"/>
      <c r="B196" s="293">
        <v>278804</v>
      </c>
      <c r="C196" s="346"/>
      <c r="D196" s="348"/>
      <c r="E196" s="353"/>
      <c r="F196" s="346"/>
      <c r="G196" s="348"/>
      <c r="H196" s="346"/>
      <c r="I196" s="348"/>
      <c r="J196" s="113" t="s">
        <v>90</v>
      </c>
      <c r="K196" s="195">
        <v>0</v>
      </c>
      <c r="L196" s="191">
        <v>0</v>
      </c>
      <c r="M196" s="191">
        <v>0</v>
      </c>
      <c r="N196" s="191">
        <v>0</v>
      </c>
      <c r="O196" s="191">
        <v>0</v>
      </c>
      <c r="P196" s="191">
        <v>0</v>
      </c>
      <c r="Q196" s="191">
        <v>0</v>
      </c>
      <c r="R196" s="195">
        <v>0</v>
      </c>
      <c r="S196" s="195">
        <v>0</v>
      </c>
      <c r="T196" s="191">
        <v>0</v>
      </c>
      <c r="U196" s="191">
        <v>0</v>
      </c>
      <c r="V196" s="228">
        <v>0</v>
      </c>
      <c r="W196" s="229">
        <f t="shared" si="12"/>
        <v>0</v>
      </c>
    </row>
    <row r="197" spans="1:23" ht="16.5" thickBot="1" x14ac:dyDescent="0.25">
      <c r="A197" s="102"/>
      <c r="B197" s="104">
        <v>278804</v>
      </c>
      <c r="C197" s="112"/>
      <c r="D197" s="115"/>
      <c r="E197" s="115"/>
      <c r="F197" s="112"/>
      <c r="G197" s="112"/>
      <c r="H197" s="112"/>
      <c r="I197" s="112"/>
      <c r="J197" s="112"/>
      <c r="K197" s="192"/>
      <c r="L197" s="193" t="s">
        <v>221</v>
      </c>
      <c r="M197" s="193" t="s">
        <v>221</v>
      </c>
      <c r="N197" s="193" t="s">
        <v>221</v>
      </c>
      <c r="O197" s="193" t="s">
        <v>221</v>
      </c>
      <c r="P197" s="193" t="s">
        <v>221</v>
      </c>
      <c r="Q197" s="193" t="s">
        <v>221</v>
      </c>
      <c r="R197" s="230" t="s">
        <v>221</v>
      </c>
      <c r="S197" s="231" t="s">
        <v>221</v>
      </c>
      <c r="T197" s="193" t="s">
        <v>221</v>
      </c>
      <c r="U197" s="193" t="s">
        <v>221</v>
      </c>
      <c r="V197" s="232" t="s">
        <v>221</v>
      </c>
      <c r="W197" s="233">
        <f>SUM(W191:W196)</f>
        <v>2930449.6740000006</v>
      </c>
    </row>
    <row r="198" spans="1:23" ht="15.75" customHeight="1" x14ac:dyDescent="0.2">
      <c r="A198" s="358" t="s">
        <v>225</v>
      </c>
      <c r="B198" s="291">
        <v>278804</v>
      </c>
      <c r="C198" s="345" t="s">
        <v>223</v>
      </c>
      <c r="D198" s="347" t="s">
        <v>86</v>
      </c>
      <c r="E198" s="351">
        <v>58.7</v>
      </c>
      <c r="F198" s="345" t="s">
        <v>60</v>
      </c>
      <c r="G198" s="347" t="s">
        <v>42</v>
      </c>
      <c r="H198" s="345" t="s">
        <v>159</v>
      </c>
      <c r="I198" s="347" t="s">
        <v>42</v>
      </c>
      <c r="J198" s="145" t="s">
        <v>94</v>
      </c>
      <c r="K198" s="194">
        <v>0</v>
      </c>
      <c r="L198" s="194">
        <v>0</v>
      </c>
      <c r="M198" s="186">
        <v>0</v>
      </c>
      <c r="N198" s="186">
        <v>0</v>
      </c>
      <c r="O198" s="194">
        <v>0</v>
      </c>
      <c r="P198" s="194">
        <v>0</v>
      </c>
      <c r="Q198" s="194">
        <v>0</v>
      </c>
      <c r="R198" s="211">
        <v>0</v>
      </c>
      <c r="S198" s="211">
        <v>0</v>
      </c>
      <c r="T198" s="194">
        <v>0</v>
      </c>
      <c r="U198" s="194">
        <v>0</v>
      </c>
      <c r="V198" s="234">
        <v>0</v>
      </c>
      <c r="W198" s="235">
        <f t="shared" ref="W198:W203" si="13">SUM(K198:V198)</f>
        <v>0</v>
      </c>
    </row>
    <row r="199" spans="1:23" ht="15.75" x14ac:dyDescent="0.2">
      <c r="A199" s="359"/>
      <c r="B199" s="292">
        <v>278804</v>
      </c>
      <c r="C199" s="354"/>
      <c r="D199" s="350"/>
      <c r="E199" s="352"/>
      <c r="F199" s="354"/>
      <c r="G199" s="350"/>
      <c r="H199" s="354"/>
      <c r="I199" s="350"/>
      <c r="J199" s="129" t="s">
        <v>92</v>
      </c>
      <c r="K199" s="189">
        <v>0</v>
      </c>
      <c r="L199" s="189">
        <v>0</v>
      </c>
      <c r="M199" s="257">
        <v>0</v>
      </c>
      <c r="N199" s="186">
        <v>0</v>
      </c>
      <c r="O199" s="189">
        <v>0</v>
      </c>
      <c r="P199" s="189">
        <v>0</v>
      </c>
      <c r="Q199" s="189">
        <v>0</v>
      </c>
      <c r="R199" s="200">
        <v>0</v>
      </c>
      <c r="S199" s="200">
        <v>0</v>
      </c>
      <c r="T199" s="189">
        <v>0</v>
      </c>
      <c r="U199" s="189">
        <v>0</v>
      </c>
      <c r="V199" s="226">
        <v>0</v>
      </c>
      <c r="W199" s="227">
        <f t="shared" si="13"/>
        <v>0</v>
      </c>
    </row>
    <row r="200" spans="1:23" ht="15.75" x14ac:dyDescent="0.2">
      <c r="A200" s="359"/>
      <c r="B200" s="292">
        <v>278804</v>
      </c>
      <c r="C200" s="354"/>
      <c r="D200" s="350"/>
      <c r="E200" s="352"/>
      <c r="F200" s="354"/>
      <c r="G200" s="350"/>
      <c r="H200" s="354"/>
      <c r="I200" s="350"/>
      <c r="J200" s="129" t="s">
        <v>91</v>
      </c>
      <c r="K200" s="189">
        <v>43406.467000000004</v>
      </c>
      <c r="L200" s="189">
        <v>54547.076999999997</v>
      </c>
      <c r="M200" s="186">
        <v>36832.447</v>
      </c>
      <c r="N200" s="186">
        <v>53670.83</v>
      </c>
      <c r="O200" s="189">
        <v>31881.39</v>
      </c>
      <c r="P200" s="189">
        <v>47616.827000000005</v>
      </c>
      <c r="Q200" s="189">
        <v>50172.061000000009</v>
      </c>
      <c r="R200" s="200">
        <v>41881.112999999998</v>
      </c>
      <c r="S200" s="200">
        <v>46641.337999999996</v>
      </c>
      <c r="T200" s="189">
        <v>85680.303</v>
      </c>
      <c r="U200" s="189">
        <v>43320.817000000003</v>
      </c>
      <c r="V200" s="226">
        <v>59607.812999999995</v>
      </c>
      <c r="W200" s="227">
        <f t="shared" si="13"/>
        <v>595258.48300000001</v>
      </c>
    </row>
    <row r="201" spans="1:23" ht="15.75" x14ac:dyDescent="0.2">
      <c r="A201" s="359"/>
      <c r="B201" s="292">
        <v>278804</v>
      </c>
      <c r="C201" s="354"/>
      <c r="D201" s="350"/>
      <c r="E201" s="352"/>
      <c r="F201" s="354"/>
      <c r="G201" s="350"/>
      <c r="H201" s="354"/>
      <c r="I201" s="350"/>
      <c r="J201" s="129" t="s">
        <v>93</v>
      </c>
      <c r="K201" s="189">
        <v>0</v>
      </c>
      <c r="L201" s="189">
        <v>75.537000000000006</v>
      </c>
      <c r="M201" s="186">
        <v>0</v>
      </c>
      <c r="N201" s="186">
        <v>0</v>
      </c>
      <c r="O201" s="189">
        <v>0</v>
      </c>
      <c r="P201" s="189">
        <v>0</v>
      </c>
      <c r="Q201" s="189">
        <v>0</v>
      </c>
      <c r="R201" s="200">
        <v>0</v>
      </c>
      <c r="S201" s="200">
        <v>0</v>
      </c>
      <c r="T201" s="189">
        <v>0</v>
      </c>
      <c r="U201" s="189">
        <v>0</v>
      </c>
      <c r="V201" s="226">
        <v>0</v>
      </c>
      <c r="W201" s="227">
        <f t="shared" si="13"/>
        <v>75.537000000000006</v>
      </c>
    </row>
    <row r="202" spans="1:23" ht="15.75" x14ac:dyDescent="0.2">
      <c r="A202" s="359"/>
      <c r="B202" s="292">
        <v>278804</v>
      </c>
      <c r="C202" s="354"/>
      <c r="D202" s="350"/>
      <c r="E202" s="352"/>
      <c r="F202" s="354"/>
      <c r="G202" s="350"/>
      <c r="H202" s="354"/>
      <c r="I202" s="350"/>
      <c r="J202" s="129" t="s">
        <v>96</v>
      </c>
      <c r="K202" s="200">
        <v>0</v>
      </c>
      <c r="L202" s="189">
        <v>0</v>
      </c>
      <c r="M202" s="189">
        <v>0</v>
      </c>
      <c r="N202" s="189">
        <v>0</v>
      </c>
      <c r="O202" s="189">
        <v>0</v>
      </c>
      <c r="P202" s="189">
        <v>0</v>
      </c>
      <c r="Q202" s="189">
        <v>0</v>
      </c>
      <c r="R202" s="200">
        <v>0</v>
      </c>
      <c r="S202" s="200">
        <v>0</v>
      </c>
      <c r="T202" s="189">
        <v>0</v>
      </c>
      <c r="U202" s="189">
        <v>0</v>
      </c>
      <c r="V202" s="226">
        <v>0</v>
      </c>
      <c r="W202" s="227">
        <f t="shared" si="13"/>
        <v>0</v>
      </c>
    </row>
    <row r="203" spans="1:23" ht="16.5" thickBot="1" x14ac:dyDescent="0.25">
      <c r="A203" s="360"/>
      <c r="B203" s="293">
        <v>278804</v>
      </c>
      <c r="C203" s="346"/>
      <c r="D203" s="348"/>
      <c r="E203" s="353"/>
      <c r="F203" s="346"/>
      <c r="G203" s="348"/>
      <c r="H203" s="346"/>
      <c r="I203" s="348"/>
      <c r="J203" s="113" t="s">
        <v>90</v>
      </c>
      <c r="K203" s="195">
        <v>0</v>
      </c>
      <c r="L203" s="191">
        <v>0</v>
      </c>
      <c r="M203" s="191">
        <v>0</v>
      </c>
      <c r="N203" s="191">
        <v>0</v>
      </c>
      <c r="O203" s="191">
        <v>0</v>
      </c>
      <c r="P203" s="191">
        <v>0</v>
      </c>
      <c r="Q203" s="191">
        <v>0</v>
      </c>
      <c r="R203" s="195">
        <v>0</v>
      </c>
      <c r="S203" s="195">
        <v>0</v>
      </c>
      <c r="T203" s="191">
        <v>0</v>
      </c>
      <c r="U203" s="191">
        <v>0</v>
      </c>
      <c r="V203" s="228">
        <v>0</v>
      </c>
      <c r="W203" s="229">
        <f t="shared" si="13"/>
        <v>0</v>
      </c>
    </row>
    <row r="204" spans="1:23" ht="16.5" thickBot="1" x14ac:dyDescent="0.25">
      <c r="A204" s="102"/>
      <c r="B204" s="104">
        <v>278804</v>
      </c>
      <c r="C204" s="112"/>
      <c r="D204" s="115"/>
      <c r="E204" s="115"/>
      <c r="F204" s="112"/>
      <c r="G204" s="112"/>
      <c r="H204" s="112"/>
      <c r="I204" s="112"/>
      <c r="J204" s="112"/>
      <c r="K204" s="192"/>
      <c r="L204" s="193" t="s">
        <v>221</v>
      </c>
      <c r="M204" s="193" t="s">
        <v>221</v>
      </c>
      <c r="N204" s="193" t="s">
        <v>221</v>
      </c>
      <c r="O204" s="193" t="s">
        <v>221</v>
      </c>
      <c r="P204" s="193" t="s">
        <v>221</v>
      </c>
      <c r="Q204" s="193" t="s">
        <v>221</v>
      </c>
      <c r="R204" s="230" t="s">
        <v>221</v>
      </c>
      <c r="S204" s="231" t="s">
        <v>221</v>
      </c>
      <c r="T204" s="193" t="s">
        <v>221</v>
      </c>
      <c r="U204" s="193" t="s">
        <v>221</v>
      </c>
      <c r="V204" s="232" t="s">
        <v>221</v>
      </c>
      <c r="W204" s="233">
        <f>SUM(W198:W203)</f>
        <v>595334.02</v>
      </c>
    </row>
    <row r="205" spans="1:23" ht="15.75" customHeight="1" x14ac:dyDescent="0.2">
      <c r="A205" s="358" t="s">
        <v>126</v>
      </c>
      <c r="B205" s="291">
        <v>268983</v>
      </c>
      <c r="C205" s="345" t="s">
        <v>207</v>
      </c>
      <c r="D205" s="347" t="s">
        <v>86</v>
      </c>
      <c r="E205" s="351">
        <v>36.200000000000003</v>
      </c>
      <c r="F205" s="347" t="s">
        <v>10</v>
      </c>
      <c r="G205" s="347" t="s">
        <v>42</v>
      </c>
      <c r="H205" s="345" t="s">
        <v>158</v>
      </c>
      <c r="I205" s="347" t="s">
        <v>42</v>
      </c>
      <c r="J205" s="129" t="s">
        <v>92</v>
      </c>
      <c r="K205" s="189">
        <v>103457.71200000001</v>
      </c>
      <c r="L205" s="189">
        <v>90723.587</v>
      </c>
      <c r="M205" s="186">
        <v>117839.69300000001</v>
      </c>
      <c r="N205" s="186">
        <v>127947.72799999999</v>
      </c>
      <c r="O205" s="189">
        <v>81191.264999999985</v>
      </c>
      <c r="P205" s="189">
        <v>79305.506999999998</v>
      </c>
      <c r="Q205" s="189">
        <v>99728.475000000006</v>
      </c>
      <c r="R205" s="200">
        <v>12648.837999999998</v>
      </c>
      <c r="S205" s="200">
        <v>62426.364000000001</v>
      </c>
      <c r="T205" s="189">
        <v>90912.457999999999</v>
      </c>
      <c r="U205" s="189">
        <v>95357.91</v>
      </c>
      <c r="V205" s="226">
        <v>45270.877999999997</v>
      </c>
      <c r="W205" s="227">
        <f t="shared" ref="W205:W210" si="14">SUM(K205:V205)</f>
        <v>1006810.415</v>
      </c>
    </row>
    <row r="206" spans="1:23" ht="15.75" x14ac:dyDescent="0.2">
      <c r="A206" s="359"/>
      <c r="B206" s="292">
        <v>268983</v>
      </c>
      <c r="C206" s="354"/>
      <c r="D206" s="350"/>
      <c r="E206" s="352"/>
      <c r="F206" s="350"/>
      <c r="G206" s="350"/>
      <c r="H206" s="354"/>
      <c r="I206" s="350"/>
      <c r="J206" s="129" t="s">
        <v>91</v>
      </c>
      <c r="K206" s="189">
        <v>174284.15299999996</v>
      </c>
      <c r="L206" s="189">
        <v>109243.815</v>
      </c>
      <c r="M206" s="186">
        <v>257327.59000000005</v>
      </c>
      <c r="N206" s="186">
        <v>290850.47299999994</v>
      </c>
      <c r="O206" s="189">
        <v>172968.05500000005</v>
      </c>
      <c r="P206" s="189">
        <v>195288.231</v>
      </c>
      <c r="Q206" s="189">
        <v>184738.58499999996</v>
      </c>
      <c r="R206" s="200">
        <v>156801.32399999996</v>
      </c>
      <c r="S206" s="200">
        <v>221729.59199999998</v>
      </c>
      <c r="T206" s="189">
        <v>192173.69099999999</v>
      </c>
      <c r="U206" s="189">
        <v>170146.29200000002</v>
      </c>
      <c r="V206" s="226">
        <v>227541.864</v>
      </c>
      <c r="W206" s="227">
        <f t="shared" si="14"/>
        <v>2353093.665</v>
      </c>
    </row>
    <row r="207" spans="1:23" ht="15.75" customHeight="1" x14ac:dyDescent="0.2">
      <c r="A207" s="359"/>
      <c r="B207" s="292">
        <v>268983</v>
      </c>
      <c r="C207" s="354"/>
      <c r="D207" s="350"/>
      <c r="E207" s="352"/>
      <c r="F207" s="350"/>
      <c r="G207" s="350"/>
      <c r="H207" s="354"/>
      <c r="I207" s="350"/>
      <c r="J207" s="129" t="s">
        <v>93</v>
      </c>
      <c r="K207" s="189">
        <v>93672.988999999987</v>
      </c>
      <c r="L207" s="189">
        <v>80827.028999999995</v>
      </c>
      <c r="M207" s="186">
        <v>65554.550999999992</v>
      </c>
      <c r="N207" s="186">
        <v>63148.747999999985</v>
      </c>
      <c r="O207" s="189">
        <v>91463.807999999975</v>
      </c>
      <c r="P207" s="189">
        <v>100222.43099999998</v>
      </c>
      <c r="Q207" s="189">
        <v>90326.385999999999</v>
      </c>
      <c r="R207" s="200">
        <v>111158.288</v>
      </c>
      <c r="S207" s="200">
        <v>80003.486000000004</v>
      </c>
      <c r="T207" s="189">
        <v>118894.667</v>
      </c>
      <c r="U207" s="189">
        <v>119636.64699999998</v>
      </c>
      <c r="V207" s="226">
        <v>89888.68</v>
      </c>
      <c r="W207" s="227">
        <f t="shared" si="14"/>
        <v>1104797.7099999997</v>
      </c>
    </row>
    <row r="208" spans="1:23" ht="15.75" customHeight="1" x14ac:dyDescent="0.2">
      <c r="A208" s="359"/>
      <c r="B208" s="292">
        <v>268983</v>
      </c>
      <c r="C208" s="354"/>
      <c r="D208" s="350"/>
      <c r="E208" s="352"/>
      <c r="F208" s="350"/>
      <c r="G208" s="350"/>
      <c r="H208" s="354"/>
      <c r="I208" s="350"/>
      <c r="J208" s="154" t="s">
        <v>97</v>
      </c>
      <c r="K208" s="201">
        <v>0</v>
      </c>
      <c r="L208" s="201">
        <v>0</v>
      </c>
      <c r="M208" s="201">
        <v>0</v>
      </c>
      <c r="N208" s="201">
        <v>0</v>
      </c>
      <c r="O208" s="201">
        <v>0</v>
      </c>
      <c r="P208" s="201">
        <v>0</v>
      </c>
      <c r="Q208" s="201">
        <v>0</v>
      </c>
      <c r="R208" s="208">
        <v>0</v>
      </c>
      <c r="S208" s="208">
        <v>0</v>
      </c>
      <c r="T208" s="201">
        <v>0</v>
      </c>
      <c r="U208" s="201">
        <v>0</v>
      </c>
      <c r="V208" s="237">
        <v>0</v>
      </c>
      <c r="W208" s="227">
        <f t="shared" si="14"/>
        <v>0</v>
      </c>
    </row>
    <row r="209" spans="1:23" ht="15.75" customHeight="1" x14ac:dyDescent="0.2">
      <c r="A209" s="359"/>
      <c r="B209" s="292">
        <v>268983</v>
      </c>
      <c r="C209" s="354"/>
      <c r="D209" s="350"/>
      <c r="E209" s="352"/>
      <c r="F209" s="350"/>
      <c r="G209" s="350"/>
      <c r="H209" s="354"/>
      <c r="I209" s="350"/>
      <c r="J209" s="154" t="s">
        <v>111</v>
      </c>
      <c r="K209" s="201">
        <v>0</v>
      </c>
      <c r="L209" s="201">
        <v>0</v>
      </c>
      <c r="M209" s="201">
        <v>0</v>
      </c>
      <c r="N209" s="186">
        <v>0</v>
      </c>
      <c r="O209" s="201">
        <v>0</v>
      </c>
      <c r="P209" s="201">
        <v>0</v>
      </c>
      <c r="Q209" s="208">
        <v>0</v>
      </c>
      <c r="R209" s="208">
        <v>0</v>
      </c>
      <c r="S209" s="208">
        <v>0</v>
      </c>
      <c r="T209" s="201">
        <v>0</v>
      </c>
      <c r="U209" s="201">
        <v>0</v>
      </c>
      <c r="V209" s="237">
        <v>0</v>
      </c>
      <c r="W209" s="238">
        <f t="shared" si="14"/>
        <v>0</v>
      </c>
    </row>
    <row r="210" spans="1:23" ht="16.5" thickBot="1" x14ac:dyDescent="0.25">
      <c r="A210" s="360"/>
      <c r="B210" s="293">
        <v>268983</v>
      </c>
      <c r="C210" s="346"/>
      <c r="D210" s="348"/>
      <c r="E210" s="353"/>
      <c r="F210" s="348"/>
      <c r="G210" s="348"/>
      <c r="H210" s="346"/>
      <c r="I210" s="348"/>
      <c r="J210" s="154" t="s">
        <v>90</v>
      </c>
      <c r="K210" s="201">
        <v>0</v>
      </c>
      <c r="L210" s="201">
        <v>0</v>
      </c>
      <c r="M210" s="201">
        <v>0</v>
      </c>
      <c r="N210" s="186">
        <v>0</v>
      </c>
      <c r="O210" s="201">
        <v>0</v>
      </c>
      <c r="P210" s="201">
        <v>0</v>
      </c>
      <c r="Q210" s="201">
        <v>0</v>
      </c>
      <c r="R210" s="208">
        <v>0</v>
      </c>
      <c r="S210" s="208">
        <v>0</v>
      </c>
      <c r="T210" s="201">
        <v>0</v>
      </c>
      <c r="U210" s="201">
        <v>0</v>
      </c>
      <c r="V210" s="237">
        <v>0</v>
      </c>
      <c r="W210" s="238">
        <f t="shared" si="14"/>
        <v>0</v>
      </c>
    </row>
    <row r="211" spans="1:23" ht="16.5" thickBot="1" x14ac:dyDescent="0.25">
      <c r="A211" s="102"/>
      <c r="B211" s="104">
        <v>268983</v>
      </c>
      <c r="C211" s="112"/>
      <c r="D211" s="112"/>
      <c r="E211" s="112"/>
      <c r="F211" s="112"/>
      <c r="G211" s="112"/>
      <c r="H211" s="112"/>
      <c r="I211" s="112"/>
      <c r="J211" s="112"/>
      <c r="K211" s="192"/>
      <c r="L211" s="193" t="s">
        <v>221</v>
      </c>
      <c r="M211" s="193" t="s">
        <v>221</v>
      </c>
      <c r="N211" s="193" t="s">
        <v>221</v>
      </c>
      <c r="O211" s="193" t="s">
        <v>221</v>
      </c>
      <c r="P211" s="193" t="s">
        <v>221</v>
      </c>
      <c r="Q211" s="193" t="s">
        <v>221</v>
      </c>
      <c r="R211" s="230" t="s">
        <v>221</v>
      </c>
      <c r="S211" s="231" t="s">
        <v>221</v>
      </c>
      <c r="T211" s="193" t="s">
        <v>221</v>
      </c>
      <c r="U211" s="193" t="s">
        <v>221</v>
      </c>
      <c r="V211" s="232" t="s">
        <v>221</v>
      </c>
      <c r="W211" s="233">
        <f>SUM(W205:W210)</f>
        <v>4464701.79</v>
      </c>
    </row>
    <row r="212" spans="1:23" ht="16.5" customHeight="1" x14ac:dyDescent="0.2">
      <c r="A212" s="358" t="s">
        <v>127</v>
      </c>
      <c r="B212" s="291">
        <v>278803</v>
      </c>
      <c r="C212" s="345" t="s">
        <v>170</v>
      </c>
      <c r="D212" s="347" t="s">
        <v>86</v>
      </c>
      <c r="E212" s="351">
        <v>24.7</v>
      </c>
      <c r="F212" s="345" t="s">
        <v>159</v>
      </c>
      <c r="G212" s="347" t="s">
        <v>42</v>
      </c>
      <c r="H212" s="345" t="s">
        <v>155</v>
      </c>
      <c r="I212" s="347" t="s">
        <v>42</v>
      </c>
      <c r="J212" s="145" t="s">
        <v>94</v>
      </c>
      <c r="K212" s="194">
        <v>0</v>
      </c>
      <c r="L212" s="194">
        <v>0</v>
      </c>
      <c r="M212" s="194">
        <v>0</v>
      </c>
      <c r="N212" s="194">
        <v>0</v>
      </c>
      <c r="O212" s="194">
        <v>0</v>
      </c>
      <c r="P212" s="194">
        <v>0</v>
      </c>
      <c r="Q212" s="194">
        <v>0</v>
      </c>
      <c r="R212" s="211">
        <v>0</v>
      </c>
      <c r="S212" s="211">
        <v>0</v>
      </c>
      <c r="T212" s="194">
        <v>0</v>
      </c>
      <c r="U212" s="194">
        <v>0</v>
      </c>
      <c r="V212" s="234">
        <v>0</v>
      </c>
      <c r="W212" s="235">
        <f t="shared" ref="W212:W217" si="15">SUM(K212:V212)</f>
        <v>0</v>
      </c>
    </row>
    <row r="213" spans="1:23" ht="15.75" x14ac:dyDescent="0.2">
      <c r="A213" s="359"/>
      <c r="B213" s="292">
        <v>278803</v>
      </c>
      <c r="C213" s="350"/>
      <c r="D213" s="350"/>
      <c r="E213" s="352"/>
      <c r="F213" s="354"/>
      <c r="G213" s="350"/>
      <c r="H213" s="350"/>
      <c r="I213" s="350"/>
      <c r="J213" s="129" t="s">
        <v>92</v>
      </c>
      <c r="K213" s="189">
        <v>47993.658000000003</v>
      </c>
      <c r="L213" s="189">
        <v>35291.005000000005</v>
      </c>
      <c r="M213" s="189">
        <v>22999.952999999998</v>
      </c>
      <c r="N213" s="189">
        <v>42701.870999999992</v>
      </c>
      <c r="O213" s="189">
        <v>18630.656999999999</v>
      </c>
      <c r="P213" s="189">
        <v>49000.783000000003</v>
      </c>
      <c r="Q213" s="189">
        <v>39268.119000000006</v>
      </c>
      <c r="R213" s="200">
        <v>38399.447999999997</v>
      </c>
      <c r="S213" s="200">
        <v>33362.735000000001</v>
      </c>
      <c r="T213" s="189">
        <v>78366.125</v>
      </c>
      <c r="U213" s="189">
        <v>36028.854000000007</v>
      </c>
      <c r="V213" s="226">
        <v>57915.936000000002</v>
      </c>
      <c r="W213" s="227">
        <f t="shared" si="15"/>
        <v>499959.14399999997</v>
      </c>
    </row>
    <row r="214" spans="1:23" ht="15.75" x14ac:dyDescent="0.2">
      <c r="A214" s="359"/>
      <c r="B214" s="292">
        <v>278803</v>
      </c>
      <c r="C214" s="350"/>
      <c r="D214" s="350"/>
      <c r="E214" s="352"/>
      <c r="F214" s="354"/>
      <c r="G214" s="350"/>
      <c r="H214" s="350"/>
      <c r="I214" s="350"/>
      <c r="J214" s="129" t="s">
        <v>91</v>
      </c>
      <c r="K214" s="189">
        <v>0</v>
      </c>
      <c r="L214" s="189">
        <v>0</v>
      </c>
      <c r="M214" s="186">
        <v>0</v>
      </c>
      <c r="N214" s="186">
        <v>0</v>
      </c>
      <c r="O214" s="189">
        <v>0</v>
      </c>
      <c r="P214" s="189">
        <v>0</v>
      </c>
      <c r="Q214" s="189">
        <v>0</v>
      </c>
      <c r="R214" s="200">
        <v>0</v>
      </c>
      <c r="S214" s="200">
        <v>0</v>
      </c>
      <c r="T214" s="189">
        <v>0</v>
      </c>
      <c r="U214" s="189">
        <v>0</v>
      </c>
      <c r="V214" s="226">
        <v>0</v>
      </c>
      <c r="W214" s="227">
        <f t="shared" si="15"/>
        <v>0</v>
      </c>
    </row>
    <row r="215" spans="1:23" ht="15.75" x14ac:dyDescent="0.2">
      <c r="A215" s="359"/>
      <c r="B215" s="292">
        <v>278803</v>
      </c>
      <c r="C215" s="350"/>
      <c r="D215" s="350"/>
      <c r="E215" s="352"/>
      <c r="F215" s="354"/>
      <c r="G215" s="350"/>
      <c r="H215" s="350"/>
      <c r="I215" s="350"/>
      <c r="J215" s="129" t="s">
        <v>93</v>
      </c>
      <c r="K215" s="189">
        <v>0</v>
      </c>
      <c r="L215" s="189">
        <v>0</v>
      </c>
      <c r="M215" s="186">
        <v>0</v>
      </c>
      <c r="N215" s="186">
        <v>0</v>
      </c>
      <c r="O215" s="189">
        <v>0</v>
      </c>
      <c r="P215" s="189">
        <v>0</v>
      </c>
      <c r="Q215" s="189">
        <v>0</v>
      </c>
      <c r="R215" s="200">
        <v>0</v>
      </c>
      <c r="S215" s="200">
        <v>0</v>
      </c>
      <c r="T215" s="189">
        <v>0</v>
      </c>
      <c r="U215" s="189">
        <v>0</v>
      </c>
      <c r="V215" s="226">
        <v>0</v>
      </c>
      <c r="W215" s="227">
        <f t="shared" si="15"/>
        <v>0</v>
      </c>
    </row>
    <row r="216" spans="1:23" ht="15.75" x14ac:dyDescent="0.2">
      <c r="A216" s="359"/>
      <c r="B216" s="292">
        <v>278803</v>
      </c>
      <c r="C216" s="350"/>
      <c r="D216" s="350"/>
      <c r="E216" s="352"/>
      <c r="F216" s="354"/>
      <c r="G216" s="350"/>
      <c r="H216" s="350"/>
      <c r="I216" s="350"/>
      <c r="J216" s="129" t="s">
        <v>90</v>
      </c>
      <c r="K216" s="189">
        <v>0</v>
      </c>
      <c r="L216" s="189">
        <v>0</v>
      </c>
      <c r="M216" s="189">
        <v>0</v>
      </c>
      <c r="N216" s="189">
        <v>0</v>
      </c>
      <c r="O216" s="189">
        <v>0</v>
      </c>
      <c r="P216" s="189">
        <v>0</v>
      </c>
      <c r="Q216" s="189">
        <v>0</v>
      </c>
      <c r="R216" s="200">
        <v>0</v>
      </c>
      <c r="S216" s="200">
        <v>0</v>
      </c>
      <c r="T216" s="189">
        <v>0</v>
      </c>
      <c r="U216" s="189">
        <v>0</v>
      </c>
      <c r="V216" s="226">
        <v>0</v>
      </c>
      <c r="W216" s="227">
        <f t="shared" si="15"/>
        <v>0</v>
      </c>
    </row>
    <row r="217" spans="1:23" ht="16.5" thickBot="1" x14ac:dyDescent="0.25">
      <c r="A217" s="360"/>
      <c r="B217" s="293">
        <v>278803</v>
      </c>
      <c r="C217" s="348"/>
      <c r="D217" s="348"/>
      <c r="E217" s="353"/>
      <c r="F217" s="346"/>
      <c r="G217" s="348"/>
      <c r="H217" s="348"/>
      <c r="I217" s="348"/>
      <c r="J217" s="129" t="s">
        <v>95</v>
      </c>
      <c r="K217" s="189">
        <v>0</v>
      </c>
      <c r="L217" s="189">
        <v>0</v>
      </c>
      <c r="M217" s="189">
        <v>0</v>
      </c>
      <c r="N217" s="189">
        <v>0</v>
      </c>
      <c r="O217" s="189">
        <v>0</v>
      </c>
      <c r="P217" s="189">
        <v>0</v>
      </c>
      <c r="Q217" s="189">
        <v>0</v>
      </c>
      <c r="R217" s="200">
        <v>0</v>
      </c>
      <c r="S217" s="200">
        <v>0</v>
      </c>
      <c r="T217" s="189">
        <v>0</v>
      </c>
      <c r="U217" s="189">
        <v>0</v>
      </c>
      <c r="V217" s="226">
        <v>0</v>
      </c>
      <c r="W217" s="227">
        <f t="shared" si="15"/>
        <v>0</v>
      </c>
    </row>
    <row r="218" spans="1:23" ht="16.5" thickBot="1" x14ac:dyDescent="0.25">
      <c r="A218" s="106"/>
      <c r="B218" s="104">
        <v>278803</v>
      </c>
      <c r="C218" s="112"/>
      <c r="D218" s="112"/>
      <c r="E218" s="112"/>
      <c r="F218" s="112"/>
      <c r="G218" s="112"/>
      <c r="H218" s="112"/>
      <c r="I218" s="112"/>
      <c r="J218" s="112"/>
      <c r="K218" s="192"/>
      <c r="L218" s="193" t="s">
        <v>221</v>
      </c>
      <c r="M218" s="193" t="s">
        <v>221</v>
      </c>
      <c r="N218" s="193" t="s">
        <v>221</v>
      </c>
      <c r="O218" s="193" t="s">
        <v>221</v>
      </c>
      <c r="P218" s="193" t="s">
        <v>221</v>
      </c>
      <c r="Q218" s="193" t="s">
        <v>221</v>
      </c>
      <c r="R218" s="230" t="s">
        <v>221</v>
      </c>
      <c r="S218" s="231" t="s">
        <v>221</v>
      </c>
      <c r="T218" s="193" t="s">
        <v>221</v>
      </c>
      <c r="U218" s="193" t="s">
        <v>221</v>
      </c>
      <c r="V218" s="232" t="s">
        <v>221</v>
      </c>
      <c r="W218" s="233">
        <f>SUM(W212:W217)</f>
        <v>499959.14399999997</v>
      </c>
    </row>
    <row r="219" spans="1:23" ht="15.75" x14ac:dyDescent="0.2">
      <c r="A219" s="343">
        <v>719</v>
      </c>
      <c r="B219" s="254">
        <v>244001</v>
      </c>
      <c r="C219" s="345" t="s">
        <v>214</v>
      </c>
      <c r="D219" s="347" t="s">
        <v>87</v>
      </c>
      <c r="E219" s="351">
        <v>120.3</v>
      </c>
      <c r="F219" s="347" t="s">
        <v>10</v>
      </c>
      <c r="G219" s="347" t="s">
        <v>42</v>
      </c>
      <c r="H219" s="345" t="s">
        <v>155</v>
      </c>
      <c r="I219" s="347" t="s">
        <v>42</v>
      </c>
      <c r="J219" s="145" t="s">
        <v>92</v>
      </c>
      <c r="K219" s="194">
        <v>0</v>
      </c>
      <c r="L219" s="194">
        <v>0</v>
      </c>
      <c r="M219" s="194">
        <v>0</v>
      </c>
      <c r="N219" s="194">
        <v>0</v>
      </c>
      <c r="O219" s="194">
        <v>0</v>
      </c>
      <c r="P219" s="194">
        <v>0</v>
      </c>
      <c r="Q219" s="194">
        <v>0</v>
      </c>
      <c r="R219" s="194">
        <v>0</v>
      </c>
      <c r="S219" s="211">
        <v>0</v>
      </c>
      <c r="T219" s="194">
        <v>0</v>
      </c>
      <c r="U219" s="194">
        <v>0</v>
      </c>
      <c r="V219" s="234">
        <v>0</v>
      </c>
      <c r="W219" s="235">
        <f t="shared" ref="W219:W226" si="16">SUM(K219:V219)</f>
        <v>0</v>
      </c>
    </row>
    <row r="220" spans="1:23" ht="15.75" x14ac:dyDescent="0.2">
      <c r="A220" s="349"/>
      <c r="B220" s="105">
        <v>244001</v>
      </c>
      <c r="C220" s="354"/>
      <c r="D220" s="350"/>
      <c r="E220" s="352"/>
      <c r="F220" s="350"/>
      <c r="G220" s="350"/>
      <c r="H220" s="354"/>
      <c r="I220" s="350"/>
      <c r="J220" s="145" t="s">
        <v>98</v>
      </c>
      <c r="K220" s="194">
        <v>0</v>
      </c>
      <c r="L220" s="194">
        <v>0</v>
      </c>
      <c r="M220" s="194">
        <v>0</v>
      </c>
      <c r="N220" s="194">
        <v>0</v>
      </c>
      <c r="O220" s="194">
        <v>0</v>
      </c>
      <c r="P220" s="194">
        <v>0</v>
      </c>
      <c r="Q220" s="194">
        <v>0</v>
      </c>
      <c r="R220" s="194">
        <v>0</v>
      </c>
      <c r="S220" s="211">
        <v>0</v>
      </c>
      <c r="T220" s="194">
        <v>0</v>
      </c>
      <c r="U220" s="194">
        <v>0</v>
      </c>
      <c r="V220" s="234">
        <v>0</v>
      </c>
      <c r="W220" s="235">
        <f t="shared" si="16"/>
        <v>0</v>
      </c>
    </row>
    <row r="221" spans="1:23" ht="15.75" x14ac:dyDescent="0.2">
      <c r="A221" s="349"/>
      <c r="B221" s="105">
        <v>244001</v>
      </c>
      <c r="C221" s="354"/>
      <c r="D221" s="350"/>
      <c r="E221" s="352"/>
      <c r="F221" s="350"/>
      <c r="G221" s="350"/>
      <c r="H221" s="350"/>
      <c r="I221" s="350"/>
      <c r="J221" s="129" t="s">
        <v>75</v>
      </c>
      <c r="K221" s="189">
        <v>0</v>
      </c>
      <c r="L221" s="189">
        <v>0</v>
      </c>
      <c r="M221" s="189">
        <v>0</v>
      </c>
      <c r="N221" s="189">
        <v>0</v>
      </c>
      <c r="O221" s="189">
        <v>0</v>
      </c>
      <c r="P221" s="189">
        <v>0</v>
      </c>
      <c r="Q221" s="189">
        <v>0</v>
      </c>
      <c r="R221" s="189">
        <v>0</v>
      </c>
      <c r="S221" s="200">
        <v>0</v>
      </c>
      <c r="T221" s="189">
        <v>0</v>
      </c>
      <c r="U221" s="189">
        <v>0</v>
      </c>
      <c r="V221" s="226">
        <v>0</v>
      </c>
      <c r="W221" s="227">
        <f t="shared" si="16"/>
        <v>0</v>
      </c>
    </row>
    <row r="222" spans="1:23" ht="15.75" x14ac:dyDescent="0.2">
      <c r="A222" s="349"/>
      <c r="B222" s="105">
        <v>244001</v>
      </c>
      <c r="C222" s="354"/>
      <c r="D222" s="350"/>
      <c r="E222" s="352"/>
      <c r="F222" s="350"/>
      <c r="G222" s="350"/>
      <c r="H222" s="350"/>
      <c r="I222" s="350"/>
      <c r="J222" s="129" t="s">
        <v>101</v>
      </c>
      <c r="K222" s="189">
        <v>0</v>
      </c>
      <c r="L222" s="189">
        <v>0</v>
      </c>
      <c r="M222" s="189">
        <v>0</v>
      </c>
      <c r="N222" s="189">
        <v>0</v>
      </c>
      <c r="O222" s="189">
        <v>0</v>
      </c>
      <c r="P222" s="189">
        <v>0</v>
      </c>
      <c r="Q222" s="189">
        <v>0</v>
      </c>
      <c r="R222" s="189">
        <v>0</v>
      </c>
      <c r="S222" s="200">
        <v>0</v>
      </c>
      <c r="T222" s="189">
        <v>0</v>
      </c>
      <c r="U222" s="189">
        <v>0</v>
      </c>
      <c r="V222" s="226">
        <v>0</v>
      </c>
      <c r="W222" s="227">
        <f t="shared" si="16"/>
        <v>0</v>
      </c>
    </row>
    <row r="223" spans="1:23" ht="15.75" x14ac:dyDescent="0.2">
      <c r="A223" s="349"/>
      <c r="B223" s="105">
        <v>244001</v>
      </c>
      <c r="C223" s="354"/>
      <c r="D223" s="350"/>
      <c r="E223" s="352"/>
      <c r="F223" s="350"/>
      <c r="G223" s="350"/>
      <c r="H223" s="350"/>
      <c r="I223" s="350"/>
      <c r="J223" s="129" t="s">
        <v>71</v>
      </c>
      <c r="K223" s="189">
        <v>0</v>
      </c>
      <c r="L223" s="189">
        <v>0</v>
      </c>
      <c r="M223" s="189">
        <v>0</v>
      </c>
      <c r="N223" s="189">
        <v>0</v>
      </c>
      <c r="O223" s="189">
        <v>0</v>
      </c>
      <c r="P223" s="189">
        <v>0</v>
      </c>
      <c r="Q223" s="189">
        <v>0</v>
      </c>
      <c r="R223" s="189">
        <v>0</v>
      </c>
      <c r="S223" s="200">
        <v>0</v>
      </c>
      <c r="T223" s="189">
        <v>0</v>
      </c>
      <c r="U223" s="189">
        <v>0</v>
      </c>
      <c r="V223" s="226">
        <v>0</v>
      </c>
      <c r="W223" s="227">
        <f t="shared" si="16"/>
        <v>0</v>
      </c>
    </row>
    <row r="224" spans="1:23" ht="15.75" x14ac:dyDescent="0.2">
      <c r="A224" s="349"/>
      <c r="B224" s="105">
        <v>244001</v>
      </c>
      <c r="C224" s="354"/>
      <c r="D224" s="350"/>
      <c r="E224" s="352"/>
      <c r="F224" s="350"/>
      <c r="G224" s="350"/>
      <c r="H224" s="350"/>
      <c r="I224" s="350"/>
      <c r="J224" s="129" t="s">
        <v>97</v>
      </c>
      <c r="K224" s="189">
        <v>182560.29700000002</v>
      </c>
      <c r="L224" s="189">
        <v>166083.52399999998</v>
      </c>
      <c r="M224" s="189">
        <v>143670.81399999998</v>
      </c>
      <c r="N224" s="186">
        <v>130951.01500000001</v>
      </c>
      <c r="O224" s="189">
        <v>177851.38799999995</v>
      </c>
      <c r="P224" s="189">
        <v>178996.98799999995</v>
      </c>
      <c r="Q224" s="189">
        <v>199603.47400000002</v>
      </c>
      <c r="R224" s="200">
        <v>153136.671</v>
      </c>
      <c r="S224" s="200">
        <v>123085.45700000001</v>
      </c>
      <c r="T224" s="189">
        <v>153030.52900000001</v>
      </c>
      <c r="U224" s="189">
        <v>149506.24899999998</v>
      </c>
      <c r="V224" s="226">
        <v>173374.872</v>
      </c>
      <c r="W224" s="227">
        <f t="shared" si="16"/>
        <v>1931851.2779999999</v>
      </c>
    </row>
    <row r="225" spans="1:23" ht="15.75" x14ac:dyDescent="0.2">
      <c r="A225" s="349"/>
      <c r="B225" s="105">
        <v>244001</v>
      </c>
      <c r="C225" s="354"/>
      <c r="D225" s="350"/>
      <c r="E225" s="352"/>
      <c r="F225" s="350"/>
      <c r="G225" s="350"/>
      <c r="H225" s="350"/>
      <c r="I225" s="350"/>
      <c r="J225" s="129" t="s">
        <v>96</v>
      </c>
      <c r="K225" s="189">
        <v>0</v>
      </c>
      <c r="L225" s="189">
        <v>0</v>
      </c>
      <c r="M225" s="189">
        <v>0</v>
      </c>
      <c r="N225" s="189">
        <v>0</v>
      </c>
      <c r="O225" s="189">
        <v>0</v>
      </c>
      <c r="P225" s="189">
        <v>0</v>
      </c>
      <c r="Q225" s="189">
        <v>0</v>
      </c>
      <c r="R225" s="200">
        <v>0</v>
      </c>
      <c r="S225" s="200">
        <v>0</v>
      </c>
      <c r="T225" s="189">
        <v>0</v>
      </c>
      <c r="U225" s="189">
        <v>0</v>
      </c>
      <c r="V225" s="226">
        <v>0</v>
      </c>
      <c r="W225" s="227">
        <f t="shared" si="16"/>
        <v>0</v>
      </c>
    </row>
    <row r="226" spans="1:23" ht="16.5" thickBot="1" x14ac:dyDescent="0.25">
      <c r="A226" s="344"/>
      <c r="B226" s="290">
        <v>244001</v>
      </c>
      <c r="C226" s="346"/>
      <c r="D226" s="348"/>
      <c r="E226" s="353"/>
      <c r="F226" s="348"/>
      <c r="G226" s="348"/>
      <c r="H226" s="348"/>
      <c r="I226" s="348"/>
      <c r="J226" s="113" t="s">
        <v>102</v>
      </c>
      <c r="K226" s="195">
        <v>0</v>
      </c>
      <c r="L226" s="191">
        <v>0</v>
      </c>
      <c r="M226" s="191">
        <v>0</v>
      </c>
      <c r="N226" s="191">
        <v>0</v>
      </c>
      <c r="O226" s="191">
        <v>0</v>
      </c>
      <c r="P226" s="191">
        <v>0</v>
      </c>
      <c r="Q226" s="191">
        <v>0</v>
      </c>
      <c r="R226" s="195">
        <v>0</v>
      </c>
      <c r="S226" s="195">
        <v>0</v>
      </c>
      <c r="T226" s="191">
        <v>0</v>
      </c>
      <c r="U226" s="191">
        <v>0</v>
      </c>
      <c r="V226" s="228">
        <v>0</v>
      </c>
      <c r="W226" s="229">
        <f t="shared" si="16"/>
        <v>0</v>
      </c>
    </row>
    <row r="227" spans="1:23" ht="16.5" thickBot="1" x14ac:dyDescent="0.25">
      <c r="A227" s="102"/>
      <c r="B227" s="104">
        <v>244001</v>
      </c>
      <c r="C227" s="112"/>
      <c r="D227" s="112"/>
      <c r="E227" s="112"/>
      <c r="F227" s="112"/>
      <c r="G227" s="112"/>
      <c r="H227" s="112"/>
      <c r="I227" s="112"/>
      <c r="J227" s="112"/>
      <c r="K227" s="192"/>
      <c r="L227" s="193" t="s">
        <v>221</v>
      </c>
      <c r="M227" s="193" t="s">
        <v>221</v>
      </c>
      <c r="N227" s="193" t="s">
        <v>221</v>
      </c>
      <c r="O227" s="193" t="s">
        <v>221</v>
      </c>
      <c r="P227" s="193" t="s">
        <v>221</v>
      </c>
      <c r="Q227" s="193" t="s">
        <v>221</v>
      </c>
      <c r="R227" s="230" t="s">
        <v>221</v>
      </c>
      <c r="S227" s="231" t="s">
        <v>221</v>
      </c>
      <c r="T227" s="193" t="s">
        <v>221</v>
      </c>
      <c r="U227" s="193" t="s">
        <v>221</v>
      </c>
      <c r="V227" s="232" t="s">
        <v>221</v>
      </c>
      <c r="W227" s="233">
        <f>SUM(W219:W226)</f>
        <v>1931851.2779999999</v>
      </c>
    </row>
    <row r="228" spans="1:23" ht="16.149999999999999" customHeight="1" x14ac:dyDescent="0.2">
      <c r="A228" s="358" t="s">
        <v>128</v>
      </c>
      <c r="B228" s="291">
        <v>243991</v>
      </c>
      <c r="C228" s="345" t="s">
        <v>54</v>
      </c>
      <c r="D228" s="347" t="s">
        <v>87</v>
      </c>
      <c r="E228" s="351">
        <v>82.2</v>
      </c>
      <c r="F228" s="345" t="s">
        <v>160</v>
      </c>
      <c r="G228" s="347" t="s">
        <v>42</v>
      </c>
      <c r="H228" s="345" t="s">
        <v>158</v>
      </c>
      <c r="I228" s="347" t="s">
        <v>42</v>
      </c>
      <c r="J228" s="129" t="s">
        <v>92</v>
      </c>
      <c r="K228" s="189">
        <v>234466.35099999997</v>
      </c>
      <c r="L228" s="189">
        <v>238492.08200000002</v>
      </c>
      <c r="M228" s="186">
        <v>266892.32899999997</v>
      </c>
      <c r="N228" s="186">
        <v>224601.84300000002</v>
      </c>
      <c r="O228" s="189">
        <v>201595.69800000003</v>
      </c>
      <c r="P228" s="189">
        <v>241958.82199999999</v>
      </c>
      <c r="Q228" s="189">
        <v>155544.986</v>
      </c>
      <c r="R228" s="200">
        <v>101139.387</v>
      </c>
      <c r="S228" s="200">
        <v>159296.541</v>
      </c>
      <c r="T228" s="189">
        <v>162007.02200000006</v>
      </c>
      <c r="U228" s="189">
        <v>245791.59300000005</v>
      </c>
      <c r="V228" s="226">
        <v>194591.16899999997</v>
      </c>
      <c r="W228" s="227">
        <f t="shared" ref="W228:W233" si="17">SUM(K228:V228)</f>
        <v>2426377.8229999999</v>
      </c>
    </row>
    <row r="229" spans="1:23" ht="15.75" x14ac:dyDescent="0.2">
      <c r="A229" s="359"/>
      <c r="B229" s="292">
        <v>243991</v>
      </c>
      <c r="C229" s="350"/>
      <c r="D229" s="350"/>
      <c r="E229" s="352"/>
      <c r="F229" s="354"/>
      <c r="G229" s="350"/>
      <c r="H229" s="354"/>
      <c r="I229" s="350"/>
      <c r="J229" s="129" t="s">
        <v>98</v>
      </c>
      <c r="K229" s="189">
        <v>0</v>
      </c>
      <c r="L229" s="189">
        <v>0</v>
      </c>
      <c r="M229" s="215">
        <v>0</v>
      </c>
      <c r="N229" s="186">
        <v>0</v>
      </c>
      <c r="O229" s="189">
        <v>0</v>
      </c>
      <c r="P229" s="189">
        <v>0</v>
      </c>
      <c r="Q229" s="200">
        <v>0</v>
      </c>
      <c r="R229" s="200">
        <v>0</v>
      </c>
      <c r="S229" s="200">
        <v>0</v>
      </c>
      <c r="T229" s="189">
        <v>0</v>
      </c>
      <c r="U229" s="189">
        <v>0</v>
      </c>
      <c r="V229" s="226">
        <v>0</v>
      </c>
      <c r="W229" s="227">
        <f t="shared" si="17"/>
        <v>0</v>
      </c>
    </row>
    <row r="230" spans="1:23" ht="15.75" x14ac:dyDescent="0.2">
      <c r="A230" s="359"/>
      <c r="B230" s="292">
        <v>243991</v>
      </c>
      <c r="C230" s="350"/>
      <c r="D230" s="350"/>
      <c r="E230" s="352"/>
      <c r="F230" s="354"/>
      <c r="G230" s="350"/>
      <c r="H230" s="354"/>
      <c r="I230" s="350"/>
      <c r="J230" s="129" t="s">
        <v>91</v>
      </c>
      <c r="K230" s="189">
        <v>225353.46400000007</v>
      </c>
      <c r="L230" s="189">
        <v>184582.45799999998</v>
      </c>
      <c r="M230" s="186">
        <v>222141.34999999998</v>
      </c>
      <c r="N230" s="186">
        <v>153557.69999999992</v>
      </c>
      <c r="O230" s="189">
        <v>243157.17199999999</v>
      </c>
      <c r="P230" s="189">
        <v>261835.1730000001</v>
      </c>
      <c r="Q230" s="189">
        <v>326457.2319999999</v>
      </c>
      <c r="R230" s="200">
        <v>298764.82300000003</v>
      </c>
      <c r="S230" s="200">
        <v>246306.96899999998</v>
      </c>
      <c r="T230" s="189">
        <v>332760.17400000012</v>
      </c>
      <c r="U230" s="189">
        <v>165183.99099999998</v>
      </c>
      <c r="V230" s="226">
        <v>178205.11700000003</v>
      </c>
      <c r="W230" s="227">
        <f t="shared" si="17"/>
        <v>2838305.6230000001</v>
      </c>
    </row>
    <row r="231" spans="1:23" ht="15.75" x14ac:dyDescent="0.2">
      <c r="A231" s="359"/>
      <c r="B231" s="292">
        <v>243991</v>
      </c>
      <c r="C231" s="350"/>
      <c r="D231" s="350"/>
      <c r="E231" s="352"/>
      <c r="F231" s="354"/>
      <c r="G231" s="350"/>
      <c r="H231" s="354"/>
      <c r="I231" s="350"/>
      <c r="J231" s="129" t="s">
        <v>93</v>
      </c>
      <c r="K231" s="189">
        <v>19646.329000000002</v>
      </c>
      <c r="L231" s="189">
        <v>97494.41</v>
      </c>
      <c r="M231" s="186">
        <v>77702.23</v>
      </c>
      <c r="N231" s="186">
        <v>81284.594999999987</v>
      </c>
      <c r="O231" s="189">
        <v>83425.778000000006</v>
      </c>
      <c r="P231" s="189">
        <v>93359.446000000011</v>
      </c>
      <c r="Q231" s="189">
        <v>76913.38499999998</v>
      </c>
      <c r="R231" s="200">
        <v>84876.013000000006</v>
      </c>
      <c r="S231" s="200">
        <v>67948.23</v>
      </c>
      <c r="T231" s="189">
        <v>46237.789000000004</v>
      </c>
      <c r="U231" s="189">
        <v>44604.815000000002</v>
      </c>
      <c r="V231" s="226">
        <v>52550.113999999994</v>
      </c>
      <c r="W231" s="227">
        <f t="shared" si="17"/>
        <v>826043.13399999996</v>
      </c>
    </row>
    <row r="232" spans="1:23" ht="15.75" x14ac:dyDescent="0.2">
      <c r="A232" s="359"/>
      <c r="B232" s="292">
        <v>243991</v>
      </c>
      <c r="C232" s="350"/>
      <c r="D232" s="350"/>
      <c r="E232" s="352"/>
      <c r="F232" s="354"/>
      <c r="G232" s="350"/>
      <c r="H232" s="354"/>
      <c r="I232" s="350"/>
      <c r="J232" s="154" t="s">
        <v>111</v>
      </c>
      <c r="K232" s="190">
        <v>0</v>
      </c>
      <c r="L232" s="189">
        <v>0</v>
      </c>
      <c r="M232" s="189">
        <v>0</v>
      </c>
      <c r="N232" s="186">
        <v>0</v>
      </c>
      <c r="O232" s="189">
        <v>0</v>
      </c>
      <c r="P232" s="189">
        <v>0</v>
      </c>
      <c r="Q232" s="189">
        <v>0</v>
      </c>
      <c r="R232" s="200">
        <v>0</v>
      </c>
      <c r="S232" s="200">
        <v>0</v>
      </c>
      <c r="T232" s="189">
        <v>0</v>
      </c>
      <c r="U232" s="189">
        <v>0</v>
      </c>
      <c r="V232" s="226">
        <v>0</v>
      </c>
      <c r="W232" s="227">
        <f t="shared" si="17"/>
        <v>0</v>
      </c>
    </row>
    <row r="233" spans="1:23" ht="16.5" thickBot="1" x14ac:dyDescent="0.25">
      <c r="A233" s="360"/>
      <c r="B233" s="293">
        <v>243991</v>
      </c>
      <c r="C233" s="348"/>
      <c r="D233" s="348"/>
      <c r="E233" s="353"/>
      <c r="F233" s="346"/>
      <c r="G233" s="348"/>
      <c r="H233" s="346"/>
      <c r="I233" s="348"/>
      <c r="J233" s="169" t="s">
        <v>90</v>
      </c>
      <c r="K233" s="195">
        <v>64537.466</v>
      </c>
      <c r="L233" s="191">
        <v>50740.84</v>
      </c>
      <c r="M233" s="191">
        <v>34029.96</v>
      </c>
      <c r="N233" s="186">
        <v>100229.837</v>
      </c>
      <c r="O233" s="191">
        <v>51571.050999999999</v>
      </c>
      <c r="P233" s="189">
        <v>51120.662000000004</v>
      </c>
      <c r="Q233" s="191">
        <v>46286.736999999994</v>
      </c>
      <c r="R233" s="195">
        <v>78174.957000000009</v>
      </c>
      <c r="S233" s="195">
        <v>83780.745999999999</v>
      </c>
      <c r="T233" s="191">
        <v>59194.501000000004</v>
      </c>
      <c r="U233" s="191">
        <v>53518.675000000003</v>
      </c>
      <c r="V233" s="228">
        <v>65871.726999999999</v>
      </c>
      <c r="W233" s="229">
        <f t="shared" si="17"/>
        <v>739057.15899999999</v>
      </c>
    </row>
    <row r="234" spans="1:23" ht="16.5" thickBot="1" x14ac:dyDescent="0.25">
      <c r="A234" s="102"/>
      <c r="B234" s="104">
        <v>243991</v>
      </c>
      <c r="C234" s="112"/>
      <c r="D234" s="112"/>
      <c r="E234" s="112"/>
      <c r="F234" s="112"/>
      <c r="G234" s="112"/>
      <c r="H234" s="112"/>
      <c r="I234" s="112"/>
      <c r="J234" s="170"/>
      <c r="K234" s="192"/>
      <c r="L234" s="193" t="s">
        <v>221</v>
      </c>
      <c r="M234" s="193" t="s">
        <v>221</v>
      </c>
      <c r="N234" s="193" t="s">
        <v>221</v>
      </c>
      <c r="O234" s="193" t="s">
        <v>221</v>
      </c>
      <c r="P234" s="193" t="s">
        <v>221</v>
      </c>
      <c r="Q234" s="193" t="s">
        <v>221</v>
      </c>
      <c r="R234" s="230" t="s">
        <v>221</v>
      </c>
      <c r="S234" s="231" t="s">
        <v>221</v>
      </c>
      <c r="T234" s="193" t="s">
        <v>221</v>
      </c>
      <c r="U234" s="193" t="s">
        <v>221</v>
      </c>
      <c r="V234" s="232" t="s">
        <v>221</v>
      </c>
      <c r="W234" s="233">
        <f>SUM(W228:W233)</f>
        <v>6829783.7390000001</v>
      </c>
    </row>
    <row r="235" spans="1:23" ht="15.75" customHeight="1" x14ac:dyDescent="0.2">
      <c r="A235" s="358" t="s">
        <v>129</v>
      </c>
      <c r="B235" s="291">
        <v>240448</v>
      </c>
      <c r="C235" s="345" t="s">
        <v>208</v>
      </c>
      <c r="D235" s="347" t="s">
        <v>87</v>
      </c>
      <c r="E235" s="351">
        <v>152.69999999999999</v>
      </c>
      <c r="F235" s="345" t="s">
        <v>158</v>
      </c>
      <c r="G235" s="347" t="s">
        <v>42</v>
      </c>
      <c r="H235" s="345" t="s">
        <v>100</v>
      </c>
      <c r="I235" s="347" t="s">
        <v>42</v>
      </c>
      <c r="J235" s="145" t="s">
        <v>94</v>
      </c>
      <c r="K235" s="194">
        <v>0</v>
      </c>
      <c r="L235" s="194">
        <v>0</v>
      </c>
      <c r="M235" s="194">
        <v>0</v>
      </c>
      <c r="N235" s="194">
        <v>0</v>
      </c>
      <c r="O235" s="194">
        <v>0</v>
      </c>
      <c r="P235" s="194">
        <v>0</v>
      </c>
      <c r="Q235" s="194">
        <v>0</v>
      </c>
      <c r="R235" s="211">
        <v>0</v>
      </c>
      <c r="S235" s="211">
        <v>0</v>
      </c>
      <c r="T235" s="194">
        <v>0</v>
      </c>
      <c r="U235" s="194">
        <v>0</v>
      </c>
      <c r="V235" s="234">
        <v>0</v>
      </c>
      <c r="W235" s="235">
        <f t="shared" ref="W235:W242" si="18">SUM(K235:V235)</f>
        <v>0</v>
      </c>
    </row>
    <row r="236" spans="1:23" ht="15.75" x14ac:dyDescent="0.2">
      <c r="A236" s="359"/>
      <c r="B236" s="292">
        <v>240448</v>
      </c>
      <c r="C236" s="354"/>
      <c r="D236" s="350"/>
      <c r="E236" s="352"/>
      <c r="F236" s="354"/>
      <c r="G236" s="350"/>
      <c r="H236" s="350"/>
      <c r="I236" s="350"/>
      <c r="J236" s="129" t="s">
        <v>92</v>
      </c>
      <c r="K236" s="189">
        <v>75.241</v>
      </c>
      <c r="L236" s="189">
        <v>35230.288</v>
      </c>
      <c r="M236" s="189">
        <v>157502.86399999997</v>
      </c>
      <c r="N236" s="186">
        <v>176462.49400000004</v>
      </c>
      <c r="O236" s="189">
        <v>88465.375</v>
      </c>
      <c r="P236" s="189">
        <v>232889.64499999999</v>
      </c>
      <c r="Q236" s="189">
        <v>303376.34000000008</v>
      </c>
      <c r="R236" s="200">
        <v>161053.88800000004</v>
      </c>
      <c r="S236" s="200">
        <v>157126.592</v>
      </c>
      <c r="T236" s="189">
        <v>265683.05299999996</v>
      </c>
      <c r="U236" s="189">
        <v>174436.83</v>
      </c>
      <c r="V236" s="226">
        <v>102772.15799999997</v>
      </c>
      <c r="W236" s="227">
        <f t="shared" si="18"/>
        <v>1855074.7680000004</v>
      </c>
    </row>
    <row r="237" spans="1:23" ht="15.75" x14ac:dyDescent="0.2">
      <c r="A237" s="359"/>
      <c r="B237" s="292">
        <v>240448</v>
      </c>
      <c r="C237" s="354"/>
      <c r="D237" s="350"/>
      <c r="E237" s="352"/>
      <c r="F237" s="354"/>
      <c r="G237" s="350"/>
      <c r="H237" s="350"/>
      <c r="I237" s="350"/>
      <c r="J237" s="129" t="s">
        <v>91</v>
      </c>
      <c r="K237" s="189">
        <v>0</v>
      </c>
      <c r="L237" s="189">
        <v>0</v>
      </c>
      <c r="M237" s="189">
        <v>46364.841</v>
      </c>
      <c r="N237" s="186">
        <v>121680.44699999999</v>
      </c>
      <c r="O237" s="189">
        <v>0</v>
      </c>
      <c r="P237" s="189">
        <v>0</v>
      </c>
      <c r="Q237" s="189">
        <v>0</v>
      </c>
      <c r="R237" s="200">
        <v>0</v>
      </c>
      <c r="S237" s="200">
        <v>0</v>
      </c>
      <c r="T237" s="189">
        <v>0</v>
      </c>
      <c r="U237" s="189">
        <v>0</v>
      </c>
      <c r="V237" s="226">
        <v>43864.044000000002</v>
      </c>
      <c r="W237" s="227">
        <f t="shared" si="18"/>
        <v>211909.33199999999</v>
      </c>
    </row>
    <row r="238" spans="1:23" ht="15.75" x14ac:dyDescent="0.2">
      <c r="A238" s="359"/>
      <c r="B238" s="292">
        <v>240448</v>
      </c>
      <c r="C238" s="354"/>
      <c r="D238" s="350"/>
      <c r="E238" s="352"/>
      <c r="F238" s="354"/>
      <c r="G238" s="350"/>
      <c r="H238" s="350"/>
      <c r="I238" s="350"/>
      <c r="J238" s="129" t="s">
        <v>70</v>
      </c>
      <c r="K238" s="189">
        <v>0</v>
      </c>
      <c r="L238" s="189">
        <v>0</v>
      </c>
      <c r="M238" s="189">
        <v>0</v>
      </c>
      <c r="N238" s="189">
        <v>0</v>
      </c>
      <c r="O238" s="189">
        <v>0</v>
      </c>
      <c r="P238" s="189">
        <v>0</v>
      </c>
      <c r="Q238" s="189">
        <v>0</v>
      </c>
      <c r="R238" s="200">
        <v>0</v>
      </c>
      <c r="S238" s="200">
        <v>0</v>
      </c>
      <c r="T238" s="189">
        <v>0</v>
      </c>
      <c r="U238" s="189">
        <v>0</v>
      </c>
      <c r="V238" s="226">
        <v>0</v>
      </c>
      <c r="W238" s="227">
        <f t="shared" si="18"/>
        <v>0</v>
      </c>
    </row>
    <row r="239" spans="1:23" ht="15.75" x14ac:dyDescent="0.2">
      <c r="A239" s="359"/>
      <c r="B239" s="292">
        <v>240448</v>
      </c>
      <c r="C239" s="354"/>
      <c r="D239" s="350"/>
      <c r="E239" s="352"/>
      <c r="F239" s="354"/>
      <c r="G239" s="350"/>
      <c r="H239" s="350"/>
      <c r="I239" s="350"/>
      <c r="J239" s="154" t="s">
        <v>93</v>
      </c>
      <c r="K239" s="190">
        <v>0</v>
      </c>
      <c r="L239" s="189">
        <v>0</v>
      </c>
      <c r="M239" s="189">
        <v>0</v>
      </c>
      <c r="N239" s="189">
        <v>427.01400000000001</v>
      </c>
      <c r="O239" s="189">
        <v>0</v>
      </c>
      <c r="P239" s="189">
        <v>0</v>
      </c>
      <c r="Q239" s="189">
        <v>0</v>
      </c>
      <c r="R239" s="200">
        <v>0</v>
      </c>
      <c r="S239" s="200">
        <v>0</v>
      </c>
      <c r="T239" s="189">
        <v>2452.0369999999998</v>
      </c>
      <c r="U239" s="189">
        <v>0</v>
      </c>
      <c r="V239" s="226">
        <v>0</v>
      </c>
      <c r="W239" s="227">
        <f t="shared" si="18"/>
        <v>2879.0509999999999</v>
      </c>
    </row>
    <row r="240" spans="1:23" ht="15.75" x14ac:dyDescent="0.2">
      <c r="A240" s="359"/>
      <c r="B240" s="292">
        <v>240448</v>
      </c>
      <c r="C240" s="354"/>
      <c r="D240" s="350"/>
      <c r="E240" s="352"/>
      <c r="F240" s="354"/>
      <c r="G240" s="350"/>
      <c r="H240" s="350"/>
      <c r="I240" s="350"/>
      <c r="J240" s="154" t="s">
        <v>96</v>
      </c>
      <c r="K240" s="190">
        <v>0</v>
      </c>
      <c r="L240" s="189">
        <v>0</v>
      </c>
      <c r="M240" s="189">
        <v>0</v>
      </c>
      <c r="N240" s="189">
        <v>0</v>
      </c>
      <c r="O240" s="189">
        <v>0</v>
      </c>
      <c r="P240" s="189">
        <v>0</v>
      </c>
      <c r="Q240" s="189">
        <v>0</v>
      </c>
      <c r="R240" s="200">
        <v>0</v>
      </c>
      <c r="S240" s="200">
        <v>0</v>
      </c>
      <c r="T240" s="189">
        <v>0</v>
      </c>
      <c r="U240" s="189">
        <v>0</v>
      </c>
      <c r="V240" s="226">
        <v>0</v>
      </c>
      <c r="W240" s="227">
        <f t="shared" si="18"/>
        <v>0</v>
      </c>
    </row>
    <row r="241" spans="1:23" ht="15.75" x14ac:dyDescent="0.2">
      <c r="A241" s="359"/>
      <c r="B241" s="292">
        <v>240448</v>
      </c>
      <c r="C241" s="354"/>
      <c r="D241" s="350"/>
      <c r="E241" s="352"/>
      <c r="F241" s="354"/>
      <c r="G241" s="350"/>
      <c r="H241" s="350"/>
      <c r="I241" s="350"/>
      <c r="J241" s="129" t="s">
        <v>90</v>
      </c>
      <c r="K241" s="200">
        <v>0</v>
      </c>
      <c r="L241" s="189">
        <v>0</v>
      </c>
      <c r="M241" s="189">
        <v>0</v>
      </c>
      <c r="N241" s="186">
        <v>0</v>
      </c>
      <c r="O241" s="189">
        <v>0</v>
      </c>
      <c r="P241" s="189">
        <v>0</v>
      </c>
      <c r="Q241" s="189">
        <v>0</v>
      </c>
      <c r="R241" s="200">
        <v>0</v>
      </c>
      <c r="S241" s="200">
        <v>0</v>
      </c>
      <c r="T241" s="189">
        <v>301.63400000000001</v>
      </c>
      <c r="U241" s="189">
        <v>173.1</v>
      </c>
      <c r="V241" s="226">
        <v>0</v>
      </c>
      <c r="W241" s="227">
        <f t="shared" si="18"/>
        <v>474.73400000000004</v>
      </c>
    </row>
    <row r="242" spans="1:23" ht="16.5" thickBot="1" x14ac:dyDescent="0.25">
      <c r="A242" s="360"/>
      <c r="B242" s="293">
        <v>240448</v>
      </c>
      <c r="C242" s="346"/>
      <c r="D242" s="348"/>
      <c r="E242" s="353"/>
      <c r="F242" s="346"/>
      <c r="G242" s="348"/>
      <c r="H242" s="348"/>
      <c r="I242" s="348"/>
      <c r="J242" s="111" t="s">
        <v>95</v>
      </c>
      <c r="K242" s="195">
        <v>0</v>
      </c>
      <c r="L242" s="191">
        <v>0</v>
      </c>
      <c r="M242" s="191">
        <v>0</v>
      </c>
      <c r="N242" s="191">
        <v>0</v>
      </c>
      <c r="O242" s="191">
        <v>0</v>
      </c>
      <c r="P242" s="191">
        <v>0</v>
      </c>
      <c r="Q242" s="191">
        <v>0</v>
      </c>
      <c r="R242" s="195">
        <v>0</v>
      </c>
      <c r="S242" s="195">
        <v>0</v>
      </c>
      <c r="T242" s="191">
        <v>0</v>
      </c>
      <c r="U242" s="191">
        <v>0</v>
      </c>
      <c r="V242" s="228">
        <v>0</v>
      </c>
      <c r="W242" s="229">
        <f t="shared" si="18"/>
        <v>0</v>
      </c>
    </row>
    <row r="243" spans="1:23" ht="16.5" thickBot="1" x14ac:dyDescent="0.25">
      <c r="A243" s="102"/>
      <c r="B243" s="104">
        <v>240448</v>
      </c>
      <c r="C243" s="112"/>
      <c r="D243" s="112"/>
      <c r="E243" s="112"/>
      <c r="F243" s="112"/>
      <c r="G243" s="112"/>
      <c r="H243" s="112"/>
      <c r="I243" s="112"/>
      <c r="J243" s="112"/>
      <c r="K243" s="192"/>
      <c r="L243" s="193" t="s">
        <v>221</v>
      </c>
      <c r="M243" s="193" t="s">
        <v>221</v>
      </c>
      <c r="N243" s="193" t="s">
        <v>221</v>
      </c>
      <c r="O243" s="193" t="s">
        <v>221</v>
      </c>
      <c r="P243" s="193" t="s">
        <v>221</v>
      </c>
      <c r="Q243" s="193" t="s">
        <v>221</v>
      </c>
      <c r="R243" s="230" t="s">
        <v>221</v>
      </c>
      <c r="S243" s="231" t="s">
        <v>221</v>
      </c>
      <c r="T243" s="193" t="s">
        <v>221</v>
      </c>
      <c r="U243" s="193" t="s">
        <v>221</v>
      </c>
      <c r="V243" s="232" t="s">
        <v>221</v>
      </c>
      <c r="W243" s="233">
        <f>SUM(W235:W242)</f>
        <v>2070337.8850000002</v>
      </c>
    </row>
    <row r="244" spans="1:23" ht="15.75" x14ac:dyDescent="0.2">
      <c r="A244" s="349">
        <v>1366</v>
      </c>
      <c r="B244" s="105">
        <v>241326</v>
      </c>
      <c r="C244" s="354" t="s">
        <v>209</v>
      </c>
      <c r="D244" s="350" t="s">
        <v>85</v>
      </c>
      <c r="E244" s="350">
        <v>67</v>
      </c>
      <c r="F244" s="350" t="s">
        <v>10</v>
      </c>
      <c r="G244" s="350" t="s">
        <v>42</v>
      </c>
      <c r="H244" s="363" t="s">
        <v>60</v>
      </c>
      <c r="I244" s="350" t="s">
        <v>42</v>
      </c>
      <c r="J244" s="145" t="s">
        <v>92</v>
      </c>
      <c r="K244" s="194">
        <v>19700.771000000001</v>
      </c>
      <c r="L244" s="194">
        <v>14268.434000000001</v>
      </c>
      <c r="M244" s="186">
        <v>33034.392</v>
      </c>
      <c r="N244" s="186">
        <v>15830.638000000001</v>
      </c>
      <c r="O244" s="194">
        <v>32395.571000000004</v>
      </c>
      <c r="P244" s="194">
        <v>14466.742000000002</v>
      </c>
      <c r="Q244" s="194">
        <v>12094.280999999999</v>
      </c>
      <c r="R244" s="211">
        <v>36347.107999999993</v>
      </c>
      <c r="S244" s="211">
        <v>33942.498</v>
      </c>
      <c r="T244" s="194">
        <v>19780.525000000001</v>
      </c>
      <c r="U244" s="194">
        <v>14515.915000000001</v>
      </c>
      <c r="V244" s="234">
        <v>14628.298999999999</v>
      </c>
      <c r="W244" s="235">
        <f>SUM(K244:V244)</f>
        <v>261005.17399999997</v>
      </c>
    </row>
    <row r="245" spans="1:23" ht="15.75" x14ac:dyDescent="0.2">
      <c r="A245" s="349"/>
      <c r="B245" s="105">
        <v>241326</v>
      </c>
      <c r="C245" s="354"/>
      <c r="D245" s="350"/>
      <c r="E245" s="350"/>
      <c r="F245" s="350"/>
      <c r="G245" s="350"/>
      <c r="H245" s="363"/>
      <c r="I245" s="350"/>
      <c r="J245" s="129" t="s">
        <v>91</v>
      </c>
      <c r="K245" s="189">
        <v>0</v>
      </c>
      <c r="L245" s="189">
        <v>0</v>
      </c>
      <c r="M245" s="216">
        <v>0</v>
      </c>
      <c r="N245" s="186">
        <v>0</v>
      </c>
      <c r="O245" s="189">
        <v>0</v>
      </c>
      <c r="P245" s="189">
        <v>0</v>
      </c>
      <c r="Q245" s="189">
        <v>0</v>
      </c>
      <c r="R245" s="200">
        <v>0</v>
      </c>
      <c r="S245" s="200">
        <v>0</v>
      </c>
      <c r="T245" s="189">
        <v>0</v>
      </c>
      <c r="U245" s="189">
        <v>0</v>
      </c>
      <c r="V245" s="226">
        <v>0</v>
      </c>
      <c r="W245" s="227">
        <f>SUM(K245:V245)</f>
        <v>0</v>
      </c>
    </row>
    <row r="246" spans="1:23" ht="15.75" x14ac:dyDescent="0.2">
      <c r="A246" s="349"/>
      <c r="B246" s="105">
        <v>241326</v>
      </c>
      <c r="C246" s="354"/>
      <c r="D246" s="350"/>
      <c r="E246" s="350"/>
      <c r="F246" s="350"/>
      <c r="G246" s="350"/>
      <c r="H246" s="363"/>
      <c r="I246" s="350"/>
      <c r="J246" s="129" t="s">
        <v>93</v>
      </c>
      <c r="K246" s="189">
        <v>0</v>
      </c>
      <c r="L246" s="189">
        <v>0</v>
      </c>
      <c r="M246" s="215">
        <v>0</v>
      </c>
      <c r="N246" s="189">
        <v>0</v>
      </c>
      <c r="O246" s="189">
        <v>0</v>
      </c>
      <c r="P246" s="189">
        <v>0</v>
      </c>
      <c r="Q246" s="189">
        <v>0</v>
      </c>
      <c r="R246" s="200">
        <v>0</v>
      </c>
      <c r="S246" s="200">
        <v>0</v>
      </c>
      <c r="T246" s="189">
        <v>0</v>
      </c>
      <c r="U246" s="189">
        <v>0</v>
      </c>
      <c r="V246" s="226">
        <v>0</v>
      </c>
      <c r="W246" s="227">
        <f>SUM(K246:V246)</f>
        <v>0</v>
      </c>
    </row>
    <row r="247" spans="1:23" ht="16.5" thickBot="1" x14ac:dyDescent="0.25">
      <c r="A247" s="349"/>
      <c r="B247" s="105">
        <v>241326</v>
      </c>
      <c r="C247" s="354"/>
      <c r="D247" s="350"/>
      <c r="E247" s="350"/>
      <c r="F247" s="350"/>
      <c r="G247" s="350"/>
      <c r="H247" s="363"/>
      <c r="I247" s="350"/>
      <c r="J247" s="154" t="s">
        <v>90</v>
      </c>
      <c r="K247" s="201">
        <v>258631.11300000001</v>
      </c>
      <c r="L247" s="201">
        <v>224175.62599999996</v>
      </c>
      <c r="M247" s="186">
        <v>227183.29699999996</v>
      </c>
      <c r="N247" s="186">
        <v>246130.03199999998</v>
      </c>
      <c r="O247" s="201">
        <v>247218.73399999994</v>
      </c>
      <c r="P247" s="201">
        <v>234695.11599999989</v>
      </c>
      <c r="Q247" s="201">
        <v>269083.46800000005</v>
      </c>
      <c r="R247" s="208">
        <v>258649.96800000008</v>
      </c>
      <c r="S247" s="208">
        <v>246636.67399999997</v>
      </c>
      <c r="T247" s="201">
        <v>256351.73299999998</v>
      </c>
      <c r="U247" s="189">
        <v>263293.34000000003</v>
      </c>
      <c r="V247" s="237">
        <v>251957.03800000003</v>
      </c>
      <c r="W247" s="238">
        <f>SUM(K247:V247)</f>
        <v>2984006.139</v>
      </c>
    </row>
    <row r="248" spans="1:23" ht="16.5" thickBot="1" x14ac:dyDescent="0.25">
      <c r="A248" s="102"/>
      <c r="B248" s="104">
        <v>241326</v>
      </c>
      <c r="C248" s="112"/>
      <c r="D248" s="112"/>
      <c r="E248" s="112"/>
      <c r="F248" s="112"/>
      <c r="G248" s="112"/>
      <c r="H248" s="112"/>
      <c r="I248" s="112"/>
      <c r="J248" s="112"/>
      <c r="K248" s="192"/>
      <c r="L248" s="193" t="s">
        <v>221</v>
      </c>
      <c r="M248" s="193" t="s">
        <v>221</v>
      </c>
      <c r="N248" s="193" t="s">
        <v>221</v>
      </c>
      <c r="O248" s="193" t="s">
        <v>221</v>
      </c>
      <c r="P248" s="193" t="s">
        <v>221</v>
      </c>
      <c r="Q248" s="193" t="s">
        <v>221</v>
      </c>
      <c r="R248" s="230" t="s">
        <v>221</v>
      </c>
      <c r="S248" s="231" t="s">
        <v>221</v>
      </c>
      <c r="T248" s="193" t="s">
        <v>221</v>
      </c>
      <c r="U248" s="193" t="s">
        <v>221</v>
      </c>
      <c r="V248" s="232" t="s">
        <v>221</v>
      </c>
      <c r="W248" s="233">
        <f>SUM(W244:W247)</f>
        <v>3245011.3130000001</v>
      </c>
    </row>
    <row r="249" spans="1:23" ht="15.75" x14ac:dyDescent="0.2">
      <c r="A249" s="343">
        <v>1367</v>
      </c>
      <c r="B249" s="254">
        <v>241327</v>
      </c>
      <c r="C249" s="345" t="s">
        <v>210</v>
      </c>
      <c r="D249" s="347" t="s">
        <v>85</v>
      </c>
      <c r="E249" s="351">
        <v>28.6</v>
      </c>
      <c r="F249" s="361" t="s">
        <v>11</v>
      </c>
      <c r="G249" s="347" t="s">
        <v>42</v>
      </c>
      <c r="H249" s="347" t="s">
        <v>60</v>
      </c>
      <c r="I249" s="347" t="s">
        <v>42</v>
      </c>
      <c r="J249" s="151" t="s">
        <v>92</v>
      </c>
      <c r="K249" s="198">
        <v>0</v>
      </c>
      <c r="L249" s="198">
        <v>0</v>
      </c>
      <c r="M249" s="198">
        <v>0</v>
      </c>
      <c r="N249" s="198">
        <v>0</v>
      </c>
      <c r="O249" s="198">
        <v>0</v>
      </c>
      <c r="P249" s="198">
        <v>0</v>
      </c>
      <c r="Q249" s="198">
        <v>0</v>
      </c>
      <c r="R249" s="223">
        <v>0</v>
      </c>
      <c r="S249" s="223">
        <v>0</v>
      </c>
      <c r="T249" s="198">
        <v>0</v>
      </c>
      <c r="U249" s="198">
        <v>0</v>
      </c>
      <c r="V249" s="224">
        <v>0</v>
      </c>
      <c r="W249" s="225">
        <f>SUM(K249:V249)</f>
        <v>0</v>
      </c>
    </row>
    <row r="250" spans="1:23" ht="15.75" x14ac:dyDescent="0.2">
      <c r="A250" s="349"/>
      <c r="B250" s="105">
        <v>241327</v>
      </c>
      <c r="C250" s="354"/>
      <c r="D250" s="350"/>
      <c r="E250" s="352"/>
      <c r="F250" s="363"/>
      <c r="G250" s="350"/>
      <c r="H250" s="350"/>
      <c r="I250" s="350"/>
      <c r="J250" s="129" t="s">
        <v>93</v>
      </c>
      <c r="K250" s="200">
        <v>150828.87</v>
      </c>
      <c r="L250" s="189">
        <v>213999.39599999995</v>
      </c>
      <c r="M250" s="189">
        <v>197157.91899999997</v>
      </c>
      <c r="N250" s="189">
        <v>205196.19699999999</v>
      </c>
      <c r="O250" s="189">
        <v>209250.12000000002</v>
      </c>
      <c r="P250" s="189">
        <v>205276.66299999994</v>
      </c>
      <c r="Q250" s="189">
        <v>207377.46599999996</v>
      </c>
      <c r="R250" s="200">
        <v>216179.59300000002</v>
      </c>
      <c r="S250" s="200">
        <v>132995.842</v>
      </c>
      <c r="T250" s="189">
        <v>198254.674</v>
      </c>
      <c r="U250" s="189">
        <v>209822.83499999993</v>
      </c>
      <c r="V250" s="226">
        <v>175346.7</v>
      </c>
      <c r="W250" s="227">
        <f>SUM(K250:V250)</f>
        <v>2321686.2750000004</v>
      </c>
    </row>
    <row r="251" spans="1:23" ht="16.5" thickBot="1" x14ac:dyDescent="0.25">
      <c r="A251" s="344"/>
      <c r="B251" s="105">
        <v>241327</v>
      </c>
      <c r="C251" s="350"/>
      <c r="D251" s="350"/>
      <c r="E251" s="352"/>
      <c r="F251" s="363"/>
      <c r="G251" s="350"/>
      <c r="H251" s="350"/>
      <c r="I251" s="350"/>
      <c r="J251" s="113" t="s">
        <v>90</v>
      </c>
      <c r="K251" s="195">
        <v>0</v>
      </c>
      <c r="L251" s="191">
        <v>0</v>
      </c>
      <c r="M251" s="191">
        <v>0</v>
      </c>
      <c r="N251" s="191">
        <v>0</v>
      </c>
      <c r="O251" s="191">
        <v>0</v>
      </c>
      <c r="P251" s="191">
        <v>0</v>
      </c>
      <c r="Q251" s="191">
        <v>0</v>
      </c>
      <c r="R251" s="195">
        <v>0</v>
      </c>
      <c r="S251" s="195">
        <v>0</v>
      </c>
      <c r="T251" s="191">
        <v>0</v>
      </c>
      <c r="U251" s="191">
        <v>0</v>
      </c>
      <c r="V251" s="228">
        <v>0</v>
      </c>
      <c r="W251" s="229">
        <f>SUM(K251:V251)</f>
        <v>0</v>
      </c>
    </row>
    <row r="252" spans="1:23" ht="16.5" thickBot="1" x14ac:dyDescent="0.25">
      <c r="A252" s="106"/>
      <c r="B252" s="104">
        <v>241327</v>
      </c>
      <c r="C252" s="112"/>
      <c r="D252" s="112"/>
      <c r="E252" s="112"/>
      <c r="F252" s="112"/>
      <c r="G252" s="112"/>
      <c r="H252" s="112"/>
      <c r="I252" s="112"/>
      <c r="J252" s="112"/>
      <c r="K252" s="192"/>
      <c r="L252" s="193" t="s">
        <v>221</v>
      </c>
      <c r="M252" s="193" t="s">
        <v>221</v>
      </c>
      <c r="N252" s="193" t="s">
        <v>221</v>
      </c>
      <c r="O252" s="193" t="s">
        <v>221</v>
      </c>
      <c r="P252" s="193" t="s">
        <v>221</v>
      </c>
      <c r="Q252" s="193" t="s">
        <v>221</v>
      </c>
      <c r="R252" s="230" t="s">
        <v>221</v>
      </c>
      <c r="S252" s="231" t="s">
        <v>221</v>
      </c>
      <c r="T252" s="193" t="s">
        <v>221</v>
      </c>
      <c r="U252" s="193" t="s">
        <v>221</v>
      </c>
      <c r="V252" s="232" t="s">
        <v>221</v>
      </c>
      <c r="W252" s="233">
        <f>SUM(W249:W251)</f>
        <v>2321686.2750000004</v>
      </c>
    </row>
    <row r="253" spans="1:23" ht="15.75" x14ac:dyDescent="0.2">
      <c r="A253" s="343">
        <v>1367</v>
      </c>
      <c r="B253" s="254">
        <v>241327</v>
      </c>
      <c r="C253" s="345" t="s">
        <v>226</v>
      </c>
      <c r="D253" s="347" t="s">
        <v>85</v>
      </c>
      <c r="E253" s="351">
        <v>28.6</v>
      </c>
      <c r="F253" s="361" t="s">
        <v>11</v>
      </c>
      <c r="G253" s="347" t="s">
        <v>42</v>
      </c>
      <c r="H253" s="347" t="s">
        <v>60</v>
      </c>
      <c r="I253" s="347" t="s">
        <v>42</v>
      </c>
      <c r="J253" s="151" t="s">
        <v>91</v>
      </c>
      <c r="K253" s="198">
        <v>6031.1149999999998</v>
      </c>
      <c r="L253" s="198">
        <v>6182.7860000000001</v>
      </c>
      <c r="M253" s="198">
        <v>11810.76</v>
      </c>
      <c r="N253" s="198">
        <v>12850.411000000002</v>
      </c>
      <c r="O253" s="198">
        <v>0</v>
      </c>
      <c r="P253" s="198">
        <v>1159.1790000000001</v>
      </c>
      <c r="Q253" s="198">
        <v>1000</v>
      </c>
      <c r="R253" s="223">
        <v>7547.1220000000003</v>
      </c>
      <c r="S253" s="223">
        <v>995.45100000000002</v>
      </c>
      <c r="T253" s="198">
        <v>706.41300000000001</v>
      </c>
      <c r="U253" s="198">
        <v>7982.201</v>
      </c>
      <c r="V253" s="224">
        <v>1097.586</v>
      </c>
      <c r="W253" s="225">
        <f>SUM(K253:V253)</f>
        <v>57363.024000000012</v>
      </c>
    </row>
    <row r="254" spans="1:23" ht="15.75" x14ac:dyDescent="0.2">
      <c r="A254" s="349"/>
      <c r="B254" s="105">
        <v>241327</v>
      </c>
      <c r="C254" s="354"/>
      <c r="D254" s="350"/>
      <c r="E254" s="352"/>
      <c r="F254" s="363"/>
      <c r="G254" s="350"/>
      <c r="H254" s="350"/>
      <c r="I254" s="350"/>
      <c r="J254" s="129" t="s">
        <v>93</v>
      </c>
      <c r="K254" s="200">
        <v>150828.87</v>
      </c>
      <c r="L254" s="189">
        <v>213999.39599999995</v>
      </c>
      <c r="M254" s="189">
        <v>197157.91899999997</v>
      </c>
      <c r="N254" s="189">
        <v>205196.19699999999</v>
      </c>
      <c r="O254" s="189">
        <v>209250.12000000002</v>
      </c>
      <c r="P254" s="189">
        <v>205276.66299999994</v>
      </c>
      <c r="Q254" s="189">
        <v>207377.46599999996</v>
      </c>
      <c r="R254" s="200">
        <v>216179.59300000002</v>
      </c>
      <c r="S254" s="200">
        <v>132995.842</v>
      </c>
      <c r="T254" s="189">
        <v>198254.674</v>
      </c>
      <c r="U254" s="189">
        <v>209822.83499999993</v>
      </c>
      <c r="V254" s="226">
        <v>175346.7</v>
      </c>
      <c r="W254" s="227">
        <f>SUM(K254:V254)</f>
        <v>2321686.2750000004</v>
      </c>
    </row>
    <row r="255" spans="1:23" ht="16.5" thickBot="1" x14ac:dyDescent="0.25">
      <c r="A255" s="344"/>
      <c r="B255" s="105">
        <v>241327</v>
      </c>
      <c r="C255" s="350"/>
      <c r="D255" s="350"/>
      <c r="E255" s="352"/>
      <c r="F255" s="363"/>
      <c r="G255" s="350"/>
      <c r="H255" s="350"/>
      <c r="I255" s="350"/>
      <c r="J255" s="113" t="s">
        <v>90</v>
      </c>
      <c r="K255" s="195">
        <v>0</v>
      </c>
      <c r="L255" s="191">
        <v>0</v>
      </c>
      <c r="M255" s="191">
        <v>0</v>
      </c>
      <c r="N255" s="191">
        <v>0</v>
      </c>
      <c r="O255" s="191">
        <v>0</v>
      </c>
      <c r="P255" s="191">
        <v>0</v>
      </c>
      <c r="Q255" s="191">
        <v>0</v>
      </c>
      <c r="R255" s="195">
        <v>0</v>
      </c>
      <c r="S255" s="195">
        <v>0</v>
      </c>
      <c r="T255" s="191">
        <v>0</v>
      </c>
      <c r="U255" s="191">
        <v>0</v>
      </c>
      <c r="V255" s="228">
        <v>0</v>
      </c>
      <c r="W255" s="229">
        <f>SUM(K255:V255)</f>
        <v>0</v>
      </c>
    </row>
    <row r="256" spans="1:23" ht="16.5" thickBot="1" x14ac:dyDescent="0.25">
      <c r="A256" s="106"/>
      <c r="B256" s="104">
        <v>241327</v>
      </c>
      <c r="C256" s="112"/>
      <c r="D256" s="112"/>
      <c r="E256" s="112"/>
      <c r="F256" s="112"/>
      <c r="G256" s="112"/>
      <c r="H256" s="112"/>
      <c r="I256" s="112"/>
      <c r="J256" s="112"/>
      <c r="K256" s="192"/>
      <c r="L256" s="193" t="s">
        <v>221</v>
      </c>
      <c r="M256" s="193" t="s">
        <v>221</v>
      </c>
      <c r="N256" s="193" t="s">
        <v>221</v>
      </c>
      <c r="O256" s="193" t="s">
        <v>221</v>
      </c>
      <c r="P256" s="193" t="s">
        <v>221</v>
      </c>
      <c r="Q256" s="193" t="s">
        <v>221</v>
      </c>
      <c r="R256" s="230" t="s">
        <v>221</v>
      </c>
      <c r="S256" s="231" t="s">
        <v>221</v>
      </c>
      <c r="T256" s="193" t="s">
        <v>221</v>
      </c>
      <c r="U256" s="193" t="s">
        <v>221</v>
      </c>
      <c r="V256" s="232" t="s">
        <v>221</v>
      </c>
      <c r="W256" s="233">
        <f>SUM(W253:W255)</f>
        <v>2379049.2990000006</v>
      </c>
    </row>
    <row r="257" spans="1:23" ht="15.75" x14ac:dyDescent="0.2">
      <c r="A257" s="349">
        <v>1368</v>
      </c>
      <c r="B257" s="105">
        <v>241328</v>
      </c>
      <c r="C257" s="354" t="s">
        <v>211</v>
      </c>
      <c r="D257" s="350" t="s">
        <v>85</v>
      </c>
      <c r="E257" s="350">
        <v>29</v>
      </c>
      <c r="F257" s="363" t="s">
        <v>60</v>
      </c>
      <c r="G257" s="350" t="s">
        <v>42</v>
      </c>
      <c r="H257" s="354" t="s">
        <v>161</v>
      </c>
      <c r="I257" s="350" t="s">
        <v>42</v>
      </c>
      <c r="J257" s="145" t="s">
        <v>92</v>
      </c>
      <c r="K257" s="194">
        <v>19700.771000000001</v>
      </c>
      <c r="L257" s="194">
        <v>14268.434000000001</v>
      </c>
      <c r="M257" s="186">
        <v>33034.392</v>
      </c>
      <c r="N257" s="186">
        <v>15790.465</v>
      </c>
      <c r="O257" s="194">
        <v>32395.571</v>
      </c>
      <c r="P257" s="194">
        <v>14466.742000000002</v>
      </c>
      <c r="Q257" s="194">
        <v>12094.280999999999</v>
      </c>
      <c r="R257" s="194">
        <v>36347.108</v>
      </c>
      <c r="S257" s="211">
        <v>33942.498000000007</v>
      </c>
      <c r="T257" s="194">
        <v>53723.023000000001</v>
      </c>
      <c r="U257" s="194">
        <v>14515.915000000001</v>
      </c>
      <c r="V257" s="234">
        <v>14628.298999999999</v>
      </c>
      <c r="W257" s="235">
        <f>SUM(K257:V257)</f>
        <v>294907.49899999995</v>
      </c>
    </row>
    <row r="258" spans="1:23" ht="15.75" x14ac:dyDescent="0.2">
      <c r="A258" s="349"/>
      <c r="B258" s="105">
        <v>241328</v>
      </c>
      <c r="C258" s="350"/>
      <c r="D258" s="350"/>
      <c r="E258" s="350"/>
      <c r="F258" s="363"/>
      <c r="G258" s="350"/>
      <c r="H258" s="350"/>
      <c r="I258" s="350"/>
      <c r="J258" s="129" t="s">
        <v>91</v>
      </c>
      <c r="K258" s="189">
        <v>0</v>
      </c>
      <c r="L258" s="189">
        <v>0</v>
      </c>
      <c r="M258" s="218">
        <v>0</v>
      </c>
      <c r="N258" s="186">
        <v>0</v>
      </c>
      <c r="O258" s="189">
        <v>0</v>
      </c>
      <c r="P258" s="189">
        <v>0</v>
      </c>
      <c r="Q258" s="189">
        <v>0</v>
      </c>
      <c r="R258" s="189">
        <v>0</v>
      </c>
      <c r="S258" s="200">
        <v>0</v>
      </c>
      <c r="T258" s="189">
        <v>0</v>
      </c>
      <c r="U258" s="189">
        <v>0</v>
      </c>
      <c r="V258" s="226">
        <v>0</v>
      </c>
      <c r="W258" s="227">
        <f>SUM(K258:V258)</f>
        <v>0</v>
      </c>
    </row>
    <row r="259" spans="1:23" ht="15.75" x14ac:dyDescent="0.2">
      <c r="A259" s="349"/>
      <c r="B259" s="105">
        <v>241328</v>
      </c>
      <c r="C259" s="350"/>
      <c r="D259" s="350"/>
      <c r="E259" s="350"/>
      <c r="F259" s="116"/>
      <c r="G259" s="350"/>
      <c r="H259" s="350"/>
      <c r="I259" s="350"/>
      <c r="J259" s="154" t="s">
        <v>93</v>
      </c>
      <c r="K259" s="201">
        <v>0</v>
      </c>
      <c r="L259" s="201">
        <v>0</v>
      </c>
      <c r="M259" s="216">
        <v>0</v>
      </c>
      <c r="N259" s="201">
        <v>0</v>
      </c>
      <c r="O259" s="201">
        <v>0</v>
      </c>
      <c r="P259" s="201">
        <v>0</v>
      </c>
      <c r="Q259" s="201">
        <v>0</v>
      </c>
      <c r="R259" s="201">
        <v>0</v>
      </c>
      <c r="S259" s="208">
        <v>0</v>
      </c>
      <c r="T259" s="201">
        <v>0</v>
      </c>
      <c r="U259" s="201">
        <v>0</v>
      </c>
      <c r="V259" s="237">
        <v>0</v>
      </c>
      <c r="W259" s="238">
        <f>SUM(K259:V259)</f>
        <v>0</v>
      </c>
    </row>
    <row r="260" spans="1:23" ht="16.5" thickBot="1" x14ac:dyDescent="0.25">
      <c r="A260" s="344"/>
      <c r="B260" s="290">
        <v>241328</v>
      </c>
      <c r="C260" s="348"/>
      <c r="D260" s="348"/>
      <c r="E260" s="348"/>
      <c r="F260" s="117"/>
      <c r="G260" s="348"/>
      <c r="H260" s="348"/>
      <c r="I260" s="348"/>
      <c r="J260" s="154" t="s">
        <v>90</v>
      </c>
      <c r="K260" s="209">
        <v>258584.84900000002</v>
      </c>
      <c r="L260" s="209">
        <v>224175.62599999999</v>
      </c>
      <c r="M260" s="186">
        <v>227183.29699999996</v>
      </c>
      <c r="N260" s="248">
        <v>246130.03200000004</v>
      </c>
      <c r="O260" s="209">
        <v>247218.73399999991</v>
      </c>
      <c r="P260" s="209">
        <v>234695.11599999989</v>
      </c>
      <c r="Q260" s="209">
        <v>269029.06699999998</v>
      </c>
      <c r="R260" s="209">
        <v>258649.96800000002</v>
      </c>
      <c r="S260" s="236">
        <v>246636.67399999997</v>
      </c>
      <c r="T260" s="209">
        <v>502988.40700000001</v>
      </c>
      <c r="U260" s="209">
        <v>263293.34000000003</v>
      </c>
      <c r="V260" s="244">
        <v>251957.03800000006</v>
      </c>
      <c r="W260" s="245">
        <f>SUM(K260:V260)</f>
        <v>3230542.148</v>
      </c>
    </row>
    <row r="261" spans="1:23" ht="16.5" thickBot="1" x14ac:dyDescent="0.25">
      <c r="A261" s="106"/>
      <c r="B261" s="104">
        <v>241328</v>
      </c>
      <c r="C261" s="112"/>
      <c r="D261" s="112"/>
      <c r="E261" s="112"/>
      <c r="F261" s="112"/>
      <c r="G261" s="112"/>
      <c r="H261" s="112"/>
      <c r="I261" s="112"/>
      <c r="J261" s="112"/>
      <c r="K261" s="192"/>
      <c r="L261" s="193" t="s">
        <v>221</v>
      </c>
      <c r="M261" s="193" t="s">
        <v>221</v>
      </c>
      <c r="N261" s="247" t="s">
        <v>221</v>
      </c>
      <c r="O261" s="193" t="s">
        <v>221</v>
      </c>
      <c r="P261" s="193" t="s">
        <v>221</v>
      </c>
      <c r="Q261" s="193" t="s">
        <v>221</v>
      </c>
      <c r="R261" s="230" t="s">
        <v>221</v>
      </c>
      <c r="S261" s="231" t="s">
        <v>221</v>
      </c>
      <c r="T261" s="193" t="s">
        <v>221</v>
      </c>
      <c r="U261" s="193" t="s">
        <v>221</v>
      </c>
      <c r="V261" s="232" t="s">
        <v>221</v>
      </c>
      <c r="W261" s="233">
        <f>SUM(W257:W260)</f>
        <v>3525449.6469999999</v>
      </c>
    </row>
    <row r="262" spans="1:23" ht="15.75" x14ac:dyDescent="0.2">
      <c r="A262" s="343">
        <v>2069</v>
      </c>
      <c r="B262" s="254">
        <v>240434</v>
      </c>
      <c r="C262" s="347" t="s">
        <v>131</v>
      </c>
      <c r="D262" s="347" t="s">
        <v>83</v>
      </c>
      <c r="E262" s="351">
        <v>278.75</v>
      </c>
      <c r="F262" s="361" t="s">
        <v>132</v>
      </c>
      <c r="G262" s="347" t="s">
        <v>133</v>
      </c>
      <c r="H262" s="345" t="s">
        <v>162</v>
      </c>
      <c r="I262" s="347" t="s">
        <v>133</v>
      </c>
      <c r="J262" s="129" t="s">
        <v>103</v>
      </c>
      <c r="K262" s="197">
        <v>0</v>
      </c>
      <c r="L262" s="198">
        <v>0</v>
      </c>
      <c r="M262" s="198">
        <v>0</v>
      </c>
      <c r="N262" s="198">
        <v>0</v>
      </c>
      <c r="O262" s="198">
        <v>0</v>
      </c>
      <c r="P262" s="198">
        <v>0</v>
      </c>
      <c r="Q262" s="198">
        <v>0</v>
      </c>
      <c r="R262" s="223">
        <v>0</v>
      </c>
      <c r="S262" s="223">
        <v>0</v>
      </c>
      <c r="T262" s="198">
        <v>0</v>
      </c>
      <c r="U262" s="198">
        <v>0</v>
      </c>
      <c r="V262" s="224">
        <v>0</v>
      </c>
      <c r="W262" s="225">
        <f>SUM(K262:V262)</f>
        <v>0</v>
      </c>
    </row>
    <row r="263" spans="1:23" ht="16.5" thickBot="1" x14ac:dyDescent="0.25">
      <c r="A263" s="344"/>
      <c r="B263" s="290">
        <v>240434</v>
      </c>
      <c r="C263" s="348"/>
      <c r="D263" s="348"/>
      <c r="E263" s="353"/>
      <c r="F263" s="362"/>
      <c r="G263" s="348"/>
      <c r="H263" s="346"/>
      <c r="I263" s="348"/>
      <c r="J263" s="154"/>
      <c r="K263" s="195"/>
      <c r="L263" s="191" t="s">
        <v>221</v>
      </c>
      <c r="M263" s="191" t="s">
        <v>221</v>
      </c>
      <c r="N263" s="191" t="s">
        <v>221</v>
      </c>
      <c r="O263" s="191" t="s">
        <v>221</v>
      </c>
      <c r="P263" s="191" t="s">
        <v>221</v>
      </c>
      <c r="Q263" s="191" t="s">
        <v>221</v>
      </c>
      <c r="R263" s="195" t="s">
        <v>221</v>
      </c>
      <c r="S263" s="195" t="s">
        <v>221</v>
      </c>
      <c r="T263" s="191" t="s">
        <v>221</v>
      </c>
      <c r="U263" s="191" t="s">
        <v>221</v>
      </c>
      <c r="V263" s="228" t="s">
        <v>221</v>
      </c>
      <c r="W263" s="229"/>
    </row>
    <row r="264" spans="1:23" ht="16.5" thickBot="1" x14ac:dyDescent="0.25">
      <c r="A264" s="106"/>
      <c r="B264" s="104">
        <v>240434</v>
      </c>
      <c r="C264" s="112"/>
      <c r="D264" s="112"/>
      <c r="E264" s="112"/>
      <c r="F264" s="112"/>
      <c r="G264" s="112"/>
      <c r="H264" s="112"/>
      <c r="I264" s="112"/>
      <c r="J264" s="112"/>
      <c r="K264" s="192"/>
      <c r="L264" s="210" t="s">
        <v>221</v>
      </c>
      <c r="M264" s="193" t="s">
        <v>221</v>
      </c>
      <c r="N264" s="193" t="s">
        <v>221</v>
      </c>
      <c r="O264" s="193" t="s">
        <v>221</v>
      </c>
      <c r="P264" s="193" t="s">
        <v>221</v>
      </c>
      <c r="Q264" s="193" t="s">
        <v>221</v>
      </c>
      <c r="R264" s="230" t="s">
        <v>221</v>
      </c>
      <c r="S264" s="231" t="s">
        <v>221</v>
      </c>
      <c r="T264" s="193" t="s">
        <v>221</v>
      </c>
      <c r="U264" s="193" t="s">
        <v>221</v>
      </c>
      <c r="V264" s="232" t="s">
        <v>221</v>
      </c>
      <c r="W264" s="233">
        <f>SUM(W262:W263)</f>
        <v>0</v>
      </c>
    </row>
    <row r="265" spans="1:23" ht="15.75" x14ac:dyDescent="0.2">
      <c r="A265" s="343">
        <v>253673</v>
      </c>
      <c r="B265" s="254">
        <v>253673</v>
      </c>
      <c r="C265" s="347" t="s">
        <v>212</v>
      </c>
      <c r="D265" s="347" t="s">
        <v>77</v>
      </c>
      <c r="E265" s="351">
        <v>24</v>
      </c>
      <c r="F265" s="347" t="s">
        <v>149</v>
      </c>
      <c r="G265" s="347" t="s">
        <v>37</v>
      </c>
      <c r="H265" s="347" t="s">
        <v>9</v>
      </c>
      <c r="I265" s="347" t="s">
        <v>37</v>
      </c>
      <c r="J265" s="145" t="s">
        <v>163</v>
      </c>
      <c r="K265" s="194">
        <v>0</v>
      </c>
      <c r="L265" s="194">
        <v>0</v>
      </c>
      <c r="M265" s="194">
        <v>0</v>
      </c>
      <c r="N265" s="194">
        <v>0</v>
      </c>
      <c r="O265" s="194">
        <v>0</v>
      </c>
      <c r="P265" s="194">
        <v>0</v>
      </c>
      <c r="Q265" s="194">
        <v>0</v>
      </c>
      <c r="R265" s="200">
        <v>0</v>
      </c>
      <c r="S265" s="211">
        <v>0</v>
      </c>
      <c r="T265" s="194">
        <v>0</v>
      </c>
      <c r="U265" s="194">
        <v>0</v>
      </c>
      <c r="V265" s="234">
        <v>0</v>
      </c>
      <c r="W265" s="235">
        <f>SUM(K265:V265)</f>
        <v>0</v>
      </c>
    </row>
    <row r="266" spans="1:23" ht="15.75" x14ac:dyDescent="0.2">
      <c r="A266" s="349"/>
      <c r="B266" s="105">
        <v>253673</v>
      </c>
      <c r="C266" s="350"/>
      <c r="D266" s="350"/>
      <c r="E266" s="352"/>
      <c r="F266" s="350"/>
      <c r="G266" s="350"/>
      <c r="H266" s="350"/>
      <c r="I266" s="350"/>
      <c r="J266" s="129" t="s">
        <v>103</v>
      </c>
      <c r="K266" s="200">
        <v>0</v>
      </c>
      <c r="L266" s="189">
        <v>0</v>
      </c>
      <c r="M266" s="189">
        <v>10647.989000000001</v>
      </c>
      <c r="N266" s="189">
        <v>0</v>
      </c>
      <c r="O266" s="189">
        <v>1153.248</v>
      </c>
      <c r="P266" s="189">
        <v>0</v>
      </c>
      <c r="Q266" s="189">
        <v>0</v>
      </c>
      <c r="R266" s="200">
        <v>0</v>
      </c>
      <c r="S266" s="200">
        <v>0</v>
      </c>
      <c r="T266" s="189">
        <v>0</v>
      </c>
      <c r="U266" s="189">
        <v>0</v>
      </c>
      <c r="V266" s="226">
        <v>0</v>
      </c>
      <c r="W266" s="227">
        <f>SUM(K266:V266)</f>
        <v>11801.237000000001</v>
      </c>
    </row>
    <row r="267" spans="1:23" ht="15.75" x14ac:dyDescent="0.2">
      <c r="A267" s="349"/>
      <c r="B267" s="105">
        <v>253673</v>
      </c>
      <c r="C267" s="350"/>
      <c r="D267" s="350"/>
      <c r="E267" s="352"/>
      <c r="F267" s="350"/>
      <c r="G267" s="350"/>
      <c r="H267" s="350"/>
      <c r="I267" s="350"/>
      <c r="J267" s="129" t="s">
        <v>172</v>
      </c>
      <c r="K267" s="200">
        <v>0</v>
      </c>
      <c r="L267" s="189">
        <v>0</v>
      </c>
      <c r="M267" s="189">
        <v>573.66</v>
      </c>
      <c r="N267" s="189">
        <v>0</v>
      </c>
      <c r="O267" s="189">
        <v>0</v>
      </c>
      <c r="P267" s="189">
        <v>0</v>
      </c>
      <c r="Q267" s="189">
        <v>0</v>
      </c>
      <c r="R267" s="200">
        <v>0</v>
      </c>
      <c r="S267" s="200">
        <v>0</v>
      </c>
      <c r="T267" s="189">
        <v>0</v>
      </c>
      <c r="U267" s="189">
        <v>0</v>
      </c>
      <c r="V267" s="226">
        <v>0</v>
      </c>
      <c r="W267" s="227">
        <f>SUM(K267:V267)</f>
        <v>573.66</v>
      </c>
    </row>
    <row r="268" spans="1:23" ht="15.75" x14ac:dyDescent="0.2">
      <c r="A268" s="349"/>
      <c r="B268" s="105">
        <v>253673</v>
      </c>
      <c r="C268" s="350"/>
      <c r="D268" s="350"/>
      <c r="E268" s="352"/>
      <c r="F268" s="350"/>
      <c r="G268" s="350"/>
      <c r="H268" s="350"/>
      <c r="I268" s="350"/>
      <c r="J268" s="145" t="s">
        <v>179</v>
      </c>
      <c r="K268" s="211">
        <v>0</v>
      </c>
      <c r="L268" s="194">
        <v>0</v>
      </c>
      <c r="M268" s="194">
        <v>0</v>
      </c>
      <c r="N268" s="194">
        <v>0</v>
      </c>
      <c r="O268" s="194">
        <v>0</v>
      </c>
      <c r="P268" s="194">
        <v>0</v>
      </c>
      <c r="Q268" s="194">
        <v>0</v>
      </c>
      <c r="R268" s="211">
        <v>0</v>
      </c>
      <c r="S268" s="211">
        <v>0</v>
      </c>
      <c r="T268" s="194">
        <v>0</v>
      </c>
      <c r="U268" s="194">
        <v>0</v>
      </c>
      <c r="V268" s="234">
        <v>0</v>
      </c>
      <c r="W268" s="227">
        <f>SUM(K268:V268)</f>
        <v>0</v>
      </c>
    </row>
    <row r="269" spans="1:23" ht="16.5" thickBot="1" x14ac:dyDescent="0.25">
      <c r="A269" s="344"/>
      <c r="B269" s="290">
        <v>253673</v>
      </c>
      <c r="C269" s="348"/>
      <c r="D269" s="348"/>
      <c r="E269" s="353"/>
      <c r="F269" s="348"/>
      <c r="G269" s="348"/>
      <c r="H269" s="348"/>
      <c r="I269" s="348"/>
      <c r="J269" s="113" t="s">
        <v>178</v>
      </c>
      <c r="K269" s="195">
        <v>0</v>
      </c>
      <c r="L269" s="191">
        <v>0</v>
      </c>
      <c r="M269" s="191">
        <v>0</v>
      </c>
      <c r="N269" s="191">
        <v>0</v>
      </c>
      <c r="O269" s="191">
        <v>0</v>
      </c>
      <c r="P269" s="191">
        <v>0</v>
      </c>
      <c r="Q269" s="191">
        <v>0</v>
      </c>
      <c r="R269" s="195">
        <v>0</v>
      </c>
      <c r="S269" s="195">
        <v>0</v>
      </c>
      <c r="T269" s="191">
        <v>0</v>
      </c>
      <c r="U269" s="191">
        <v>0</v>
      </c>
      <c r="V269" s="228">
        <v>0</v>
      </c>
      <c r="W269" s="229">
        <f>SUM(K269:V269)</f>
        <v>0</v>
      </c>
    </row>
    <row r="270" spans="1:23" ht="16.5" thickBot="1" x14ac:dyDescent="0.25">
      <c r="A270" s="102"/>
      <c r="B270" s="104">
        <v>253673</v>
      </c>
      <c r="C270" s="112"/>
      <c r="D270" s="112"/>
      <c r="E270" s="112"/>
      <c r="F270" s="112"/>
      <c r="G270" s="112"/>
      <c r="H270" s="112"/>
      <c r="I270" s="112"/>
      <c r="J270" s="112"/>
      <c r="K270" s="192"/>
      <c r="L270" s="193" t="s">
        <v>221</v>
      </c>
      <c r="M270" s="193" t="s">
        <v>221</v>
      </c>
      <c r="N270" s="193" t="s">
        <v>221</v>
      </c>
      <c r="O270" s="193" t="s">
        <v>221</v>
      </c>
      <c r="P270" s="193" t="s">
        <v>221</v>
      </c>
      <c r="Q270" s="193" t="s">
        <v>221</v>
      </c>
      <c r="R270" s="230" t="s">
        <v>221</v>
      </c>
      <c r="S270" s="231" t="s">
        <v>221</v>
      </c>
      <c r="T270" s="193" t="s">
        <v>221</v>
      </c>
      <c r="U270" s="193" t="s">
        <v>221</v>
      </c>
      <c r="V270" s="232" t="s">
        <v>221</v>
      </c>
      <c r="W270" s="233">
        <f>SUM(W265:W269)</f>
        <v>12374.897000000001</v>
      </c>
    </row>
    <row r="271" spans="1:23" ht="15.75" x14ac:dyDescent="0.2">
      <c r="A271" s="343">
        <v>253674</v>
      </c>
      <c r="B271" s="254">
        <v>253674</v>
      </c>
      <c r="C271" s="347" t="s">
        <v>213</v>
      </c>
      <c r="D271" s="347" t="s">
        <v>81</v>
      </c>
      <c r="E271" s="351">
        <v>24</v>
      </c>
      <c r="F271" s="347" t="s">
        <v>149</v>
      </c>
      <c r="G271" s="347" t="s">
        <v>37</v>
      </c>
      <c r="H271" s="347" t="s">
        <v>9</v>
      </c>
      <c r="I271" s="347" t="s">
        <v>37</v>
      </c>
      <c r="J271" s="145" t="s">
        <v>163</v>
      </c>
      <c r="K271" s="194">
        <v>0</v>
      </c>
      <c r="L271" s="194">
        <v>0</v>
      </c>
      <c r="M271" s="194">
        <v>0</v>
      </c>
      <c r="N271" s="194">
        <v>0</v>
      </c>
      <c r="O271" s="194">
        <v>0</v>
      </c>
      <c r="P271" s="194">
        <v>0</v>
      </c>
      <c r="Q271" s="194">
        <v>0</v>
      </c>
      <c r="R271" s="200">
        <v>0</v>
      </c>
      <c r="S271" s="211">
        <v>0</v>
      </c>
      <c r="T271" s="194">
        <v>0</v>
      </c>
      <c r="U271" s="194">
        <v>0</v>
      </c>
      <c r="V271" s="234">
        <v>0</v>
      </c>
      <c r="W271" s="235">
        <f>SUM(K271:V271)</f>
        <v>0</v>
      </c>
    </row>
    <row r="272" spans="1:23" ht="15.75" x14ac:dyDescent="0.2">
      <c r="A272" s="349"/>
      <c r="B272" s="105">
        <v>253674</v>
      </c>
      <c r="C272" s="350"/>
      <c r="D272" s="350"/>
      <c r="E272" s="352"/>
      <c r="F272" s="350"/>
      <c r="G272" s="350"/>
      <c r="H272" s="350"/>
      <c r="I272" s="350"/>
      <c r="J272" s="129" t="s">
        <v>103</v>
      </c>
      <c r="K272" s="200">
        <v>38888.379999999997</v>
      </c>
      <c r="L272" s="189">
        <v>44358.563000000002</v>
      </c>
      <c r="M272" s="189">
        <v>8862.1949999999997</v>
      </c>
      <c r="N272" s="189">
        <v>17917.259000000002</v>
      </c>
      <c r="O272" s="189">
        <v>15295.748</v>
      </c>
      <c r="P272" s="189">
        <v>18091.733</v>
      </c>
      <c r="Q272" s="189">
        <v>25461.171999999999</v>
      </c>
      <c r="R272" s="200">
        <v>25207.086999999996</v>
      </c>
      <c r="S272" s="200">
        <v>17057.763999999999</v>
      </c>
      <c r="T272" s="189">
        <v>5110.8730000000014</v>
      </c>
      <c r="U272" s="189">
        <v>10492.769</v>
      </c>
      <c r="V272" s="226">
        <v>11293.162</v>
      </c>
      <c r="W272" s="227">
        <f>SUM(K272:V272)</f>
        <v>238036.70500000002</v>
      </c>
    </row>
    <row r="273" spans="1:26" ht="15.75" x14ac:dyDescent="0.2">
      <c r="A273" s="349"/>
      <c r="B273" s="105">
        <v>253674</v>
      </c>
      <c r="C273" s="350"/>
      <c r="D273" s="350"/>
      <c r="E273" s="352"/>
      <c r="F273" s="350"/>
      <c r="G273" s="350"/>
      <c r="H273" s="350"/>
      <c r="I273" s="350"/>
      <c r="J273" s="129" t="s">
        <v>172</v>
      </c>
      <c r="K273" s="200">
        <v>0</v>
      </c>
      <c r="L273" s="189">
        <v>0</v>
      </c>
      <c r="M273" s="189">
        <v>0</v>
      </c>
      <c r="N273" s="189">
        <v>0</v>
      </c>
      <c r="O273" s="189">
        <v>0</v>
      </c>
      <c r="P273" s="189">
        <v>0</v>
      </c>
      <c r="Q273" s="189">
        <v>0</v>
      </c>
      <c r="R273" s="200">
        <v>0</v>
      </c>
      <c r="S273" s="200">
        <v>0</v>
      </c>
      <c r="T273" s="189">
        <v>0</v>
      </c>
      <c r="U273" s="189">
        <v>0</v>
      </c>
      <c r="V273" s="226">
        <v>0</v>
      </c>
      <c r="W273" s="227">
        <f>SUM(K273:V273)</f>
        <v>0</v>
      </c>
    </row>
    <row r="274" spans="1:26" ht="15.75" x14ac:dyDescent="0.2">
      <c r="A274" s="349"/>
      <c r="B274" s="105">
        <v>253674</v>
      </c>
      <c r="C274" s="350"/>
      <c r="D274" s="350"/>
      <c r="E274" s="352"/>
      <c r="F274" s="350"/>
      <c r="G274" s="350"/>
      <c r="H274" s="350"/>
      <c r="I274" s="350"/>
      <c r="J274" s="129" t="s">
        <v>179</v>
      </c>
      <c r="K274" s="200">
        <v>0</v>
      </c>
      <c r="L274" s="189">
        <v>0</v>
      </c>
      <c r="M274" s="189">
        <v>0</v>
      </c>
      <c r="N274" s="189">
        <v>0</v>
      </c>
      <c r="O274" s="189">
        <v>0</v>
      </c>
      <c r="P274" s="189">
        <v>0</v>
      </c>
      <c r="Q274" s="189">
        <v>0</v>
      </c>
      <c r="R274" s="200">
        <v>0</v>
      </c>
      <c r="S274" s="200">
        <v>0</v>
      </c>
      <c r="T274" s="189">
        <v>0</v>
      </c>
      <c r="U274" s="189">
        <v>0</v>
      </c>
      <c r="V274" s="226">
        <v>0</v>
      </c>
      <c r="W274" s="227">
        <f>SUM(K274:V274)</f>
        <v>0</v>
      </c>
    </row>
    <row r="275" spans="1:26" ht="16.5" thickBot="1" x14ac:dyDescent="0.25">
      <c r="A275" s="344"/>
      <c r="B275" s="290">
        <v>253674</v>
      </c>
      <c r="C275" s="348"/>
      <c r="D275" s="348"/>
      <c r="E275" s="353"/>
      <c r="F275" s="348"/>
      <c r="G275" s="348"/>
      <c r="H275" s="348"/>
      <c r="I275" s="348"/>
      <c r="J275" s="113" t="s">
        <v>178</v>
      </c>
      <c r="K275" s="195">
        <v>0</v>
      </c>
      <c r="L275" s="191">
        <v>0</v>
      </c>
      <c r="M275" s="191">
        <v>0</v>
      </c>
      <c r="N275" s="191">
        <v>0</v>
      </c>
      <c r="O275" s="191">
        <v>0</v>
      </c>
      <c r="P275" s="191">
        <v>0</v>
      </c>
      <c r="Q275" s="191">
        <v>0</v>
      </c>
      <c r="R275" s="195">
        <v>0</v>
      </c>
      <c r="S275" s="195">
        <v>0</v>
      </c>
      <c r="T275" s="191">
        <v>0</v>
      </c>
      <c r="U275" s="191">
        <v>0</v>
      </c>
      <c r="V275" s="228">
        <v>0</v>
      </c>
      <c r="W275" s="229">
        <f>SUM(K275:V275)</f>
        <v>0</v>
      </c>
    </row>
    <row r="276" spans="1:26" ht="16.5" thickBot="1" x14ac:dyDescent="0.25">
      <c r="A276" s="102"/>
      <c r="B276" s="104">
        <v>253674</v>
      </c>
      <c r="C276" s="112"/>
      <c r="D276" s="112"/>
      <c r="E276" s="112"/>
      <c r="F276" s="112"/>
      <c r="G276" s="112"/>
      <c r="H276" s="112"/>
      <c r="I276" s="112"/>
      <c r="J276" s="112"/>
      <c r="K276" s="192"/>
      <c r="L276" s="193" t="s">
        <v>221</v>
      </c>
      <c r="M276" s="193" t="s">
        <v>221</v>
      </c>
      <c r="N276" s="193" t="s">
        <v>221</v>
      </c>
      <c r="O276" s="193" t="s">
        <v>221</v>
      </c>
      <c r="P276" s="193" t="s">
        <v>221</v>
      </c>
      <c r="Q276" s="193" t="s">
        <v>221</v>
      </c>
      <c r="R276" s="230" t="s">
        <v>221</v>
      </c>
      <c r="S276" s="231" t="s">
        <v>221</v>
      </c>
      <c r="T276" s="193" t="s">
        <v>221</v>
      </c>
      <c r="U276" s="193" t="s">
        <v>221</v>
      </c>
      <c r="V276" s="232" t="s">
        <v>221</v>
      </c>
      <c r="W276" s="233">
        <f>SUM(W271:W275)</f>
        <v>238036.70500000002</v>
      </c>
    </row>
    <row r="277" spans="1:26" ht="32.25" thickBot="1" x14ac:dyDescent="0.25">
      <c r="A277" s="254">
        <v>241322</v>
      </c>
      <c r="B277" s="254">
        <v>241322</v>
      </c>
      <c r="C277" s="114" t="s">
        <v>228</v>
      </c>
      <c r="D277" s="114" t="s">
        <v>77</v>
      </c>
      <c r="E277" s="255">
        <v>78</v>
      </c>
      <c r="F277" s="256" t="s">
        <v>237</v>
      </c>
      <c r="G277" s="114" t="s">
        <v>229</v>
      </c>
      <c r="H277" s="256" t="s">
        <v>236</v>
      </c>
      <c r="I277" s="114" t="s">
        <v>229</v>
      </c>
      <c r="J277" s="154" t="s">
        <v>103</v>
      </c>
      <c r="K277" s="194">
        <v>18002.813000000002</v>
      </c>
      <c r="L277" s="194">
        <v>21085.989000000005</v>
      </c>
      <c r="M277" s="194">
        <v>21084.701000000005</v>
      </c>
      <c r="N277" s="194">
        <v>20696.14</v>
      </c>
      <c r="O277" s="194">
        <v>18969.998000000003</v>
      </c>
      <c r="P277" s="194">
        <v>16808.882999999998</v>
      </c>
      <c r="Q277" s="194">
        <v>16460.267</v>
      </c>
      <c r="R277" s="200">
        <v>14452.367999999997</v>
      </c>
      <c r="S277" s="211">
        <v>17875.696999999996</v>
      </c>
      <c r="T277" s="194">
        <v>16145.403999999999</v>
      </c>
      <c r="U277" s="194">
        <v>5436.1479999999992</v>
      </c>
      <c r="V277" s="194">
        <v>5292.308</v>
      </c>
      <c r="W277" s="235">
        <f>SUM(K277:V277)</f>
        <v>192310.71599999999</v>
      </c>
    </row>
    <row r="278" spans="1:26" ht="16.5" thickBot="1" x14ac:dyDescent="0.25">
      <c r="A278" s="104"/>
      <c r="B278" s="104">
        <v>241322</v>
      </c>
      <c r="C278" s="112"/>
      <c r="D278" s="112"/>
      <c r="E278" s="112"/>
      <c r="F278" s="112"/>
      <c r="G278" s="112"/>
      <c r="H278" s="112"/>
      <c r="I278" s="112"/>
      <c r="J278" s="112"/>
      <c r="K278" s="192"/>
      <c r="L278" s="193" t="s">
        <v>221</v>
      </c>
      <c r="M278" s="193" t="s">
        <v>221</v>
      </c>
      <c r="N278" s="193" t="s">
        <v>221</v>
      </c>
      <c r="O278" s="193" t="s">
        <v>221</v>
      </c>
      <c r="P278" s="193" t="s">
        <v>221</v>
      </c>
      <c r="Q278" s="193" t="s">
        <v>221</v>
      </c>
      <c r="R278" s="230" t="s">
        <v>221</v>
      </c>
      <c r="S278" s="231" t="s">
        <v>221</v>
      </c>
      <c r="T278" s="193" t="s">
        <v>221</v>
      </c>
      <c r="U278" s="193" t="s">
        <v>221</v>
      </c>
      <c r="V278" s="232" t="s">
        <v>221</v>
      </c>
      <c r="W278" s="233">
        <f>SUM(W277:W277)</f>
        <v>192310.71599999999</v>
      </c>
    </row>
    <row r="279" spans="1:26" ht="32.25" thickBot="1" x14ac:dyDescent="0.25">
      <c r="A279" s="254">
        <v>241323</v>
      </c>
      <c r="B279" s="254">
        <v>241323</v>
      </c>
      <c r="C279" s="114" t="s">
        <v>230</v>
      </c>
      <c r="D279" s="114" t="s">
        <v>77</v>
      </c>
      <c r="E279" s="255">
        <v>78</v>
      </c>
      <c r="F279" s="256" t="s">
        <v>237</v>
      </c>
      <c r="G279" s="114" t="s">
        <v>229</v>
      </c>
      <c r="H279" s="256" t="s">
        <v>236</v>
      </c>
      <c r="I279" s="114" t="s">
        <v>229</v>
      </c>
      <c r="J279" s="154" t="s">
        <v>235</v>
      </c>
      <c r="K279" s="194">
        <v>6890.9329999999991</v>
      </c>
      <c r="L279" s="194">
        <v>6827.9670000000015</v>
      </c>
      <c r="M279" s="194">
        <v>5994.3389999999999</v>
      </c>
      <c r="N279" s="194">
        <v>7029.3459999999995</v>
      </c>
      <c r="O279" s="194">
        <v>4740.2220000000007</v>
      </c>
      <c r="P279" s="194">
        <v>5576.1279999999997</v>
      </c>
      <c r="Q279" s="194">
        <v>4275.3960000000006</v>
      </c>
      <c r="R279" s="200">
        <v>4563.9180000000006</v>
      </c>
      <c r="S279" s="211">
        <v>5429.8100000000013</v>
      </c>
      <c r="T279" s="194">
        <v>4010.9419999999996</v>
      </c>
      <c r="U279" s="194">
        <v>1551.933</v>
      </c>
      <c r="V279" s="194">
        <v>2603.5529999999994</v>
      </c>
      <c r="W279" s="235">
        <f>SUM(K279:V279)</f>
        <v>59494.486999999994</v>
      </c>
      <c r="Z279" s="187"/>
    </row>
    <row r="280" spans="1:26" ht="16.5" thickBot="1" x14ac:dyDescent="0.25">
      <c r="A280" s="104"/>
      <c r="B280" s="104">
        <v>241323</v>
      </c>
      <c r="C280" s="112"/>
      <c r="D280" s="112"/>
      <c r="E280" s="112"/>
      <c r="F280" s="112"/>
      <c r="G280" s="112"/>
      <c r="H280" s="112"/>
      <c r="I280" s="112"/>
      <c r="J280" s="112"/>
      <c r="K280" s="192"/>
      <c r="L280" s="193" t="s">
        <v>221</v>
      </c>
      <c r="M280" s="193" t="s">
        <v>221</v>
      </c>
      <c r="N280" s="193" t="s">
        <v>221</v>
      </c>
      <c r="O280" s="193" t="s">
        <v>221</v>
      </c>
      <c r="P280" s="193" t="s">
        <v>221</v>
      </c>
      <c r="Q280" s="193" t="s">
        <v>221</v>
      </c>
      <c r="R280" s="230" t="s">
        <v>221</v>
      </c>
      <c r="S280" s="231" t="s">
        <v>221</v>
      </c>
      <c r="T280" s="193" t="s">
        <v>221</v>
      </c>
      <c r="U280" s="193" t="s">
        <v>221</v>
      </c>
      <c r="V280" s="232" t="s">
        <v>221</v>
      </c>
      <c r="W280" s="233">
        <f>SUM(W279:W279)</f>
        <v>59494.486999999994</v>
      </c>
    </row>
    <row r="281" spans="1:26" ht="15.75" x14ac:dyDescent="0.2">
      <c r="A281" s="343">
        <v>241315</v>
      </c>
      <c r="B281" s="254">
        <v>241315</v>
      </c>
      <c r="C281" s="347" t="s">
        <v>231</v>
      </c>
      <c r="D281" s="347" t="s">
        <v>77</v>
      </c>
      <c r="E281" s="351">
        <v>28</v>
      </c>
      <c r="F281" s="347" t="s">
        <v>232</v>
      </c>
      <c r="G281" s="347" t="s">
        <v>233</v>
      </c>
      <c r="H281" s="347" t="s">
        <v>234</v>
      </c>
      <c r="I281" s="347" t="s">
        <v>233</v>
      </c>
      <c r="J281" s="154" t="s">
        <v>235</v>
      </c>
      <c r="K281" s="194">
        <v>0</v>
      </c>
      <c r="L281" s="194">
        <v>0</v>
      </c>
      <c r="M281" s="194">
        <v>0</v>
      </c>
      <c r="N281" s="194">
        <v>0</v>
      </c>
      <c r="O281" s="194">
        <v>0</v>
      </c>
      <c r="P281" s="194">
        <v>0</v>
      </c>
      <c r="Q281" s="194">
        <v>0</v>
      </c>
      <c r="R281" s="200">
        <v>0</v>
      </c>
      <c r="S281" s="211">
        <v>0</v>
      </c>
      <c r="T281" s="194">
        <v>0</v>
      </c>
      <c r="U281" s="194">
        <v>0</v>
      </c>
      <c r="V281" s="194">
        <v>0</v>
      </c>
      <c r="W281" s="235">
        <f>SUM(K281:V281)</f>
        <v>0</v>
      </c>
    </row>
    <row r="282" spans="1:26" ht="16.5" thickBot="1" x14ac:dyDescent="0.25">
      <c r="A282" s="344"/>
      <c r="B282" s="290">
        <v>241315</v>
      </c>
      <c r="C282" s="348"/>
      <c r="D282" s="350"/>
      <c r="E282" s="352"/>
      <c r="F282" s="348"/>
      <c r="G282" s="348"/>
      <c r="H282" s="348"/>
      <c r="I282" s="348"/>
      <c r="J282" s="154" t="s">
        <v>96</v>
      </c>
      <c r="K282" s="200">
        <v>15844.435000000001</v>
      </c>
      <c r="L282" s="189">
        <v>15505.489000000001</v>
      </c>
      <c r="M282" s="189">
        <v>15436.771999999997</v>
      </c>
      <c r="N282" s="189">
        <v>12177.030000000002</v>
      </c>
      <c r="O282" s="189">
        <v>14235.331000000002</v>
      </c>
      <c r="P282" s="189">
        <v>8659.69</v>
      </c>
      <c r="Q282" s="189">
        <v>0</v>
      </c>
      <c r="R282" s="200">
        <v>8397.0730000000003</v>
      </c>
      <c r="S282" s="200">
        <v>13530.840999999999</v>
      </c>
      <c r="T282" s="189">
        <v>12694.764999999999</v>
      </c>
      <c r="U282" s="189">
        <v>13677.117000000002</v>
      </c>
      <c r="V282" s="189">
        <v>16143.012999999999</v>
      </c>
      <c r="W282" s="227">
        <f>SUM(K282:V282)</f>
        <v>146301.55600000001</v>
      </c>
    </row>
    <row r="283" spans="1:26" ht="16.5" thickBot="1" x14ac:dyDescent="0.25">
      <c r="A283" s="102"/>
      <c r="B283" s="104">
        <v>241315</v>
      </c>
      <c r="C283" s="112"/>
      <c r="D283" s="112"/>
      <c r="E283" s="112"/>
      <c r="F283" s="112"/>
      <c r="G283" s="112"/>
      <c r="H283" s="112"/>
      <c r="I283" s="112"/>
      <c r="J283" s="112"/>
      <c r="K283" s="192"/>
      <c r="L283" s="193" t="s">
        <v>221</v>
      </c>
      <c r="M283" s="193" t="s">
        <v>221</v>
      </c>
      <c r="N283" s="193" t="s">
        <v>221</v>
      </c>
      <c r="O283" s="193" t="s">
        <v>221</v>
      </c>
      <c r="P283" s="193" t="s">
        <v>221</v>
      </c>
      <c r="Q283" s="193" t="s">
        <v>221</v>
      </c>
      <c r="R283" s="230" t="s">
        <v>221</v>
      </c>
      <c r="S283" s="231" t="s">
        <v>221</v>
      </c>
      <c r="T283" s="193" t="s">
        <v>221</v>
      </c>
      <c r="U283" s="193" t="s">
        <v>221</v>
      </c>
      <c r="V283" s="232" t="s">
        <v>221</v>
      </c>
      <c r="W283" s="233">
        <f>SUM(W281:W282)</f>
        <v>146301.55600000001</v>
      </c>
    </row>
    <row r="284" spans="1:26" ht="16.5" thickBot="1" x14ac:dyDescent="0.25">
      <c r="A284" s="254">
        <v>241324</v>
      </c>
      <c r="B284" s="254">
        <v>241324</v>
      </c>
      <c r="C284" s="114" t="s">
        <v>238</v>
      </c>
      <c r="D284" s="114" t="s">
        <v>240</v>
      </c>
      <c r="E284" s="255">
        <v>182</v>
      </c>
      <c r="F284" s="114" t="s">
        <v>241</v>
      </c>
      <c r="G284" s="114" t="s">
        <v>37</v>
      </c>
      <c r="H284" s="114" t="s">
        <v>242</v>
      </c>
      <c r="I284" s="114" t="s">
        <v>37</v>
      </c>
      <c r="J284" s="154" t="s">
        <v>96</v>
      </c>
      <c r="K284" s="194">
        <v>138039.77100000001</v>
      </c>
      <c r="L284" s="194">
        <v>164354</v>
      </c>
      <c r="M284" s="194">
        <v>132619.35800000001</v>
      </c>
      <c r="N284" s="194">
        <v>131321.035</v>
      </c>
      <c r="O284" s="194">
        <v>133523.71699999995</v>
      </c>
      <c r="P284" s="194">
        <v>129540.106</v>
      </c>
      <c r="Q284" s="194">
        <v>142338.54999999999</v>
      </c>
      <c r="R284" s="200">
        <v>94305.884000000005</v>
      </c>
      <c r="S284" s="211">
        <v>93107.242000000013</v>
      </c>
      <c r="T284" s="194">
        <v>149201.74699999997</v>
      </c>
      <c r="U284" s="194">
        <v>151051.44500000001</v>
      </c>
      <c r="V284" s="194">
        <v>98596.108000000007</v>
      </c>
      <c r="W284" s="235">
        <f>SUM(K284:V284)</f>
        <v>1557998.9630000002</v>
      </c>
    </row>
    <row r="285" spans="1:26" ht="16.5" thickBot="1" x14ac:dyDescent="0.25">
      <c r="A285" s="102"/>
      <c r="B285" s="104">
        <v>241324</v>
      </c>
      <c r="C285" s="112"/>
      <c r="D285" s="112"/>
      <c r="E285" s="112"/>
      <c r="F285" s="112"/>
      <c r="G285" s="112"/>
      <c r="H285" s="112"/>
      <c r="I285" s="112"/>
      <c r="J285" s="112"/>
      <c r="K285" s="192"/>
      <c r="L285" s="193" t="s">
        <v>221</v>
      </c>
      <c r="M285" s="193" t="s">
        <v>221</v>
      </c>
      <c r="N285" s="193" t="s">
        <v>221</v>
      </c>
      <c r="O285" s="193" t="s">
        <v>221</v>
      </c>
      <c r="P285" s="193" t="s">
        <v>221</v>
      </c>
      <c r="Q285" s="193" t="s">
        <v>221</v>
      </c>
      <c r="R285" s="230" t="s">
        <v>221</v>
      </c>
      <c r="S285" s="231" t="s">
        <v>221</v>
      </c>
      <c r="T285" s="193" t="s">
        <v>221</v>
      </c>
      <c r="U285" s="193" t="s">
        <v>221</v>
      </c>
      <c r="V285" s="232" t="s">
        <v>221</v>
      </c>
      <c r="W285" s="233">
        <f>SUM(W284:W284)</f>
        <v>1557998.9630000002</v>
      </c>
    </row>
    <row r="286" spans="1:26" ht="16.5" thickBot="1" x14ac:dyDescent="0.25">
      <c r="A286" s="254">
        <v>249190</v>
      </c>
      <c r="B286" s="254">
        <v>249190</v>
      </c>
      <c r="C286" s="114" t="s">
        <v>239</v>
      </c>
      <c r="D286" s="114" t="s">
        <v>79</v>
      </c>
      <c r="E286" s="255">
        <v>182</v>
      </c>
      <c r="F286" s="114" t="s">
        <v>241</v>
      </c>
      <c r="G286" s="114" t="s">
        <v>37</v>
      </c>
      <c r="H286" s="114" t="s">
        <v>242</v>
      </c>
      <c r="I286" s="114" t="s">
        <v>37</v>
      </c>
      <c r="J286" s="154" t="s">
        <v>103</v>
      </c>
      <c r="K286" s="194">
        <v>24931.869000000006</v>
      </c>
      <c r="L286" s="194">
        <v>15804.668999999996</v>
      </c>
      <c r="M286" s="194">
        <v>21691.773999999998</v>
      </c>
      <c r="N286" s="194">
        <v>19978.593000000001</v>
      </c>
      <c r="O286" s="194">
        <v>27684.036</v>
      </c>
      <c r="P286" s="194">
        <v>20328.415000000001</v>
      </c>
      <c r="Q286" s="194">
        <v>18245.067000000003</v>
      </c>
      <c r="R286" s="200">
        <v>23072.302</v>
      </c>
      <c r="S286" s="211">
        <v>18800.181999999997</v>
      </c>
      <c r="T286" s="194">
        <v>18978.472000000002</v>
      </c>
      <c r="U286" s="194">
        <v>25181.552000000003</v>
      </c>
      <c r="V286" s="194">
        <v>16698.446</v>
      </c>
      <c r="W286" s="235">
        <f>SUM(K286:V286)</f>
        <v>251395.37700000001</v>
      </c>
    </row>
    <row r="287" spans="1:26" ht="16.5" thickBot="1" x14ac:dyDescent="0.25">
      <c r="A287" s="102"/>
      <c r="B287" s="104">
        <v>249190</v>
      </c>
      <c r="C287" s="112"/>
      <c r="D287" s="112"/>
      <c r="E287" s="112"/>
      <c r="F287" s="112"/>
      <c r="G287" s="112"/>
      <c r="H287" s="112"/>
      <c r="I287" s="112"/>
      <c r="J287" s="112"/>
      <c r="K287" s="192"/>
      <c r="L287" s="193" t="s">
        <v>221</v>
      </c>
      <c r="M287" s="193" t="s">
        <v>221</v>
      </c>
      <c r="N287" s="193" t="s">
        <v>221</v>
      </c>
      <c r="O287" s="193" t="s">
        <v>221</v>
      </c>
      <c r="P287" s="193" t="s">
        <v>221</v>
      </c>
      <c r="Q287" s="193" t="s">
        <v>221</v>
      </c>
      <c r="R287" s="230" t="s">
        <v>221</v>
      </c>
      <c r="S287" s="231" t="s">
        <v>221</v>
      </c>
      <c r="T287" s="193" t="s">
        <v>221</v>
      </c>
      <c r="U287" s="193" t="s">
        <v>221</v>
      </c>
      <c r="V287" s="232" t="s">
        <v>221</v>
      </c>
      <c r="W287" s="233">
        <f>SUM(W286:W286)</f>
        <v>251395.37700000001</v>
      </c>
    </row>
    <row r="288" spans="1:26" ht="15.95" customHeight="1" x14ac:dyDescent="0.2">
      <c r="A288" s="343">
        <v>240442</v>
      </c>
      <c r="B288" s="254">
        <v>240442</v>
      </c>
      <c r="C288" s="345" t="s">
        <v>245</v>
      </c>
      <c r="D288" s="355" t="s">
        <v>81</v>
      </c>
      <c r="E288" s="357">
        <v>179</v>
      </c>
      <c r="F288" s="350" t="s">
        <v>246</v>
      </c>
      <c r="G288" s="350" t="s">
        <v>34</v>
      </c>
      <c r="H288" s="350" t="s">
        <v>153</v>
      </c>
      <c r="I288" s="350" t="s">
        <v>57</v>
      </c>
      <c r="J288" s="151" t="s">
        <v>92</v>
      </c>
      <c r="K288" s="211">
        <v>28760.840000000007</v>
      </c>
      <c r="L288" s="194">
        <v>39699.108</v>
      </c>
      <c r="M288" s="186">
        <v>40448.906999999992</v>
      </c>
      <c r="N288" s="186">
        <v>46606.099000000017</v>
      </c>
      <c r="O288" s="194">
        <v>43085.262000000017</v>
      </c>
      <c r="P288" s="194">
        <v>40446.857000000004</v>
      </c>
      <c r="Q288" s="194">
        <v>36111.250999999989</v>
      </c>
      <c r="R288" s="200">
        <v>63618.127000000022</v>
      </c>
      <c r="S288" s="211">
        <v>40591.757999999994</v>
      </c>
      <c r="T288" s="194">
        <v>44026.713000000025</v>
      </c>
      <c r="U288" s="194">
        <v>49604.673999999999</v>
      </c>
      <c r="V288" s="194">
        <v>49651.263000000006</v>
      </c>
      <c r="W288" s="235">
        <f>SUM(K288:V288)</f>
        <v>522650.85900000005</v>
      </c>
    </row>
    <row r="289" spans="1:23" ht="15.95" customHeight="1" x14ac:dyDescent="0.2">
      <c r="A289" s="349"/>
      <c r="B289" s="105">
        <v>240442</v>
      </c>
      <c r="C289" s="354"/>
      <c r="D289" s="356"/>
      <c r="E289" s="352"/>
      <c r="F289" s="350"/>
      <c r="G289" s="350"/>
      <c r="H289" s="350"/>
      <c r="I289" s="350"/>
      <c r="J289" s="129" t="s">
        <v>103</v>
      </c>
      <c r="K289" s="200">
        <v>0</v>
      </c>
      <c r="L289" s="189">
        <v>0</v>
      </c>
      <c r="M289" s="216">
        <v>0</v>
      </c>
      <c r="N289" s="189">
        <v>0</v>
      </c>
      <c r="O289" s="189">
        <v>0</v>
      </c>
      <c r="P289" s="189">
        <v>0</v>
      </c>
      <c r="Q289" s="189">
        <v>0</v>
      </c>
      <c r="R289" s="200">
        <v>0</v>
      </c>
      <c r="S289" s="200">
        <v>0</v>
      </c>
      <c r="T289" s="189">
        <v>0</v>
      </c>
      <c r="U289" s="189">
        <v>0</v>
      </c>
      <c r="V289" s="189">
        <v>0</v>
      </c>
      <c r="W289" s="227">
        <f>SUM(K289:V289)</f>
        <v>0</v>
      </c>
    </row>
    <row r="290" spans="1:23" ht="15.95" customHeight="1" x14ac:dyDescent="0.2">
      <c r="A290" s="349"/>
      <c r="B290" s="105">
        <v>240442</v>
      </c>
      <c r="C290" s="354"/>
      <c r="D290" s="356"/>
      <c r="E290" s="352"/>
      <c r="F290" s="350"/>
      <c r="G290" s="350"/>
      <c r="H290" s="350"/>
      <c r="I290" s="350"/>
      <c r="J290" s="154" t="s">
        <v>91</v>
      </c>
      <c r="K290" s="208">
        <v>61881.229000000007</v>
      </c>
      <c r="L290" s="201">
        <v>57594.277000000009</v>
      </c>
      <c r="M290" s="186">
        <v>69973.2</v>
      </c>
      <c r="N290" s="186">
        <v>53940.773999999983</v>
      </c>
      <c r="O290" s="189">
        <v>58365.535000000003</v>
      </c>
      <c r="P290" s="201">
        <v>79528.074999999983</v>
      </c>
      <c r="Q290" s="201">
        <v>60896.625000000022</v>
      </c>
      <c r="R290" s="208">
        <v>63931.054000000004</v>
      </c>
      <c r="S290" s="208">
        <v>63737.612999999998</v>
      </c>
      <c r="T290" s="201">
        <v>81460.777000000002</v>
      </c>
      <c r="U290" s="189">
        <v>79292.784</v>
      </c>
      <c r="V290" s="189">
        <v>76668.373000000021</v>
      </c>
      <c r="W290" s="238">
        <f>SUM(K290:V290)</f>
        <v>807270.31599999999</v>
      </c>
    </row>
    <row r="291" spans="1:23" ht="15.95" customHeight="1" thickBot="1" x14ac:dyDescent="0.25">
      <c r="A291" s="344"/>
      <c r="B291" s="290">
        <v>240442</v>
      </c>
      <c r="C291" s="346"/>
      <c r="D291" s="356"/>
      <c r="E291" s="352"/>
      <c r="F291" s="350"/>
      <c r="G291" s="350"/>
      <c r="H291" s="350"/>
      <c r="I291" s="350"/>
      <c r="J291" s="169" t="s">
        <v>90</v>
      </c>
      <c r="K291" s="208">
        <v>0</v>
      </c>
      <c r="L291" s="201">
        <v>0</v>
      </c>
      <c r="M291" s="217">
        <v>0</v>
      </c>
      <c r="N291" s="201">
        <v>0</v>
      </c>
      <c r="O291" s="201">
        <v>0</v>
      </c>
      <c r="P291" s="201">
        <v>0</v>
      </c>
      <c r="Q291" s="201">
        <v>0</v>
      </c>
      <c r="R291" s="236">
        <v>0</v>
      </c>
      <c r="S291" s="208">
        <v>0</v>
      </c>
      <c r="T291" s="201">
        <v>0</v>
      </c>
      <c r="U291" s="201">
        <v>0</v>
      </c>
      <c r="V291" s="201">
        <v>0</v>
      </c>
      <c r="W291" s="238">
        <f>SUM(K291:V291)</f>
        <v>0</v>
      </c>
    </row>
    <row r="292" spans="1:23" ht="15.95" customHeight="1" thickBot="1" x14ac:dyDescent="0.25">
      <c r="A292" s="106"/>
      <c r="B292" s="104">
        <v>240442</v>
      </c>
      <c r="C292" s="112"/>
      <c r="D292" s="112"/>
      <c r="E292" s="112"/>
      <c r="F292" s="112"/>
      <c r="G292" s="112"/>
      <c r="H292" s="112"/>
      <c r="I292" s="112"/>
      <c r="J292" s="112"/>
      <c r="K292" s="192" t="s">
        <v>221</v>
      </c>
      <c r="L292" s="193" t="s">
        <v>221</v>
      </c>
      <c r="M292" s="193" t="s">
        <v>221</v>
      </c>
      <c r="N292" s="193" t="s">
        <v>221</v>
      </c>
      <c r="O292" s="193" t="s">
        <v>221</v>
      </c>
      <c r="P292" s="193"/>
      <c r="Q292" s="193" t="s">
        <v>221</v>
      </c>
      <c r="R292" s="230" t="s">
        <v>221</v>
      </c>
      <c r="S292" s="231" t="s">
        <v>221</v>
      </c>
      <c r="T292" s="193" t="s">
        <v>221</v>
      </c>
      <c r="U292" s="193" t="s">
        <v>221</v>
      </c>
      <c r="V292" s="193" t="s">
        <v>221</v>
      </c>
      <c r="W292" s="233">
        <f>SUM(W288:W291)</f>
        <v>1329921.175</v>
      </c>
    </row>
    <row r="293" spans="1:23" ht="15.95" customHeight="1" thickBot="1" x14ac:dyDescent="0.25">
      <c r="A293" s="254">
        <v>241303</v>
      </c>
      <c r="B293" s="254">
        <v>241303</v>
      </c>
      <c r="C293" s="256" t="s">
        <v>281</v>
      </c>
      <c r="D293" s="288" t="s">
        <v>282</v>
      </c>
      <c r="E293" s="289">
        <v>67</v>
      </c>
      <c r="F293" s="113" t="s">
        <v>283</v>
      </c>
      <c r="G293" s="113" t="s">
        <v>37</v>
      </c>
      <c r="H293" s="113" t="s">
        <v>241</v>
      </c>
      <c r="I293" s="113" t="s">
        <v>37</v>
      </c>
      <c r="J293" s="154" t="s">
        <v>96</v>
      </c>
      <c r="K293" s="211">
        <v>143628.25399999999</v>
      </c>
      <c r="L293" s="194">
        <v>123362.227</v>
      </c>
      <c r="M293" s="186">
        <v>141860.13800000001</v>
      </c>
      <c r="N293" s="186">
        <v>97400.804000000004</v>
      </c>
      <c r="O293" s="194">
        <v>99759.755000000005</v>
      </c>
      <c r="P293" s="194">
        <v>115189.364</v>
      </c>
      <c r="Q293" s="194">
        <v>94752.683999999994</v>
      </c>
      <c r="R293" s="200">
        <v>90027.053</v>
      </c>
      <c r="S293" s="211">
        <v>108458.505</v>
      </c>
      <c r="T293" s="194">
        <v>107732.39199999999</v>
      </c>
      <c r="U293" s="194">
        <v>111732.33200000001</v>
      </c>
      <c r="V293" s="194">
        <v>90503.510999999999</v>
      </c>
      <c r="W293" s="235">
        <f>SUM(K293:V293)</f>
        <v>1324407.0189999999</v>
      </c>
    </row>
    <row r="294" spans="1:23" ht="15.95" customHeight="1" thickBot="1" x14ac:dyDescent="0.25">
      <c r="A294" s="106"/>
      <c r="B294" s="104">
        <v>241303</v>
      </c>
      <c r="C294" s="112"/>
      <c r="D294" s="112"/>
      <c r="E294" s="112"/>
      <c r="F294" s="112"/>
      <c r="G294" s="112"/>
      <c r="H294" s="112"/>
      <c r="I294" s="112"/>
      <c r="J294" s="112"/>
      <c r="K294" s="192" t="s">
        <v>221</v>
      </c>
      <c r="L294" s="193" t="s">
        <v>221</v>
      </c>
      <c r="M294" s="193" t="s">
        <v>221</v>
      </c>
      <c r="N294" s="193" t="s">
        <v>221</v>
      </c>
      <c r="O294" s="193" t="s">
        <v>221</v>
      </c>
      <c r="P294" s="193"/>
      <c r="Q294" s="193" t="s">
        <v>221</v>
      </c>
      <c r="R294" s="230" t="s">
        <v>221</v>
      </c>
      <c r="S294" s="231" t="s">
        <v>221</v>
      </c>
      <c r="T294" s="193" t="s">
        <v>221</v>
      </c>
      <c r="U294" s="193" t="s">
        <v>221</v>
      </c>
      <c r="V294" s="193" t="s">
        <v>221</v>
      </c>
      <c r="W294" s="233">
        <f>SUM(W293:W293)</f>
        <v>1324407.0189999999</v>
      </c>
    </row>
    <row r="295" spans="1:23" ht="15.95" customHeight="1" thickBot="1" x14ac:dyDescent="0.25">
      <c r="S295" s="251"/>
    </row>
    <row r="296" spans="1:23" ht="15.95" customHeight="1" thickBot="1" x14ac:dyDescent="0.25">
      <c r="A296" s="107"/>
      <c r="B296" s="118"/>
      <c r="C296" s="118"/>
      <c r="D296" s="118"/>
      <c r="E296" s="118"/>
      <c r="F296" s="118"/>
      <c r="G296" s="118"/>
      <c r="H296" s="118"/>
      <c r="I296" s="119"/>
      <c r="J296" s="119"/>
      <c r="K296" s="212"/>
      <c r="L296" s="212"/>
      <c r="M296" s="212"/>
      <c r="N296" s="212"/>
      <c r="O296" s="212"/>
      <c r="P296" s="212"/>
      <c r="Q296" s="212"/>
      <c r="R296" s="212"/>
      <c r="S296" s="212"/>
      <c r="T296" s="212"/>
      <c r="U296" s="212"/>
      <c r="V296" s="212"/>
      <c r="W296" s="233">
        <f>W276+W270+W264+W261+W252+W248+W243+W234+W227+W218+W211+W190+W183+W174+W168+W161+W153+W148+W139+W132+W125+W117+W109+W97+W92+W87+W80+W77+W73+W71+W66+W62+W57+W46+W40+W38+W35+W29+W26+W24+W18+W12+W278+W280+W283+W285+W287</f>
        <v>70769509.521000013</v>
      </c>
    </row>
    <row r="298" spans="1:23" ht="15.95" customHeight="1" x14ac:dyDescent="0.2">
      <c r="A298" s="108" t="s">
        <v>135</v>
      </c>
      <c r="B298" s="108"/>
    </row>
    <row r="299" spans="1:23" ht="15.95" customHeight="1" x14ac:dyDescent="0.2">
      <c r="A299" s="108" t="s">
        <v>121</v>
      </c>
      <c r="B299" s="108"/>
    </row>
    <row r="300" spans="1:23" x14ac:dyDescent="0.2">
      <c r="A300" s="108" t="s">
        <v>122</v>
      </c>
      <c r="B300" s="108"/>
    </row>
    <row r="301" spans="1:23" x14ac:dyDescent="0.2">
      <c r="A301" s="109" t="s">
        <v>109</v>
      </c>
      <c r="B301" s="109"/>
    </row>
    <row r="302" spans="1:23" x14ac:dyDescent="0.2">
      <c r="A302" s="109" t="s">
        <v>120</v>
      </c>
      <c r="B302" s="109"/>
    </row>
    <row r="303" spans="1:23" x14ac:dyDescent="0.2">
      <c r="A303" s="109" t="s">
        <v>118</v>
      </c>
      <c r="B303" s="109"/>
    </row>
    <row r="304" spans="1:23" x14ac:dyDescent="0.2">
      <c r="A304" s="109" t="s">
        <v>130</v>
      </c>
      <c r="B304" s="109"/>
    </row>
    <row r="305" spans="1:2" x14ac:dyDescent="0.2">
      <c r="A305" s="109" t="s">
        <v>108</v>
      </c>
      <c r="B305" s="109"/>
    </row>
    <row r="306" spans="1:2" x14ac:dyDescent="0.2">
      <c r="A306" s="109" t="s">
        <v>117</v>
      </c>
      <c r="B306" s="109"/>
    </row>
    <row r="307" spans="1:2" x14ac:dyDescent="0.2">
      <c r="A307" s="109" t="s">
        <v>124</v>
      </c>
      <c r="B307" s="109"/>
    </row>
    <row r="308" spans="1:2" x14ac:dyDescent="0.2">
      <c r="A308" s="109" t="s">
        <v>116</v>
      </c>
      <c r="B308" s="109"/>
    </row>
    <row r="309" spans="1:2" x14ac:dyDescent="0.2">
      <c r="A309" s="109" t="s">
        <v>107</v>
      </c>
      <c r="B309" s="109"/>
    </row>
    <row r="310" spans="1:2" x14ac:dyDescent="0.2">
      <c r="A310" s="109" t="s">
        <v>119</v>
      </c>
      <c r="B310" s="109"/>
    </row>
    <row r="311" spans="1:2" x14ac:dyDescent="0.2">
      <c r="A311" s="109" t="s">
        <v>110</v>
      </c>
      <c r="B311" s="109"/>
    </row>
  </sheetData>
  <sheetProtection selectLockedCells="1" selectUnlockedCells="1"/>
  <autoFilter ref="A6:W287" xr:uid="{00000000-0009-0000-0000-000017000000}"/>
  <mergeCells count="360">
    <mergeCell ref="H281:H282"/>
    <mergeCell ref="I281:I282"/>
    <mergeCell ref="A288:A291"/>
    <mergeCell ref="C288:C291"/>
    <mergeCell ref="D288:D291"/>
    <mergeCell ref="E288:E291"/>
    <mergeCell ref="F288:F291"/>
    <mergeCell ref="G288:G291"/>
    <mergeCell ref="H288:H291"/>
    <mergeCell ref="I288:I291"/>
    <mergeCell ref="A281:A282"/>
    <mergeCell ref="C281:C282"/>
    <mergeCell ref="D281:D282"/>
    <mergeCell ref="E281:E282"/>
    <mergeCell ref="F281:F282"/>
    <mergeCell ref="G281:G282"/>
    <mergeCell ref="H265:H269"/>
    <mergeCell ref="I265:I269"/>
    <mergeCell ref="A271:A275"/>
    <mergeCell ref="C271:C275"/>
    <mergeCell ref="D271:D275"/>
    <mergeCell ref="E271:E275"/>
    <mergeCell ref="F271:F275"/>
    <mergeCell ref="G271:G275"/>
    <mergeCell ref="H271:H275"/>
    <mergeCell ref="I271:I275"/>
    <mergeCell ref="A265:A269"/>
    <mergeCell ref="C265:C269"/>
    <mergeCell ref="D265:D269"/>
    <mergeCell ref="E265:E269"/>
    <mergeCell ref="F265:F269"/>
    <mergeCell ref="G265:G269"/>
    <mergeCell ref="H257:H260"/>
    <mergeCell ref="I257:I260"/>
    <mergeCell ref="A262:A263"/>
    <mergeCell ref="C262:C263"/>
    <mergeCell ref="D262:D263"/>
    <mergeCell ref="E262:E263"/>
    <mergeCell ref="F262:F263"/>
    <mergeCell ref="G262:G263"/>
    <mergeCell ref="H262:H263"/>
    <mergeCell ref="I262:I263"/>
    <mergeCell ref="A257:A260"/>
    <mergeCell ref="C257:C260"/>
    <mergeCell ref="D257:D260"/>
    <mergeCell ref="E257:E260"/>
    <mergeCell ref="F257:F258"/>
    <mergeCell ref="G257:G260"/>
    <mergeCell ref="H249:H251"/>
    <mergeCell ref="I249:I251"/>
    <mergeCell ref="A253:A255"/>
    <mergeCell ref="C253:C255"/>
    <mergeCell ref="D253:D255"/>
    <mergeCell ref="E253:E255"/>
    <mergeCell ref="F253:F255"/>
    <mergeCell ref="G253:G255"/>
    <mergeCell ref="H253:H255"/>
    <mergeCell ref="I253:I255"/>
    <mergeCell ref="A249:A251"/>
    <mergeCell ref="C249:C251"/>
    <mergeCell ref="D249:D251"/>
    <mergeCell ref="E249:E251"/>
    <mergeCell ref="F249:F251"/>
    <mergeCell ref="G249:G251"/>
    <mergeCell ref="H235:H242"/>
    <mergeCell ref="I235:I242"/>
    <mergeCell ref="A244:A247"/>
    <mergeCell ref="C244:C247"/>
    <mergeCell ref="D244:D247"/>
    <mergeCell ref="E244:E247"/>
    <mergeCell ref="F244:F247"/>
    <mergeCell ref="G244:G247"/>
    <mergeCell ref="H244:H247"/>
    <mergeCell ref="I244:I247"/>
    <mergeCell ref="A235:A242"/>
    <mergeCell ref="C235:C242"/>
    <mergeCell ref="D235:D242"/>
    <mergeCell ref="E235:E242"/>
    <mergeCell ref="F235:F242"/>
    <mergeCell ref="G235:G242"/>
    <mergeCell ref="H219:H226"/>
    <mergeCell ref="I219:I226"/>
    <mergeCell ref="A228:A233"/>
    <mergeCell ref="C228:C233"/>
    <mergeCell ref="D228:D233"/>
    <mergeCell ref="E228:E233"/>
    <mergeCell ref="F228:F233"/>
    <mergeCell ref="G228:G233"/>
    <mergeCell ref="H228:H233"/>
    <mergeCell ref="I228:I233"/>
    <mergeCell ref="A219:A226"/>
    <mergeCell ref="C219:C226"/>
    <mergeCell ref="D219:D226"/>
    <mergeCell ref="E219:E226"/>
    <mergeCell ref="F219:F226"/>
    <mergeCell ref="G219:G226"/>
    <mergeCell ref="H205:H210"/>
    <mergeCell ref="I205:I210"/>
    <mergeCell ref="A212:A217"/>
    <mergeCell ref="C212:C217"/>
    <mergeCell ref="D212:D217"/>
    <mergeCell ref="E212:E217"/>
    <mergeCell ref="F212:F217"/>
    <mergeCell ref="G212:G217"/>
    <mergeCell ref="H212:H217"/>
    <mergeCell ref="I212:I217"/>
    <mergeCell ref="A205:A210"/>
    <mergeCell ref="C205:C210"/>
    <mergeCell ref="D205:D210"/>
    <mergeCell ref="E205:E210"/>
    <mergeCell ref="F205:F210"/>
    <mergeCell ref="G205:G210"/>
    <mergeCell ref="H191:H196"/>
    <mergeCell ref="I191:I196"/>
    <mergeCell ref="A198:A203"/>
    <mergeCell ref="C198:C203"/>
    <mergeCell ref="D198:D203"/>
    <mergeCell ref="E198:E203"/>
    <mergeCell ref="F198:F203"/>
    <mergeCell ref="G198:G203"/>
    <mergeCell ref="H198:H203"/>
    <mergeCell ref="I198:I203"/>
    <mergeCell ref="A191:A196"/>
    <mergeCell ref="C191:C196"/>
    <mergeCell ref="D191:D196"/>
    <mergeCell ref="E191:E196"/>
    <mergeCell ref="F191:F196"/>
    <mergeCell ref="G191:G196"/>
    <mergeCell ref="H175:H182"/>
    <mergeCell ref="I175:I182"/>
    <mergeCell ref="A184:A189"/>
    <mergeCell ref="C184:C189"/>
    <mergeCell ref="D184:D189"/>
    <mergeCell ref="E184:E189"/>
    <mergeCell ref="F184:F189"/>
    <mergeCell ref="G184:G189"/>
    <mergeCell ref="H184:H189"/>
    <mergeCell ref="I184:I189"/>
    <mergeCell ref="A175:A182"/>
    <mergeCell ref="C175:C182"/>
    <mergeCell ref="D175:D182"/>
    <mergeCell ref="E175:E182"/>
    <mergeCell ref="F175:F182"/>
    <mergeCell ref="G175:G182"/>
    <mergeCell ref="H162:H167"/>
    <mergeCell ref="I162:I167"/>
    <mergeCell ref="A169:A173"/>
    <mergeCell ref="C169:C173"/>
    <mergeCell ref="D169:D173"/>
    <mergeCell ref="E169:E173"/>
    <mergeCell ref="F169:F173"/>
    <mergeCell ref="G169:G173"/>
    <mergeCell ref="H169:H173"/>
    <mergeCell ref="I169:I173"/>
    <mergeCell ref="A162:A167"/>
    <mergeCell ref="C162:C167"/>
    <mergeCell ref="D162:D167"/>
    <mergeCell ref="E162:E167"/>
    <mergeCell ref="F162:F167"/>
    <mergeCell ref="G162:G167"/>
    <mergeCell ref="H149:H152"/>
    <mergeCell ref="I149:I152"/>
    <mergeCell ref="A154:A160"/>
    <mergeCell ref="C154:C160"/>
    <mergeCell ref="D154:D160"/>
    <mergeCell ref="E154:E160"/>
    <mergeCell ref="F154:F160"/>
    <mergeCell ref="G154:G160"/>
    <mergeCell ref="H154:H160"/>
    <mergeCell ref="I154:I160"/>
    <mergeCell ref="A149:A152"/>
    <mergeCell ref="C149:C152"/>
    <mergeCell ref="D149:D152"/>
    <mergeCell ref="E149:E152"/>
    <mergeCell ref="F149:F152"/>
    <mergeCell ref="G149:G152"/>
    <mergeCell ref="H133:H138"/>
    <mergeCell ref="I133:I138"/>
    <mergeCell ref="A140:A147"/>
    <mergeCell ref="C140:C147"/>
    <mergeCell ref="D140:D147"/>
    <mergeCell ref="E140:E147"/>
    <mergeCell ref="F140:F147"/>
    <mergeCell ref="G140:G147"/>
    <mergeCell ref="H140:H147"/>
    <mergeCell ref="I140:I147"/>
    <mergeCell ref="A133:A138"/>
    <mergeCell ref="C133:C138"/>
    <mergeCell ref="D133:D138"/>
    <mergeCell ref="E133:E138"/>
    <mergeCell ref="F133:F138"/>
    <mergeCell ref="G133:G138"/>
    <mergeCell ref="H118:H124"/>
    <mergeCell ref="I118:I124"/>
    <mergeCell ref="A126:A131"/>
    <mergeCell ref="C126:C131"/>
    <mergeCell ref="D126:D131"/>
    <mergeCell ref="E126:E131"/>
    <mergeCell ref="F126:F131"/>
    <mergeCell ref="G126:G131"/>
    <mergeCell ref="H126:H131"/>
    <mergeCell ref="I126:I131"/>
    <mergeCell ref="A118:A124"/>
    <mergeCell ref="C118:C124"/>
    <mergeCell ref="D118:D124"/>
    <mergeCell ref="E118:E124"/>
    <mergeCell ref="F118:F124"/>
    <mergeCell ref="G118:G124"/>
    <mergeCell ref="H98:H108"/>
    <mergeCell ref="I98:I108"/>
    <mergeCell ref="A110:A116"/>
    <mergeCell ref="C110:C116"/>
    <mergeCell ref="D110:D116"/>
    <mergeCell ref="E110:E116"/>
    <mergeCell ref="F110:F116"/>
    <mergeCell ref="G110:G116"/>
    <mergeCell ref="H110:H116"/>
    <mergeCell ref="I110:I116"/>
    <mergeCell ref="A98:A108"/>
    <mergeCell ref="C98:C108"/>
    <mergeCell ref="D98:D108"/>
    <mergeCell ref="E98:E108"/>
    <mergeCell ref="F98:F108"/>
    <mergeCell ref="G98:G108"/>
    <mergeCell ref="H88:H91"/>
    <mergeCell ref="I88:I91"/>
    <mergeCell ref="A93:A96"/>
    <mergeCell ref="C93:C96"/>
    <mergeCell ref="D93:D96"/>
    <mergeCell ref="E93:E96"/>
    <mergeCell ref="F93:F96"/>
    <mergeCell ref="G93:G96"/>
    <mergeCell ref="H93:H96"/>
    <mergeCell ref="I93:I96"/>
    <mergeCell ref="A88:A91"/>
    <mergeCell ref="C88:C91"/>
    <mergeCell ref="D88:D91"/>
    <mergeCell ref="E88:E91"/>
    <mergeCell ref="F88:F91"/>
    <mergeCell ref="G88:G91"/>
    <mergeCell ref="H78:H79"/>
    <mergeCell ref="I78:I79"/>
    <mergeCell ref="A81:A86"/>
    <mergeCell ref="C81:C86"/>
    <mergeCell ref="D81:D86"/>
    <mergeCell ref="E81:E86"/>
    <mergeCell ref="F81:F86"/>
    <mergeCell ref="G81:G86"/>
    <mergeCell ref="H81:H86"/>
    <mergeCell ref="I81:I86"/>
    <mergeCell ref="A78:A79"/>
    <mergeCell ref="C78:C79"/>
    <mergeCell ref="D78:D79"/>
    <mergeCell ref="E78:E79"/>
    <mergeCell ref="F78:F79"/>
    <mergeCell ref="G78:G79"/>
    <mergeCell ref="H67:H70"/>
    <mergeCell ref="I67:I70"/>
    <mergeCell ref="A74:A76"/>
    <mergeCell ref="C74:C76"/>
    <mergeCell ref="D74:D76"/>
    <mergeCell ref="E74:E76"/>
    <mergeCell ref="F74:F76"/>
    <mergeCell ref="G74:G76"/>
    <mergeCell ref="H74:H76"/>
    <mergeCell ref="I74:I76"/>
    <mergeCell ref="A67:A70"/>
    <mergeCell ref="C67:C70"/>
    <mergeCell ref="D67:D70"/>
    <mergeCell ref="E67:E70"/>
    <mergeCell ref="F67:F70"/>
    <mergeCell ref="G67:G70"/>
    <mergeCell ref="H58:H61"/>
    <mergeCell ref="I58:I61"/>
    <mergeCell ref="A63:A65"/>
    <mergeCell ref="C63:C65"/>
    <mergeCell ref="D63:D65"/>
    <mergeCell ref="E63:E65"/>
    <mergeCell ref="F63:F65"/>
    <mergeCell ref="G63:G65"/>
    <mergeCell ref="H63:H65"/>
    <mergeCell ref="I63:I65"/>
    <mergeCell ref="A58:A61"/>
    <mergeCell ref="C58:C61"/>
    <mergeCell ref="D58:D61"/>
    <mergeCell ref="E58:E61"/>
    <mergeCell ref="F58:F61"/>
    <mergeCell ref="G58:G61"/>
    <mergeCell ref="H41:H45"/>
    <mergeCell ref="I41:I45"/>
    <mergeCell ref="A47:A56"/>
    <mergeCell ref="C47:C56"/>
    <mergeCell ref="D47:D56"/>
    <mergeCell ref="E47:E56"/>
    <mergeCell ref="F47:F56"/>
    <mergeCell ref="G47:G56"/>
    <mergeCell ref="H47:H56"/>
    <mergeCell ref="I47:I56"/>
    <mergeCell ref="A41:A45"/>
    <mergeCell ref="C41:C45"/>
    <mergeCell ref="D41:D45"/>
    <mergeCell ref="E41:E45"/>
    <mergeCell ref="F41:F45"/>
    <mergeCell ref="G41:G45"/>
    <mergeCell ref="I30:I34"/>
    <mergeCell ref="A36:A37"/>
    <mergeCell ref="C36:C37"/>
    <mergeCell ref="D36:D37"/>
    <mergeCell ref="E36:E37"/>
    <mergeCell ref="F36:F37"/>
    <mergeCell ref="G36:G37"/>
    <mergeCell ref="H36:H37"/>
    <mergeCell ref="I36:I37"/>
    <mergeCell ref="H27:H28"/>
    <mergeCell ref="A30:A34"/>
    <mergeCell ref="C30:C34"/>
    <mergeCell ref="D30:D34"/>
    <mergeCell ref="E30:E34"/>
    <mergeCell ref="F30:F34"/>
    <mergeCell ref="G30:G34"/>
    <mergeCell ref="H30:H34"/>
    <mergeCell ref="A27:A28"/>
    <mergeCell ref="C27:C28"/>
    <mergeCell ref="D27:D28"/>
    <mergeCell ref="E27:E28"/>
    <mergeCell ref="F27:F28"/>
    <mergeCell ref="G27:G28"/>
    <mergeCell ref="H13:H17"/>
    <mergeCell ref="I13:I17"/>
    <mergeCell ref="A19:A23"/>
    <mergeCell ref="C19:C23"/>
    <mergeCell ref="D19:D23"/>
    <mergeCell ref="E19:E23"/>
    <mergeCell ref="F19:F23"/>
    <mergeCell ref="G19:G23"/>
    <mergeCell ref="H19:H23"/>
    <mergeCell ref="I19:I23"/>
    <mergeCell ref="A13:A17"/>
    <mergeCell ref="C13:C17"/>
    <mergeCell ref="D13:D17"/>
    <mergeCell ref="E13:E17"/>
    <mergeCell ref="F13:F17"/>
    <mergeCell ref="G13:G17"/>
    <mergeCell ref="J5:J6"/>
    <mergeCell ref="K5:V5"/>
    <mergeCell ref="A7:A11"/>
    <mergeCell ref="C7:C11"/>
    <mergeCell ref="D7:D11"/>
    <mergeCell ref="E7:E11"/>
    <mergeCell ref="F7:F11"/>
    <mergeCell ref="G7:G11"/>
    <mergeCell ref="H7:H11"/>
    <mergeCell ref="I7:I11"/>
    <mergeCell ref="A5:A6"/>
    <mergeCell ref="C5:E5"/>
    <mergeCell ref="F5:F6"/>
    <mergeCell ref="G5:G6"/>
    <mergeCell ref="H5:H6"/>
    <mergeCell ref="I5:I6"/>
    <mergeCell ref="B5:B6"/>
  </mergeCells>
  <printOptions horizontalCentered="1"/>
  <pageMargins left="0.19685039370078741" right="0.19685039370078741" top="0.39370078740157483" bottom="0.39370078740157483" header="0.51181102362204722" footer="0.51181102362204722"/>
  <pageSetup paperSize="9" scale="63" orientation="landscape" r:id="rId1"/>
  <headerFooter alignWithMargins="0">
    <oddFooter>&amp;C&amp;P/&amp;N_x000D_&amp;1#&amp;"Arial Black"&amp;11&amp;K737373 PÚBLICA</oddFooter>
  </headerFooter>
  <rowBreaks count="3" manualBreakCount="3">
    <brk id="87" max="16383" man="1"/>
    <brk id="161" max="16383" man="1"/>
    <brk id="243" max="16383" man="1"/>
  </rowBreak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FF1C72-67E3-43E1-A55B-9C3327C8101F}">
  <dimension ref="A1:Z313"/>
  <sheetViews>
    <sheetView tabSelected="1" zoomScale="70" zoomScaleNormal="70" workbookViewId="0">
      <pane xSplit="10" topLeftCell="K1" activePane="topRight" state="frozen"/>
      <selection pane="topRight" activeCell="P7" sqref="P7"/>
    </sheetView>
  </sheetViews>
  <sheetFormatPr defaultRowHeight="12.75" x14ac:dyDescent="0.2"/>
  <cols>
    <col min="1" max="1" width="10.5703125" style="101" customWidth="1"/>
    <col min="2" max="2" width="12.85546875" style="101" customWidth="1"/>
    <col min="3" max="3" width="15.7109375" style="101" customWidth="1"/>
    <col min="4" max="4" width="12.140625" style="101" customWidth="1"/>
    <col min="5" max="5" width="5.42578125" style="101" customWidth="1"/>
    <col min="6" max="6" width="20.85546875" style="101" customWidth="1"/>
    <col min="7" max="7" width="4.7109375" style="101" customWidth="1"/>
    <col min="8" max="8" width="21.85546875" style="101" customWidth="1"/>
    <col min="9" max="9" width="4.7109375" style="110" customWidth="1"/>
    <col min="10" max="10" width="29.85546875" style="110" customWidth="1"/>
    <col min="11" max="22" width="13.28515625" style="187" customWidth="1"/>
    <col min="23" max="23" width="15.28515625" style="187" customWidth="1"/>
    <col min="24" max="25" width="9.140625" style="127"/>
    <col min="26" max="26" width="14.28515625" style="127" bestFit="1" customWidth="1"/>
    <col min="27" max="16384" width="9.140625" style="127"/>
  </cols>
  <sheetData>
    <row r="1" spans="1:23" ht="21" customHeight="1" x14ac:dyDescent="0.2">
      <c r="A1" s="100" t="s">
        <v>136</v>
      </c>
      <c r="B1" s="100"/>
    </row>
    <row r="2" spans="1:23" ht="15.75" customHeight="1" x14ac:dyDescent="0.2"/>
    <row r="3" spans="1:23" ht="15.75" customHeight="1" x14ac:dyDescent="0.2">
      <c r="A3" s="100" t="str">
        <f>'Mov por Produto 2013'!A3</f>
        <v>Em atendimento à Portaria ANP nº 035/2012 de 13/11/2012</v>
      </c>
      <c r="B3" s="100"/>
    </row>
    <row r="4" spans="1:23" ht="15.75" customHeight="1" thickBot="1" x14ac:dyDescent="0.25"/>
    <row r="5" spans="1:23" ht="21" customHeight="1" thickBot="1" x14ac:dyDescent="0.25">
      <c r="A5" s="329" t="s">
        <v>61</v>
      </c>
      <c r="B5" s="335" t="s">
        <v>284</v>
      </c>
      <c r="C5" s="336" t="s">
        <v>0</v>
      </c>
      <c r="D5" s="337"/>
      <c r="E5" s="338"/>
      <c r="F5" s="333" t="s">
        <v>72</v>
      </c>
      <c r="G5" s="335" t="s">
        <v>29</v>
      </c>
      <c r="H5" s="333" t="s">
        <v>72</v>
      </c>
      <c r="I5" s="335" t="s">
        <v>29</v>
      </c>
      <c r="J5" s="331" t="s">
        <v>1</v>
      </c>
      <c r="K5" s="364">
        <v>2025</v>
      </c>
      <c r="L5" s="365"/>
      <c r="M5" s="365"/>
      <c r="N5" s="365"/>
      <c r="O5" s="365"/>
      <c r="P5" s="365"/>
      <c r="Q5" s="365"/>
      <c r="R5" s="365"/>
      <c r="S5" s="365"/>
      <c r="T5" s="365"/>
      <c r="U5" s="365"/>
      <c r="V5" s="366"/>
      <c r="W5" s="219" t="s">
        <v>62</v>
      </c>
    </row>
    <row r="6" spans="1:23" ht="21.75" customHeight="1" thickBot="1" x14ac:dyDescent="0.25">
      <c r="A6" s="330"/>
      <c r="B6" s="334"/>
      <c r="C6" s="1" t="s">
        <v>28</v>
      </c>
      <c r="D6" s="18" t="s">
        <v>78</v>
      </c>
      <c r="E6" s="1" t="s">
        <v>76</v>
      </c>
      <c r="F6" s="334"/>
      <c r="G6" s="334"/>
      <c r="H6" s="334"/>
      <c r="I6" s="334"/>
      <c r="J6" s="332"/>
      <c r="K6" s="188">
        <v>1</v>
      </c>
      <c r="L6" s="188">
        <v>2</v>
      </c>
      <c r="M6" s="188">
        <v>3</v>
      </c>
      <c r="N6" s="188">
        <v>4</v>
      </c>
      <c r="O6" s="188">
        <v>5</v>
      </c>
      <c r="P6" s="220">
        <v>6</v>
      </c>
      <c r="Q6" s="188">
        <v>7</v>
      </c>
      <c r="R6" s="188">
        <v>8</v>
      </c>
      <c r="S6" s="188">
        <v>9</v>
      </c>
      <c r="T6" s="220">
        <v>10</v>
      </c>
      <c r="U6" s="188">
        <v>11</v>
      </c>
      <c r="V6" s="221">
        <v>12</v>
      </c>
      <c r="W6" s="222">
        <v>2025</v>
      </c>
    </row>
    <row r="7" spans="1:23" ht="15.75" x14ac:dyDescent="0.2">
      <c r="A7" s="343">
        <v>480</v>
      </c>
      <c r="B7" s="254">
        <v>243860</v>
      </c>
      <c r="C7" s="345" t="s">
        <v>182</v>
      </c>
      <c r="D7" s="347" t="s">
        <v>77</v>
      </c>
      <c r="E7" s="347">
        <v>75</v>
      </c>
      <c r="F7" s="347" t="s">
        <v>64</v>
      </c>
      <c r="G7" s="347" t="s">
        <v>31</v>
      </c>
      <c r="H7" s="347" t="s">
        <v>140</v>
      </c>
      <c r="I7" s="347" t="s">
        <v>31</v>
      </c>
      <c r="J7" s="129" t="s">
        <v>92</v>
      </c>
      <c r="K7" s="189">
        <v>29232.769999999993</v>
      </c>
      <c r="L7" s="189">
        <v>35000.395000000011</v>
      </c>
      <c r="M7" s="186">
        <v>37393.281000000003</v>
      </c>
      <c r="N7" s="246">
        <v>39869.636000000013</v>
      </c>
      <c r="O7" s="189">
        <v>39041.001999999986</v>
      </c>
      <c r="P7" s="189"/>
      <c r="Q7" s="189"/>
      <c r="R7" s="198"/>
      <c r="S7" s="223"/>
      <c r="T7" s="198"/>
      <c r="U7" s="198"/>
      <c r="V7" s="224"/>
      <c r="W7" s="225">
        <f>SUM(K7:V7)</f>
        <v>180537.084</v>
      </c>
    </row>
    <row r="8" spans="1:23" ht="15.75" customHeight="1" x14ac:dyDescent="0.2">
      <c r="A8" s="349"/>
      <c r="B8" s="105">
        <v>243860</v>
      </c>
      <c r="C8" s="354"/>
      <c r="D8" s="350"/>
      <c r="E8" s="350"/>
      <c r="F8" s="350"/>
      <c r="G8" s="350"/>
      <c r="H8" s="350"/>
      <c r="I8" s="350"/>
      <c r="J8" s="129" t="s">
        <v>103</v>
      </c>
      <c r="K8" s="189">
        <v>14822.180000000002</v>
      </c>
      <c r="L8" s="189">
        <v>10898.566999999999</v>
      </c>
      <c r="M8" s="186">
        <v>13083.596</v>
      </c>
      <c r="N8" s="186">
        <v>12097.455999999998</v>
      </c>
      <c r="O8" s="189">
        <v>13073.34</v>
      </c>
      <c r="P8" s="189"/>
      <c r="Q8" s="189"/>
      <c r="R8" s="189"/>
      <c r="S8" s="200"/>
      <c r="T8" s="189"/>
      <c r="U8" s="189"/>
      <c r="V8" s="226"/>
      <c r="W8" s="227">
        <f>SUM(K8:V8)</f>
        <v>63975.138999999996</v>
      </c>
    </row>
    <row r="9" spans="1:23" ht="15.75" x14ac:dyDescent="0.2">
      <c r="A9" s="349"/>
      <c r="B9" s="105">
        <v>243860</v>
      </c>
      <c r="C9" s="354"/>
      <c r="D9" s="350"/>
      <c r="E9" s="350"/>
      <c r="F9" s="350"/>
      <c r="G9" s="350"/>
      <c r="H9" s="350"/>
      <c r="I9" s="350"/>
      <c r="J9" s="129" t="s">
        <v>91</v>
      </c>
      <c r="K9" s="189">
        <v>28045.987999999994</v>
      </c>
      <c r="L9" s="189">
        <v>20021.747000000003</v>
      </c>
      <c r="M9" s="186">
        <v>26110.973000000009</v>
      </c>
      <c r="N9" s="186">
        <v>20612.476999999999</v>
      </c>
      <c r="O9" s="189">
        <v>27081.727999999999</v>
      </c>
      <c r="P9" s="189"/>
      <c r="Q9" s="189"/>
      <c r="R9" s="189"/>
      <c r="S9" s="200"/>
      <c r="T9" s="189"/>
      <c r="U9" s="189"/>
      <c r="V9" s="226"/>
      <c r="W9" s="227">
        <f>SUM(K9:V9)</f>
        <v>121872.91300000002</v>
      </c>
    </row>
    <row r="10" spans="1:23" ht="15.75" x14ac:dyDescent="0.2">
      <c r="A10" s="349"/>
      <c r="B10" s="105">
        <v>243860</v>
      </c>
      <c r="C10" s="354"/>
      <c r="D10" s="350"/>
      <c r="E10" s="350"/>
      <c r="F10" s="350"/>
      <c r="G10" s="350"/>
      <c r="H10" s="350"/>
      <c r="I10" s="350"/>
      <c r="J10" s="129" t="s">
        <v>90</v>
      </c>
      <c r="K10" s="190">
        <v>222.39000000000001</v>
      </c>
      <c r="L10" s="189">
        <v>211.27600000000001</v>
      </c>
      <c r="M10" s="186">
        <v>242.76699999999994</v>
      </c>
      <c r="N10" s="186">
        <v>209.18599999999998</v>
      </c>
      <c r="O10" s="189">
        <v>307.83500000000004</v>
      </c>
      <c r="P10" s="189"/>
      <c r="Q10" s="189"/>
      <c r="R10" s="189"/>
      <c r="S10" s="200"/>
      <c r="T10" s="189"/>
      <c r="U10" s="189"/>
      <c r="V10" s="226"/>
      <c r="W10" s="227">
        <f>SUM(K10:V10)</f>
        <v>1193.454</v>
      </c>
    </row>
    <row r="11" spans="1:23" ht="16.5" thickBot="1" x14ac:dyDescent="0.25">
      <c r="A11" s="344"/>
      <c r="B11" s="290">
        <v>243860</v>
      </c>
      <c r="C11" s="346"/>
      <c r="D11" s="348"/>
      <c r="E11" s="348"/>
      <c r="F11" s="348"/>
      <c r="G11" s="348"/>
      <c r="H11" s="348"/>
      <c r="I11" s="348"/>
      <c r="J11" s="113" t="s">
        <v>95</v>
      </c>
      <c r="K11" s="191">
        <v>0</v>
      </c>
      <c r="L11" s="191">
        <v>0</v>
      </c>
      <c r="M11" s="191">
        <v>0</v>
      </c>
      <c r="N11" s="191">
        <v>0</v>
      </c>
      <c r="O11" s="191">
        <v>0</v>
      </c>
      <c r="P11" s="191"/>
      <c r="Q11" s="191"/>
      <c r="R11" s="191"/>
      <c r="S11" s="195"/>
      <c r="T11" s="191"/>
      <c r="U11" s="191"/>
      <c r="V11" s="228"/>
      <c r="W11" s="229">
        <f>SUM(K11:V11)</f>
        <v>0</v>
      </c>
    </row>
    <row r="12" spans="1:23" ht="16.5" thickBot="1" x14ac:dyDescent="0.25">
      <c r="A12" s="102"/>
      <c r="B12" s="104">
        <v>243860</v>
      </c>
      <c r="C12" s="112"/>
      <c r="D12" s="112"/>
      <c r="E12" s="112"/>
      <c r="F12" s="112"/>
      <c r="G12" s="112"/>
      <c r="H12" s="112"/>
      <c r="I12" s="112"/>
      <c r="J12" s="112"/>
      <c r="K12" s="192" t="s">
        <v>221</v>
      </c>
      <c r="L12" s="193" t="s">
        <v>221</v>
      </c>
      <c r="M12" s="193" t="s">
        <v>221</v>
      </c>
      <c r="N12" s="193" t="s">
        <v>221</v>
      </c>
      <c r="O12" s="193" t="s">
        <v>221</v>
      </c>
      <c r="P12" s="193"/>
      <c r="Q12" s="193"/>
      <c r="R12" s="230"/>
      <c r="S12" s="231"/>
      <c r="T12" s="193"/>
      <c r="U12" s="193"/>
      <c r="V12" s="232"/>
      <c r="W12" s="233">
        <f>SUM(W7:W11)</f>
        <v>367578.59</v>
      </c>
    </row>
    <row r="13" spans="1:23" ht="15.75" x14ac:dyDescent="0.2">
      <c r="A13" s="343">
        <v>481</v>
      </c>
      <c r="B13" s="254">
        <v>243865</v>
      </c>
      <c r="C13" s="345" t="s">
        <v>183</v>
      </c>
      <c r="D13" s="347" t="s">
        <v>77</v>
      </c>
      <c r="E13" s="347">
        <v>94</v>
      </c>
      <c r="F13" s="347" t="s">
        <v>64</v>
      </c>
      <c r="G13" s="347" t="s">
        <v>31</v>
      </c>
      <c r="H13" s="347" t="s">
        <v>141</v>
      </c>
      <c r="I13" s="347" t="s">
        <v>31</v>
      </c>
      <c r="J13" s="145" t="s">
        <v>92</v>
      </c>
      <c r="K13" s="194">
        <v>16035.978000000003</v>
      </c>
      <c r="L13" s="194">
        <v>15964.030999999999</v>
      </c>
      <c r="M13" s="186">
        <v>18766.448000000004</v>
      </c>
      <c r="N13" s="186">
        <v>17201.579999999994</v>
      </c>
      <c r="O13" s="194">
        <v>18428.895999999997</v>
      </c>
      <c r="P13" s="194"/>
      <c r="Q13" s="194"/>
      <c r="R13" s="211"/>
      <c r="S13" s="211"/>
      <c r="T13" s="194"/>
      <c r="U13" s="194"/>
      <c r="V13" s="234"/>
      <c r="W13" s="235">
        <f>SUM(K13:V13)</f>
        <v>86396.933000000005</v>
      </c>
    </row>
    <row r="14" spans="1:23" ht="15.75" customHeight="1" x14ac:dyDescent="0.2">
      <c r="A14" s="349"/>
      <c r="B14" s="105">
        <v>243865</v>
      </c>
      <c r="C14" s="354"/>
      <c r="D14" s="350"/>
      <c r="E14" s="350"/>
      <c r="F14" s="350"/>
      <c r="G14" s="350"/>
      <c r="H14" s="350"/>
      <c r="I14" s="350"/>
      <c r="J14" s="129" t="s">
        <v>103</v>
      </c>
      <c r="K14" s="190">
        <v>6577.692</v>
      </c>
      <c r="L14" s="189">
        <v>4799.5439999999999</v>
      </c>
      <c r="M14" s="186">
        <v>4966.6479999999992</v>
      </c>
      <c r="N14" s="186">
        <v>6114.3170000000009</v>
      </c>
      <c r="O14" s="189">
        <v>3410.7629999999999</v>
      </c>
      <c r="P14" s="189"/>
      <c r="Q14" s="189"/>
      <c r="R14" s="200"/>
      <c r="S14" s="200"/>
      <c r="T14" s="189"/>
      <c r="U14" s="189"/>
      <c r="V14" s="226"/>
      <c r="W14" s="227">
        <f>SUM(K14:V14)</f>
        <v>25868.964</v>
      </c>
    </row>
    <row r="15" spans="1:23" ht="15.75" x14ac:dyDescent="0.2">
      <c r="A15" s="349"/>
      <c r="B15" s="105">
        <v>243865</v>
      </c>
      <c r="C15" s="354"/>
      <c r="D15" s="350"/>
      <c r="E15" s="350"/>
      <c r="F15" s="350"/>
      <c r="G15" s="350"/>
      <c r="H15" s="350"/>
      <c r="I15" s="350"/>
      <c r="J15" s="129" t="s">
        <v>91</v>
      </c>
      <c r="K15" s="190">
        <v>15142.703000000001</v>
      </c>
      <c r="L15" s="189">
        <v>14043.414000000001</v>
      </c>
      <c r="M15" s="186">
        <v>13664.770999999999</v>
      </c>
      <c r="N15" s="186">
        <v>14438.599000000004</v>
      </c>
      <c r="O15" s="189">
        <v>13014.033999999996</v>
      </c>
      <c r="P15" s="189"/>
      <c r="Q15" s="189"/>
      <c r="R15" s="200"/>
      <c r="S15" s="200"/>
      <c r="T15" s="189"/>
      <c r="U15" s="189"/>
      <c r="V15" s="226"/>
      <c r="W15" s="227">
        <f>SUM(K15:V15)</f>
        <v>70303.520999999993</v>
      </c>
    </row>
    <row r="16" spans="1:23" ht="15.75" x14ac:dyDescent="0.2">
      <c r="A16" s="349"/>
      <c r="B16" s="105">
        <v>243865</v>
      </c>
      <c r="C16" s="354"/>
      <c r="D16" s="350"/>
      <c r="E16" s="350"/>
      <c r="F16" s="350"/>
      <c r="G16" s="350"/>
      <c r="H16" s="350"/>
      <c r="I16" s="350"/>
      <c r="J16" s="129" t="s">
        <v>90</v>
      </c>
      <c r="K16" s="190">
        <v>149.63799999999998</v>
      </c>
      <c r="L16" s="189">
        <v>225.20299999999992</v>
      </c>
      <c r="M16" s="186">
        <v>203.55599999999995</v>
      </c>
      <c r="N16" s="186">
        <v>220.38799999999998</v>
      </c>
      <c r="O16" s="189">
        <v>209.07900000000001</v>
      </c>
      <c r="P16" s="189"/>
      <c r="Q16" s="189"/>
      <c r="R16" s="189"/>
      <c r="S16" s="200"/>
      <c r="T16" s="189"/>
      <c r="U16" s="189"/>
      <c r="V16" s="226"/>
      <c r="W16" s="227">
        <f>SUM(K16:V16)</f>
        <v>1007.8639999999998</v>
      </c>
    </row>
    <row r="17" spans="1:26" ht="16.5" thickBot="1" x14ac:dyDescent="0.25">
      <c r="A17" s="344"/>
      <c r="B17" s="290">
        <v>243865</v>
      </c>
      <c r="C17" s="346"/>
      <c r="D17" s="348"/>
      <c r="E17" s="348"/>
      <c r="F17" s="348"/>
      <c r="G17" s="348"/>
      <c r="H17" s="348"/>
      <c r="I17" s="348"/>
      <c r="J17" s="113" t="s">
        <v>95</v>
      </c>
      <c r="K17" s="195">
        <v>0</v>
      </c>
      <c r="L17" s="191">
        <v>0</v>
      </c>
      <c r="M17" s="191">
        <v>0</v>
      </c>
      <c r="N17" s="191">
        <v>0</v>
      </c>
      <c r="O17" s="191">
        <v>0</v>
      </c>
      <c r="P17" s="191"/>
      <c r="Q17" s="191"/>
      <c r="R17" s="195"/>
      <c r="S17" s="195"/>
      <c r="T17" s="191"/>
      <c r="U17" s="191"/>
      <c r="V17" s="228"/>
      <c r="W17" s="229">
        <f>SUM(K17:V17)</f>
        <v>0</v>
      </c>
    </row>
    <row r="18" spans="1:26" ht="16.5" thickBot="1" x14ac:dyDescent="0.25">
      <c r="A18" s="102"/>
      <c r="B18" s="104">
        <v>243865</v>
      </c>
      <c r="C18" s="112"/>
      <c r="D18" s="112"/>
      <c r="E18" s="112"/>
      <c r="F18" s="112"/>
      <c r="G18" s="112"/>
      <c r="H18" s="112"/>
      <c r="I18" s="112"/>
      <c r="J18" s="112"/>
      <c r="K18" s="192" t="s">
        <v>221</v>
      </c>
      <c r="L18" s="193" t="s">
        <v>221</v>
      </c>
      <c r="M18" s="193" t="s">
        <v>221</v>
      </c>
      <c r="N18" s="193" t="s">
        <v>221</v>
      </c>
      <c r="O18" s="193" t="s">
        <v>221</v>
      </c>
      <c r="P18" s="193"/>
      <c r="Q18" s="193"/>
      <c r="R18" s="230"/>
      <c r="S18" s="231"/>
      <c r="T18" s="193"/>
      <c r="U18" s="193"/>
      <c r="V18" s="232"/>
      <c r="W18" s="233">
        <f>SUM(W13:W17)</f>
        <v>183577.28200000001</v>
      </c>
    </row>
    <row r="19" spans="1:26" ht="16.149999999999999" customHeight="1" x14ac:dyDescent="0.2">
      <c r="A19" s="343">
        <v>482</v>
      </c>
      <c r="B19" s="254">
        <v>241321</v>
      </c>
      <c r="C19" s="345" t="s">
        <v>184</v>
      </c>
      <c r="D19" s="347" t="s">
        <v>79</v>
      </c>
      <c r="E19" s="347">
        <v>225</v>
      </c>
      <c r="F19" s="345" t="s">
        <v>142</v>
      </c>
      <c r="G19" s="347" t="s">
        <v>31</v>
      </c>
      <c r="H19" s="347" t="s">
        <v>64</v>
      </c>
      <c r="I19" s="347" t="s">
        <v>31</v>
      </c>
      <c r="J19" s="145" t="s">
        <v>92</v>
      </c>
      <c r="K19" s="194">
        <v>45268.748000000007</v>
      </c>
      <c r="L19" s="194">
        <v>50964.425999999999</v>
      </c>
      <c r="M19" s="186">
        <v>56159.729000000007</v>
      </c>
      <c r="N19" s="186">
        <v>57071.216000000008</v>
      </c>
      <c r="O19" s="194">
        <v>57469.897999999979</v>
      </c>
      <c r="P19" s="194"/>
      <c r="Q19" s="194"/>
      <c r="R19" s="211"/>
      <c r="S19" s="211"/>
      <c r="T19" s="194"/>
      <c r="U19" s="194"/>
      <c r="V19" s="234"/>
      <c r="W19" s="235">
        <f>SUM(K19:V19)</f>
        <v>266934.01699999999</v>
      </c>
    </row>
    <row r="20" spans="1:26" ht="16.149999999999999" customHeight="1" x14ac:dyDescent="0.2">
      <c r="A20" s="349"/>
      <c r="B20" s="105">
        <v>241321</v>
      </c>
      <c r="C20" s="354"/>
      <c r="D20" s="350"/>
      <c r="E20" s="350"/>
      <c r="F20" s="354"/>
      <c r="G20" s="350"/>
      <c r="H20" s="350"/>
      <c r="I20" s="350"/>
      <c r="J20" s="129" t="s">
        <v>103</v>
      </c>
      <c r="K20" s="189">
        <v>21399.872000000007</v>
      </c>
      <c r="L20" s="189">
        <v>15698.110999999999</v>
      </c>
      <c r="M20" s="186">
        <v>18050.244000000006</v>
      </c>
      <c r="N20" s="186">
        <v>18211.772999999997</v>
      </c>
      <c r="O20" s="189">
        <v>16484.103000000003</v>
      </c>
      <c r="P20" s="189"/>
      <c r="Q20" s="189"/>
      <c r="R20" s="200"/>
      <c r="S20" s="200"/>
      <c r="T20" s="189"/>
      <c r="U20" s="189"/>
      <c r="V20" s="226"/>
      <c r="W20" s="227">
        <f>SUM(K20:V20)</f>
        <v>89844.103000000017</v>
      </c>
    </row>
    <row r="21" spans="1:26" ht="16.149999999999999" customHeight="1" x14ac:dyDescent="0.2">
      <c r="A21" s="349"/>
      <c r="B21" s="105">
        <v>241321</v>
      </c>
      <c r="C21" s="354"/>
      <c r="D21" s="350"/>
      <c r="E21" s="350"/>
      <c r="F21" s="354"/>
      <c r="G21" s="350"/>
      <c r="H21" s="350"/>
      <c r="I21" s="350"/>
      <c r="J21" s="129" t="s">
        <v>91</v>
      </c>
      <c r="K21" s="189">
        <v>43188.690999999999</v>
      </c>
      <c r="L21" s="189">
        <v>34065.161</v>
      </c>
      <c r="M21" s="186">
        <v>39775.744000000006</v>
      </c>
      <c r="N21" s="186">
        <v>35051.076000000001</v>
      </c>
      <c r="O21" s="189">
        <v>40095.761999999988</v>
      </c>
      <c r="P21" s="189"/>
      <c r="Q21" s="189"/>
      <c r="R21" s="200"/>
      <c r="S21" s="200"/>
      <c r="T21" s="189"/>
      <c r="U21" s="189"/>
      <c r="V21" s="226"/>
      <c r="W21" s="227">
        <f>SUM(K21:V21)</f>
        <v>192176.43400000001</v>
      </c>
    </row>
    <row r="22" spans="1:26" ht="16.149999999999999" customHeight="1" x14ac:dyDescent="0.2">
      <c r="A22" s="349"/>
      <c r="B22" s="105">
        <v>241321</v>
      </c>
      <c r="C22" s="354"/>
      <c r="D22" s="350"/>
      <c r="E22" s="350"/>
      <c r="F22" s="354"/>
      <c r="G22" s="350"/>
      <c r="H22" s="350"/>
      <c r="I22" s="350"/>
      <c r="J22" s="129" t="s">
        <v>90</v>
      </c>
      <c r="K22" s="190">
        <v>372.02800000000002</v>
      </c>
      <c r="L22" s="189">
        <v>436.4790000000001</v>
      </c>
      <c r="M22" s="186">
        <v>446.32299999999987</v>
      </c>
      <c r="N22" s="186">
        <v>429.57399999999984</v>
      </c>
      <c r="O22" s="189">
        <v>516.91400000000021</v>
      </c>
      <c r="P22" s="189"/>
      <c r="Q22" s="189"/>
      <c r="R22" s="189"/>
      <c r="S22" s="200"/>
      <c r="T22" s="189"/>
      <c r="U22" s="189"/>
      <c r="V22" s="226"/>
      <c r="W22" s="227">
        <f>SUM(K22:V22)</f>
        <v>2201.3180000000002</v>
      </c>
    </row>
    <row r="23" spans="1:26" ht="16.149999999999999" customHeight="1" thickBot="1" x14ac:dyDescent="0.25">
      <c r="A23" s="344"/>
      <c r="B23" s="290">
        <v>241321</v>
      </c>
      <c r="C23" s="346"/>
      <c r="D23" s="348"/>
      <c r="E23" s="348"/>
      <c r="F23" s="346"/>
      <c r="G23" s="348"/>
      <c r="H23" s="348"/>
      <c r="I23" s="348"/>
      <c r="J23" s="113" t="s">
        <v>95</v>
      </c>
      <c r="K23" s="191">
        <v>0</v>
      </c>
      <c r="L23" s="191">
        <v>0</v>
      </c>
      <c r="M23" s="191">
        <v>0</v>
      </c>
      <c r="N23" s="191">
        <v>0</v>
      </c>
      <c r="O23" s="191">
        <v>0</v>
      </c>
      <c r="P23" s="191"/>
      <c r="Q23" s="191"/>
      <c r="R23" s="206"/>
      <c r="S23" s="195"/>
      <c r="T23" s="191"/>
      <c r="U23" s="191"/>
      <c r="V23" s="228"/>
      <c r="W23" s="229">
        <f>SUM(K23:V23)</f>
        <v>0</v>
      </c>
    </row>
    <row r="24" spans="1:26" ht="16.5" thickBot="1" x14ac:dyDescent="0.25">
      <c r="A24" s="102"/>
      <c r="B24" s="104">
        <v>241321</v>
      </c>
      <c r="C24" s="112"/>
      <c r="D24" s="112"/>
      <c r="E24" s="112"/>
      <c r="F24" s="112"/>
      <c r="G24" s="112"/>
      <c r="H24" s="112"/>
      <c r="I24" s="112"/>
      <c r="J24" s="112"/>
      <c r="K24" s="192" t="s">
        <v>221</v>
      </c>
      <c r="L24" s="193" t="s">
        <v>221</v>
      </c>
      <c r="M24" s="193" t="s">
        <v>221</v>
      </c>
      <c r="N24" s="193" t="s">
        <v>221</v>
      </c>
      <c r="O24" s="193" t="s">
        <v>221</v>
      </c>
      <c r="P24" s="193"/>
      <c r="Q24" s="193"/>
      <c r="R24" s="230"/>
      <c r="S24" s="231"/>
      <c r="T24" s="193"/>
      <c r="U24" s="193"/>
      <c r="V24" s="232"/>
      <c r="W24" s="233">
        <f>SUM(W19:W23)</f>
        <v>551155.87199999997</v>
      </c>
    </row>
    <row r="25" spans="1:26" ht="48" thickBot="1" x14ac:dyDescent="0.25">
      <c r="A25" s="103">
        <v>500</v>
      </c>
      <c r="B25" s="103">
        <v>240379</v>
      </c>
      <c r="C25" s="99" t="s">
        <v>185</v>
      </c>
      <c r="D25" s="113" t="s">
        <v>80</v>
      </c>
      <c r="E25" s="113">
        <v>36</v>
      </c>
      <c r="F25" s="113" t="s">
        <v>20</v>
      </c>
      <c r="G25" s="113" t="s">
        <v>31</v>
      </c>
      <c r="H25" s="113" t="s">
        <v>138</v>
      </c>
      <c r="I25" s="113" t="s">
        <v>31</v>
      </c>
      <c r="J25" s="113" t="s">
        <v>93</v>
      </c>
      <c r="K25" s="196">
        <v>119656.811</v>
      </c>
      <c r="L25" s="191">
        <v>133059.41200000001</v>
      </c>
      <c r="M25" s="213">
        <v>198176.28800000003</v>
      </c>
      <c r="N25" s="191">
        <v>144315.834</v>
      </c>
      <c r="O25" s="191">
        <v>191178.35000000003</v>
      </c>
      <c r="P25" s="191"/>
      <c r="Q25" s="191"/>
      <c r="R25" s="236"/>
      <c r="S25" s="195"/>
      <c r="T25" s="191"/>
      <c r="U25" s="191"/>
      <c r="V25" s="228"/>
      <c r="W25" s="229">
        <f>SUM(K25:V25)</f>
        <v>786386.69500000007</v>
      </c>
    </row>
    <row r="26" spans="1:26" ht="16.5" thickBot="1" x14ac:dyDescent="0.25">
      <c r="A26" s="104"/>
      <c r="B26" s="104">
        <v>240379</v>
      </c>
      <c r="C26" s="112"/>
      <c r="D26" s="112"/>
      <c r="E26" s="112"/>
      <c r="F26" s="112"/>
      <c r="G26" s="112"/>
      <c r="H26" s="112"/>
      <c r="I26" s="112"/>
      <c r="J26" s="112"/>
      <c r="K26" s="192" t="s">
        <v>221</v>
      </c>
      <c r="L26" s="193" t="s">
        <v>221</v>
      </c>
      <c r="M26" s="193" t="s">
        <v>221</v>
      </c>
      <c r="N26" s="193" t="s">
        <v>221</v>
      </c>
      <c r="O26" s="193" t="s">
        <v>221</v>
      </c>
      <c r="P26" s="193"/>
      <c r="Q26" s="193"/>
      <c r="R26" s="230"/>
      <c r="S26" s="231"/>
      <c r="T26" s="193"/>
      <c r="U26" s="193"/>
      <c r="V26" s="232"/>
      <c r="W26" s="233">
        <f>SUM(W25)</f>
        <v>786386.69500000007</v>
      </c>
    </row>
    <row r="27" spans="1:26" ht="15.75" x14ac:dyDescent="0.2">
      <c r="A27" s="343">
        <v>501</v>
      </c>
      <c r="B27" s="254">
        <v>240420</v>
      </c>
      <c r="C27" s="347" t="s">
        <v>215</v>
      </c>
      <c r="D27" s="347" t="s">
        <v>81</v>
      </c>
      <c r="E27" s="347">
        <v>36</v>
      </c>
      <c r="F27" s="347" t="s">
        <v>20</v>
      </c>
      <c r="G27" s="347" t="s">
        <v>31</v>
      </c>
      <c r="H27" s="347" t="s">
        <v>139</v>
      </c>
      <c r="I27" s="114" t="s">
        <v>31</v>
      </c>
      <c r="J27" s="145" t="s">
        <v>98</v>
      </c>
      <c r="K27" s="194">
        <v>0</v>
      </c>
      <c r="L27" s="194">
        <v>0</v>
      </c>
      <c r="M27" s="194">
        <v>0</v>
      </c>
      <c r="N27" s="194">
        <v>0</v>
      </c>
      <c r="O27" s="194">
        <v>0</v>
      </c>
      <c r="P27" s="194"/>
      <c r="Q27" s="194"/>
      <c r="R27" s="200"/>
      <c r="S27" s="211"/>
      <c r="T27" s="194"/>
      <c r="U27" s="194"/>
      <c r="V27" s="234"/>
      <c r="W27" s="235">
        <f>SUM(K27:V27)</f>
        <v>0</v>
      </c>
    </row>
    <row r="28" spans="1:26" ht="16.5" thickBot="1" x14ac:dyDescent="0.25">
      <c r="A28" s="344"/>
      <c r="B28" s="290">
        <v>240420</v>
      </c>
      <c r="C28" s="348"/>
      <c r="D28" s="348"/>
      <c r="E28" s="348"/>
      <c r="F28" s="348"/>
      <c r="G28" s="348"/>
      <c r="H28" s="348"/>
      <c r="I28" s="113"/>
      <c r="J28" s="113" t="s">
        <v>97</v>
      </c>
      <c r="K28" s="195">
        <v>0</v>
      </c>
      <c r="L28" s="191">
        <v>0</v>
      </c>
      <c r="M28" s="191">
        <v>0</v>
      </c>
      <c r="N28" s="191">
        <v>0</v>
      </c>
      <c r="O28" s="191">
        <v>0</v>
      </c>
      <c r="P28" s="191"/>
      <c r="Q28" s="191"/>
      <c r="R28" s="195"/>
      <c r="S28" s="195"/>
      <c r="T28" s="191"/>
      <c r="U28" s="191"/>
      <c r="V28" s="228"/>
      <c r="W28" s="235">
        <f>SUM(K28:V28)</f>
        <v>0</v>
      </c>
    </row>
    <row r="29" spans="1:26" ht="16.5" thickBot="1" x14ac:dyDescent="0.25">
      <c r="A29" s="104"/>
      <c r="B29" s="104">
        <v>240420</v>
      </c>
      <c r="C29" s="112"/>
      <c r="D29" s="112"/>
      <c r="E29" s="112"/>
      <c r="F29" s="112"/>
      <c r="G29" s="112"/>
      <c r="H29" s="112"/>
      <c r="I29" s="112"/>
      <c r="J29" s="112"/>
      <c r="K29" s="192" t="s">
        <v>221</v>
      </c>
      <c r="L29" s="193" t="s">
        <v>221</v>
      </c>
      <c r="M29" s="193" t="s">
        <v>221</v>
      </c>
      <c r="N29" s="193" t="s">
        <v>221</v>
      </c>
      <c r="O29" s="193" t="s">
        <v>221</v>
      </c>
      <c r="P29" s="193"/>
      <c r="Q29" s="193"/>
      <c r="R29" s="230"/>
      <c r="S29" s="231"/>
      <c r="T29" s="193"/>
      <c r="U29" s="193"/>
      <c r="V29" s="232"/>
      <c r="W29" s="233">
        <f>SUM(W27:W28)</f>
        <v>0</v>
      </c>
    </row>
    <row r="30" spans="1:26" ht="16.5" customHeight="1" x14ac:dyDescent="0.2">
      <c r="A30" s="343">
        <v>502</v>
      </c>
      <c r="B30" s="254">
        <v>240391</v>
      </c>
      <c r="C30" s="345" t="s">
        <v>186</v>
      </c>
      <c r="D30" s="347" t="s">
        <v>77</v>
      </c>
      <c r="E30" s="347">
        <v>36</v>
      </c>
      <c r="F30" s="347" t="s">
        <v>138</v>
      </c>
      <c r="G30" s="347" t="s">
        <v>31</v>
      </c>
      <c r="H30" s="347" t="s">
        <v>20</v>
      </c>
      <c r="I30" s="347" t="s">
        <v>31</v>
      </c>
      <c r="J30" s="151" t="s">
        <v>92</v>
      </c>
      <c r="K30" s="197">
        <v>0</v>
      </c>
      <c r="L30" s="198">
        <v>0</v>
      </c>
      <c r="M30" s="198">
        <v>0</v>
      </c>
      <c r="N30" s="198">
        <v>0</v>
      </c>
      <c r="O30" s="198">
        <v>0</v>
      </c>
      <c r="P30" s="198"/>
      <c r="Q30" s="198"/>
      <c r="R30" s="223"/>
      <c r="S30" s="223"/>
      <c r="T30" s="198"/>
      <c r="U30" s="198"/>
      <c r="V30" s="224"/>
      <c r="W30" s="225">
        <f>SUM(K30:V30)</f>
        <v>0</v>
      </c>
    </row>
    <row r="31" spans="1:26" ht="16.5" customHeight="1" x14ac:dyDescent="0.2">
      <c r="A31" s="349"/>
      <c r="B31" s="105">
        <v>240391</v>
      </c>
      <c r="C31" s="354"/>
      <c r="D31" s="350"/>
      <c r="E31" s="350"/>
      <c r="F31" s="350"/>
      <c r="G31" s="350"/>
      <c r="H31" s="350"/>
      <c r="I31" s="350"/>
      <c r="J31" s="145" t="s">
        <v>93</v>
      </c>
      <c r="K31" s="199">
        <v>0</v>
      </c>
      <c r="L31" s="194">
        <v>0</v>
      </c>
      <c r="M31" s="194">
        <v>0</v>
      </c>
      <c r="N31" s="194">
        <v>0</v>
      </c>
      <c r="O31" s="194">
        <v>0</v>
      </c>
      <c r="P31" s="194"/>
      <c r="Q31" s="194"/>
      <c r="R31" s="211"/>
      <c r="S31" s="211"/>
      <c r="T31" s="189"/>
      <c r="U31" s="189"/>
      <c r="V31" s="226"/>
      <c r="W31" s="227">
        <f>SUM(K31:V31)</f>
        <v>0</v>
      </c>
    </row>
    <row r="32" spans="1:26" ht="16.5" customHeight="1" x14ac:dyDescent="0.2">
      <c r="A32" s="349"/>
      <c r="B32" s="105">
        <v>240391</v>
      </c>
      <c r="C32" s="354"/>
      <c r="D32" s="350"/>
      <c r="E32" s="350"/>
      <c r="F32" s="350"/>
      <c r="G32" s="350"/>
      <c r="H32" s="350"/>
      <c r="I32" s="350"/>
      <c r="J32" s="145" t="s">
        <v>219</v>
      </c>
      <c r="K32" s="211">
        <v>15097.778</v>
      </c>
      <c r="L32" s="211">
        <v>10157.219000000001</v>
      </c>
      <c r="M32" s="211">
        <v>18633.272000000004</v>
      </c>
      <c r="N32" s="211">
        <v>14931.832999999999</v>
      </c>
      <c r="O32" s="211">
        <v>17598.295000000002</v>
      </c>
      <c r="P32" s="211"/>
      <c r="Q32" s="194"/>
      <c r="R32" s="211"/>
      <c r="S32" s="211"/>
      <c r="T32" s="189"/>
      <c r="U32" s="189"/>
      <c r="V32" s="226"/>
      <c r="W32" s="227">
        <f>SUM(K32:V32)</f>
        <v>76418.397000000012</v>
      </c>
      <c r="Z32" s="187"/>
    </row>
    <row r="33" spans="1:26" ht="16.5" customHeight="1" x14ac:dyDescent="0.2">
      <c r="A33" s="349"/>
      <c r="B33" s="105">
        <v>240391</v>
      </c>
      <c r="C33" s="354"/>
      <c r="D33" s="350"/>
      <c r="E33" s="350"/>
      <c r="F33" s="350"/>
      <c r="G33" s="350"/>
      <c r="H33" s="350"/>
      <c r="I33" s="350"/>
      <c r="J33" s="129" t="s">
        <v>164</v>
      </c>
      <c r="K33" s="200">
        <v>0</v>
      </c>
      <c r="L33" s="189">
        <v>0</v>
      </c>
      <c r="M33" s="189">
        <v>0</v>
      </c>
      <c r="N33" s="189">
        <v>0</v>
      </c>
      <c r="O33" s="189">
        <v>0</v>
      </c>
      <c r="P33" s="189"/>
      <c r="Q33" s="200"/>
      <c r="R33" s="200"/>
      <c r="S33" s="200"/>
      <c r="T33" s="189"/>
      <c r="U33" s="189"/>
      <c r="V33" s="226"/>
      <c r="W33" s="227">
        <f>SUM(K33:V33)</f>
        <v>0</v>
      </c>
    </row>
    <row r="34" spans="1:26" ht="16.5" customHeight="1" thickBot="1" x14ac:dyDescent="0.25">
      <c r="A34" s="344"/>
      <c r="B34" s="290">
        <v>240391</v>
      </c>
      <c r="C34" s="346"/>
      <c r="D34" s="348"/>
      <c r="E34" s="348"/>
      <c r="F34" s="348"/>
      <c r="G34" s="348"/>
      <c r="H34" s="348"/>
      <c r="I34" s="348"/>
      <c r="J34" s="113" t="s">
        <v>171</v>
      </c>
      <c r="K34" s="195">
        <v>0</v>
      </c>
      <c r="L34" s="191">
        <v>0</v>
      </c>
      <c r="M34" s="191">
        <v>0</v>
      </c>
      <c r="N34" s="191">
        <v>0</v>
      </c>
      <c r="O34" s="191">
        <v>0</v>
      </c>
      <c r="P34" s="191"/>
      <c r="Q34" s="191"/>
      <c r="R34" s="206"/>
      <c r="S34" s="195"/>
      <c r="T34" s="191"/>
      <c r="U34" s="191"/>
      <c r="V34" s="228"/>
      <c r="W34" s="229">
        <f>SUM(K34:V34)</f>
        <v>0</v>
      </c>
    </row>
    <row r="35" spans="1:26" ht="16.5" thickBot="1" x14ac:dyDescent="0.25">
      <c r="A35" s="104"/>
      <c r="B35" s="104">
        <v>240391</v>
      </c>
      <c r="C35" s="112"/>
      <c r="D35" s="112"/>
      <c r="E35" s="112"/>
      <c r="F35" s="112"/>
      <c r="G35" s="112"/>
      <c r="H35" s="112"/>
      <c r="I35" s="112"/>
      <c r="J35" s="112"/>
      <c r="K35" s="192" t="s">
        <v>221</v>
      </c>
      <c r="L35" s="193" t="s">
        <v>221</v>
      </c>
      <c r="M35" s="193" t="s">
        <v>221</v>
      </c>
      <c r="N35" s="193" t="s">
        <v>221</v>
      </c>
      <c r="O35" s="193" t="s">
        <v>221</v>
      </c>
      <c r="P35" s="193"/>
      <c r="Q35" s="193"/>
      <c r="R35" s="230"/>
      <c r="S35" s="231"/>
      <c r="T35" s="193"/>
      <c r="U35" s="193"/>
      <c r="V35" s="232"/>
      <c r="W35" s="233">
        <f>SUM(W30:W34)</f>
        <v>76418.397000000012</v>
      </c>
    </row>
    <row r="36" spans="1:26" ht="15.75" x14ac:dyDescent="0.2">
      <c r="A36" s="343">
        <v>525</v>
      </c>
      <c r="B36" s="254">
        <v>241352</v>
      </c>
      <c r="C36" s="347" t="s">
        <v>33</v>
      </c>
      <c r="D36" s="347" t="s">
        <v>81</v>
      </c>
      <c r="E36" s="347">
        <v>15</v>
      </c>
      <c r="F36" s="347" t="s">
        <v>143</v>
      </c>
      <c r="G36" s="347" t="s">
        <v>34</v>
      </c>
      <c r="H36" s="347" t="s">
        <v>25</v>
      </c>
      <c r="I36" s="347" t="s">
        <v>34</v>
      </c>
      <c r="J36" s="151" t="s">
        <v>92</v>
      </c>
      <c r="K36" s="197">
        <v>82525.711000000025</v>
      </c>
      <c r="L36" s="198">
        <v>96639.339000000022</v>
      </c>
      <c r="M36" s="198">
        <v>89059.823999999964</v>
      </c>
      <c r="N36" s="198">
        <v>79584.558999999994</v>
      </c>
      <c r="O36" s="198">
        <v>99143.822000000029</v>
      </c>
      <c r="P36" s="198"/>
      <c r="Q36" s="198"/>
      <c r="R36" s="223"/>
      <c r="S36" s="223"/>
      <c r="T36" s="198"/>
      <c r="U36" s="198"/>
      <c r="V36" s="224"/>
      <c r="W36" s="225">
        <f>SUM(K36:V36)</f>
        <v>446953.25500000006</v>
      </c>
      <c r="Z36" s="187"/>
    </row>
    <row r="37" spans="1:26" ht="16.5" thickBot="1" x14ac:dyDescent="0.25">
      <c r="A37" s="344"/>
      <c r="B37" s="290">
        <v>241352</v>
      </c>
      <c r="C37" s="348"/>
      <c r="D37" s="348"/>
      <c r="E37" s="348"/>
      <c r="F37" s="348"/>
      <c r="G37" s="348"/>
      <c r="H37" s="348"/>
      <c r="I37" s="348"/>
      <c r="J37" s="129" t="s">
        <v>103</v>
      </c>
      <c r="K37" s="195">
        <v>0</v>
      </c>
      <c r="L37" s="191">
        <v>0</v>
      </c>
      <c r="M37" s="191">
        <v>0</v>
      </c>
      <c r="N37" s="191">
        <v>0</v>
      </c>
      <c r="O37" s="191">
        <v>0</v>
      </c>
      <c r="P37" s="191"/>
      <c r="Q37" s="191"/>
      <c r="R37" s="206"/>
      <c r="S37" s="195"/>
      <c r="T37" s="191"/>
      <c r="U37" s="191"/>
      <c r="V37" s="228"/>
      <c r="W37" s="229">
        <f>SUM(K37:V37)</f>
        <v>0</v>
      </c>
    </row>
    <row r="38" spans="1:26" ht="16.5" thickBot="1" x14ac:dyDescent="0.25">
      <c r="A38" s="104"/>
      <c r="B38" s="104">
        <v>241352</v>
      </c>
      <c r="C38" s="112"/>
      <c r="D38" s="112"/>
      <c r="E38" s="112"/>
      <c r="F38" s="112"/>
      <c r="G38" s="112"/>
      <c r="H38" s="112"/>
      <c r="I38" s="112"/>
      <c r="J38" s="112"/>
      <c r="K38" s="192" t="s">
        <v>221</v>
      </c>
      <c r="L38" s="193" t="s">
        <v>221</v>
      </c>
      <c r="M38" s="193" t="s">
        <v>221</v>
      </c>
      <c r="N38" s="193" t="s">
        <v>221</v>
      </c>
      <c r="O38" s="193" t="s">
        <v>221</v>
      </c>
      <c r="P38" s="193"/>
      <c r="Q38" s="193"/>
      <c r="R38" s="230"/>
      <c r="S38" s="231"/>
      <c r="T38" s="193"/>
      <c r="U38" s="193"/>
      <c r="V38" s="232"/>
      <c r="W38" s="233">
        <f>SUM(W36:W37)</f>
        <v>446953.25500000006</v>
      </c>
    </row>
    <row r="39" spans="1:26" ht="16.5" thickBot="1" x14ac:dyDescent="0.25">
      <c r="A39" s="103">
        <v>526</v>
      </c>
      <c r="B39" s="103">
        <v>241353</v>
      </c>
      <c r="C39" s="113" t="s">
        <v>33</v>
      </c>
      <c r="D39" s="113" t="s">
        <v>82</v>
      </c>
      <c r="E39" s="113">
        <v>15</v>
      </c>
      <c r="F39" s="113" t="s">
        <v>143</v>
      </c>
      <c r="G39" s="113" t="s">
        <v>34</v>
      </c>
      <c r="H39" s="113" t="s">
        <v>25</v>
      </c>
      <c r="I39" s="113" t="s">
        <v>34</v>
      </c>
      <c r="J39" s="113" t="s">
        <v>91</v>
      </c>
      <c r="K39" s="191">
        <v>30535.563000000016</v>
      </c>
      <c r="L39" s="191">
        <v>25373.266</v>
      </c>
      <c r="M39" s="191">
        <v>26751.282999999999</v>
      </c>
      <c r="N39" s="191">
        <v>28746.286000000007</v>
      </c>
      <c r="O39" s="191">
        <v>29725.834999999995</v>
      </c>
      <c r="P39" s="191"/>
      <c r="Q39" s="191"/>
      <c r="R39" s="236"/>
      <c r="S39" s="195"/>
      <c r="T39" s="191"/>
      <c r="U39" s="191"/>
      <c r="V39" s="228"/>
      <c r="W39" s="229">
        <f>SUM(K39:V39)</f>
        <v>141132.23300000001</v>
      </c>
      <c r="Z39" s="187"/>
    </row>
    <row r="40" spans="1:26" ht="16.5" thickBot="1" x14ac:dyDescent="0.25">
      <c r="A40" s="102"/>
      <c r="B40" s="104">
        <v>241353</v>
      </c>
      <c r="C40" s="112"/>
      <c r="D40" s="112"/>
      <c r="E40" s="112"/>
      <c r="F40" s="112"/>
      <c r="G40" s="112"/>
      <c r="H40" s="112"/>
      <c r="I40" s="112"/>
      <c r="J40" s="112"/>
      <c r="K40" s="192" t="s">
        <v>221</v>
      </c>
      <c r="L40" s="193" t="s">
        <v>221</v>
      </c>
      <c r="M40" s="193" t="s">
        <v>221</v>
      </c>
      <c r="N40" s="193" t="s">
        <v>221</v>
      </c>
      <c r="O40" s="193" t="s">
        <v>221</v>
      </c>
      <c r="P40" s="193"/>
      <c r="Q40" s="193"/>
      <c r="R40" s="230"/>
      <c r="S40" s="231"/>
      <c r="T40" s="193"/>
      <c r="U40" s="193"/>
      <c r="V40" s="232"/>
      <c r="W40" s="233">
        <f>SUM(W39)</f>
        <v>141132.23300000001</v>
      </c>
    </row>
    <row r="41" spans="1:26" ht="15.75" x14ac:dyDescent="0.2">
      <c r="A41" s="343">
        <v>537</v>
      </c>
      <c r="B41" s="254">
        <v>244202</v>
      </c>
      <c r="C41" s="345" t="s">
        <v>187</v>
      </c>
      <c r="D41" s="347" t="s">
        <v>83</v>
      </c>
      <c r="E41" s="351">
        <v>363.9</v>
      </c>
      <c r="F41" s="347" t="s">
        <v>16</v>
      </c>
      <c r="G41" s="347" t="s">
        <v>36</v>
      </c>
      <c r="H41" s="345" t="s">
        <v>144</v>
      </c>
      <c r="I41" s="347" t="s">
        <v>37</v>
      </c>
      <c r="J41" s="145" t="s">
        <v>92</v>
      </c>
      <c r="K41" s="194">
        <v>0</v>
      </c>
      <c r="L41" s="194">
        <v>0</v>
      </c>
      <c r="M41" s="186">
        <v>0</v>
      </c>
      <c r="N41" s="186">
        <v>0</v>
      </c>
      <c r="O41" s="194">
        <v>0</v>
      </c>
      <c r="P41" s="194"/>
      <c r="Q41" s="194"/>
      <c r="R41" s="200"/>
      <c r="S41" s="211"/>
      <c r="T41" s="194"/>
      <c r="U41" s="194"/>
      <c r="V41" s="234"/>
      <c r="W41" s="235">
        <f>SUM(K41:V41)</f>
        <v>0</v>
      </c>
    </row>
    <row r="42" spans="1:26" ht="15.75" x14ac:dyDescent="0.2">
      <c r="A42" s="349"/>
      <c r="B42" s="105">
        <v>244202</v>
      </c>
      <c r="C42" s="354"/>
      <c r="D42" s="350"/>
      <c r="E42" s="352"/>
      <c r="F42" s="350"/>
      <c r="G42" s="350"/>
      <c r="H42" s="354"/>
      <c r="I42" s="350"/>
      <c r="J42" s="129" t="s">
        <v>98</v>
      </c>
      <c r="K42" s="194">
        <v>0</v>
      </c>
      <c r="L42" s="194">
        <v>0</v>
      </c>
      <c r="M42" s="186">
        <v>0</v>
      </c>
      <c r="N42" s="186">
        <v>0</v>
      </c>
      <c r="O42" s="194">
        <v>0</v>
      </c>
      <c r="P42" s="194"/>
      <c r="Q42" s="194"/>
      <c r="R42" s="200"/>
      <c r="S42" s="211"/>
      <c r="T42" s="194"/>
      <c r="U42" s="194"/>
      <c r="V42" s="234"/>
      <c r="W42" s="235">
        <f>SUM(K42:V42)</f>
        <v>0</v>
      </c>
    </row>
    <row r="43" spans="1:26" ht="15.75" x14ac:dyDescent="0.2">
      <c r="A43" s="349"/>
      <c r="B43" s="105">
        <v>244202</v>
      </c>
      <c r="C43" s="354"/>
      <c r="D43" s="350"/>
      <c r="E43" s="352"/>
      <c r="F43" s="350"/>
      <c r="G43" s="350"/>
      <c r="H43" s="354"/>
      <c r="I43" s="350"/>
      <c r="J43" s="145" t="s">
        <v>91</v>
      </c>
      <c r="K43" s="194">
        <v>11818.740000000002</v>
      </c>
      <c r="L43" s="194">
        <v>12804.751000000002</v>
      </c>
      <c r="M43" s="186">
        <v>4442.7330000000002</v>
      </c>
      <c r="N43" s="214">
        <v>11919.459000000001</v>
      </c>
      <c r="O43" s="194">
        <v>6552.4369999999999</v>
      </c>
      <c r="P43" s="194"/>
      <c r="Q43" s="194"/>
      <c r="R43" s="200"/>
      <c r="S43" s="211"/>
      <c r="T43" s="194"/>
      <c r="U43" s="194"/>
      <c r="V43" s="234"/>
      <c r="W43" s="235">
        <f>SUM(K43:V43)</f>
        <v>47538.12</v>
      </c>
    </row>
    <row r="44" spans="1:26" ht="15.75" x14ac:dyDescent="0.2">
      <c r="A44" s="349"/>
      <c r="B44" s="105">
        <v>244202</v>
      </c>
      <c r="C44" s="354"/>
      <c r="D44" s="350"/>
      <c r="E44" s="352"/>
      <c r="F44" s="350"/>
      <c r="G44" s="350"/>
      <c r="H44" s="350"/>
      <c r="I44" s="350"/>
      <c r="J44" s="129" t="s">
        <v>69</v>
      </c>
      <c r="K44" s="189">
        <v>0</v>
      </c>
      <c r="L44" s="189">
        <v>0</v>
      </c>
      <c r="M44" s="189">
        <v>0</v>
      </c>
      <c r="N44" s="189">
        <v>0</v>
      </c>
      <c r="O44" s="189">
        <v>0</v>
      </c>
      <c r="P44" s="189"/>
      <c r="Q44" s="189"/>
      <c r="R44" s="200"/>
      <c r="S44" s="200"/>
      <c r="T44" s="189"/>
      <c r="U44" s="189"/>
      <c r="V44" s="226"/>
      <c r="W44" s="227">
        <f>SUM(K44:V44)</f>
        <v>0</v>
      </c>
    </row>
    <row r="45" spans="1:26" ht="16.5" thickBot="1" x14ac:dyDescent="0.25">
      <c r="A45" s="344"/>
      <c r="B45" s="290">
        <v>244202</v>
      </c>
      <c r="C45" s="346"/>
      <c r="D45" s="348"/>
      <c r="E45" s="353"/>
      <c r="F45" s="348"/>
      <c r="G45" s="348"/>
      <c r="H45" s="348"/>
      <c r="I45" s="348"/>
      <c r="J45" s="154" t="s">
        <v>93</v>
      </c>
      <c r="K45" s="201">
        <v>0</v>
      </c>
      <c r="L45" s="201">
        <v>0</v>
      </c>
      <c r="M45" s="201">
        <v>0</v>
      </c>
      <c r="N45" s="201">
        <v>0</v>
      </c>
      <c r="O45" s="201">
        <v>0</v>
      </c>
      <c r="P45" s="201"/>
      <c r="Q45" s="201"/>
      <c r="R45" s="236"/>
      <c r="S45" s="208"/>
      <c r="T45" s="201"/>
      <c r="U45" s="201"/>
      <c r="V45" s="237"/>
      <c r="W45" s="238">
        <f>SUM(K45:V45)</f>
        <v>0</v>
      </c>
    </row>
    <row r="46" spans="1:26" ht="16.5" thickBot="1" x14ac:dyDescent="0.25">
      <c r="A46" s="102"/>
      <c r="B46" s="104">
        <v>244202</v>
      </c>
      <c r="C46" s="112"/>
      <c r="D46" s="112"/>
      <c r="E46" s="112"/>
      <c r="F46" s="112"/>
      <c r="G46" s="112"/>
      <c r="H46" s="112"/>
      <c r="I46" s="112"/>
      <c r="J46" s="112"/>
      <c r="K46" s="192" t="s">
        <v>221</v>
      </c>
      <c r="L46" s="193" t="s">
        <v>221</v>
      </c>
      <c r="M46" s="193" t="s">
        <v>221</v>
      </c>
      <c r="N46" s="193" t="s">
        <v>221</v>
      </c>
      <c r="O46" s="193" t="s">
        <v>221</v>
      </c>
      <c r="P46" s="193"/>
      <c r="Q46" s="193"/>
      <c r="R46" s="230"/>
      <c r="S46" s="231"/>
      <c r="T46" s="193"/>
      <c r="U46" s="193"/>
      <c r="V46" s="232"/>
      <c r="W46" s="233">
        <f>SUM(W41:W45)</f>
        <v>47538.12</v>
      </c>
    </row>
    <row r="47" spans="1:26" ht="15.75" x14ac:dyDescent="0.2">
      <c r="A47" s="349">
        <v>541</v>
      </c>
      <c r="B47" s="105">
        <v>240425</v>
      </c>
      <c r="C47" s="354" t="s">
        <v>188</v>
      </c>
      <c r="D47" s="350" t="s">
        <v>81</v>
      </c>
      <c r="E47" s="350">
        <v>93</v>
      </c>
      <c r="F47" s="350" t="s">
        <v>7</v>
      </c>
      <c r="G47" s="350" t="s">
        <v>39</v>
      </c>
      <c r="H47" s="350" t="s">
        <v>145</v>
      </c>
      <c r="I47" s="350" t="s">
        <v>39</v>
      </c>
      <c r="J47" s="145" t="s">
        <v>94</v>
      </c>
      <c r="K47" s="194">
        <v>0</v>
      </c>
      <c r="L47" s="194">
        <v>0</v>
      </c>
      <c r="M47" s="214">
        <v>0</v>
      </c>
      <c r="N47" s="194">
        <v>0</v>
      </c>
      <c r="O47" s="194">
        <v>0</v>
      </c>
      <c r="P47" s="194"/>
      <c r="Q47" s="194"/>
      <c r="R47" s="200"/>
      <c r="S47" s="211"/>
      <c r="T47" s="194"/>
      <c r="U47" s="194"/>
      <c r="V47" s="234"/>
      <c r="W47" s="235">
        <f t="shared" ref="W47:W56" si="0">SUM(K47:V47)</f>
        <v>0</v>
      </c>
    </row>
    <row r="48" spans="1:26" ht="15.75" x14ac:dyDescent="0.2">
      <c r="A48" s="349"/>
      <c r="B48" s="105">
        <v>240425</v>
      </c>
      <c r="C48" s="354"/>
      <c r="D48" s="350"/>
      <c r="E48" s="350"/>
      <c r="F48" s="350"/>
      <c r="G48" s="350"/>
      <c r="H48" s="350"/>
      <c r="I48" s="350"/>
      <c r="J48" s="129" t="s">
        <v>92</v>
      </c>
      <c r="K48" s="189">
        <v>72500.972999999998</v>
      </c>
      <c r="L48" s="189">
        <v>99253.553000000014</v>
      </c>
      <c r="M48" s="186">
        <v>75860.250999999989</v>
      </c>
      <c r="N48" s="189">
        <v>50194.428</v>
      </c>
      <c r="O48" s="189">
        <v>70966.049999999988</v>
      </c>
      <c r="P48" s="189"/>
      <c r="Q48" s="189"/>
      <c r="R48" s="200"/>
      <c r="S48" s="200"/>
      <c r="T48" s="189"/>
      <c r="U48" s="189"/>
      <c r="V48" s="226"/>
      <c r="W48" s="227">
        <f t="shared" si="0"/>
        <v>368775.255</v>
      </c>
    </row>
    <row r="49" spans="1:23" ht="15.75" x14ac:dyDescent="0.2">
      <c r="A49" s="349"/>
      <c r="B49" s="105">
        <v>240425</v>
      </c>
      <c r="C49" s="354"/>
      <c r="D49" s="350"/>
      <c r="E49" s="350"/>
      <c r="F49" s="350"/>
      <c r="G49" s="350"/>
      <c r="H49" s="350"/>
      <c r="I49" s="350"/>
      <c r="J49" s="129" t="s">
        <v>98</v>
      </c>
      <c r="K49" s="189">
        <v>0</v>
      </c>
      <c r="L49" s="189">
        <v>0</v>
      </c>
      <c r="M49" s="216">
        <v>0</v>
      </c>
      <c r="N49" s="189">
        <v>0</v>
      </c>
      <c r="O49" s="189">
        <v>0</v>
      </c>
      <c r="P49" s="189"/>
      <c r="Q49" s="189"/>
      <c r="R49" s="200"/>
      <c r="S49" s="200"/>
      <c r="T49" s="189"/>
      <c r="U49" s="189"/>
      <c r="V49" s="226"/>
      <c r="W49" s="227">
        <f t="shared" si="0"/>
        <v>0</v>
      </c>
    </row>
    <row r="50" spans="1:23" ht="15.75" x14ac:dyDescent="0.2">
      <c r="A50" s="349"/>
      <c r="B50" s="105">
        <v>240425</v>
      </c>
      <c r="C50" s="354"/>
      <c r="D50" s="350"/>
      <c r="E50" s="350"/>
      <c r="F50" s="350"/>
      <c r="G50" s="350"/>
      <c r="H50" s="350"/>
      <c r="I50" s="350"/>
      <c r="J50" s="129" t="s">
        <v>103</v>
      </c>
      <c r="K50" s="189">
        <v>1899.6299999999999</v>
      </c>
      <c r="L50" s="189">
        <v>11300.759999999998</v>
      </c>
      <c r="M50" s="186">
        <v>19747.014999999999</v>
      </c>
      <c r="N50" s="186">
        <v>32129.188000000002</v>
      </c>
      <c r="O50" s="189">
        <v>39579.436999999991</v>
      </c>
      <c r="P50" s="189"/>
      <c r="Q50" s="189"/>
      <c r="R50" s="200"/>
      <c r="S50" s="200"/>
      <c r="T50" s="189"/>
      <c r="U50" s="189"/>
      <c r="V50" s="226"/>
      <c r="W50" s="227">
        <f t="shared" si="0"/>
        <v>104656.03</v>
      </c>
    </row>
    <row r="51" spans="1:23" ht="15.75" x14ac:dyDescent="0.2">
      <c r="A51" s="349"/>
      <c r="B51" s="105">
        <v>240425</v>
      </c>
      <c r="C51" s="354"/>
      <c r="D51" s="350"/>
      <c r="E51" s="350"/>
      <c r="F51" s="350"/>
      <c r="G51" s="350"/>
      <c r="H51" s="350"/>
      <c r="I51" s="350"/>
      <c r="J51" s="129" t="s">
        <v>91</v>
      </c>
      <c r="K51" s="189">
        <v>57343.036</v>
      </c>
      <c r="L51" s="189">
        <v>40466.277000000002</v>
      </c>
      <c r="M51" s="186">
        <v>42942.640000000007</v>
      </c>
      <c r="N51" s="186">
        <v>41026.454000000005</v>
      </c>
      <c r="O51" s="189">
        <v>25460.690999999999</v>
      </c>
      <c r="P51" s="189"/>
      <c r="Q51" s="189"/>
      <c r="R51" s="200"/>
      <c r="S51" s="200"/>
      <c r="T51" s="189"/>
      <c r="U51" s="189"/>
      <c r="V51" s="226"/>
      <c r="W51" s="227">
        <f t="shared" si="0"/>
        <v>207239.098</v>
      </c>
    </row>
    <row r="52" spans="1:23" ht="15.75" x14ac:dyDescent="0.2">
      <c r="A52" s="349"/>
      <c r="B52" s="105">
        <v>240425</v>
      </c>
      <c r="C52" s="354"/>
      <c r="D52" s="350"/>
      <c r="E52" s="350"/>
      <c r="F52" s="350"/>
      <c r="G52" s="350"/>
      <c r="H52" s="350"/>
      <c r="I52" s="350"/>
      <c r="J52" s="129" t="s">
        <v>69</v>
      </c>
      <c r="K52" s="189">
        <v>0</v>
      </c>
      <c r="L52" s="189">
        <v>0</v>
      </c>
      <c r="M52" s="216">
        <v>0</v>
      </c>
      <c r="N52" s="189">
        <v>0</v>
      </c>
      <c r="O52" s="189">
        <v>0</v>
      </c>
      <c r="P52" s="189"/>
      <c r="Q52" s="189"/>
      <c r="R52" s="200"/>
      <c r="S52" s="200"/>
      <c r="T52" s="189"/>
      <c r="U52" s="189"/>
      <c r="V52" s="226"/>
      <c r="W52" s="227">
        <f t="shared" si="0"/>
        <v>0</v>
      </c>
    </row>
    <row r="53" spans="1:23" ht="15.75" x14ac:dyDescent="0.2">
      <c r="A53" s="349"/>
      <c r="B53" s="105">
        <v>240425</v>
      </c>
      <c r="C53" s="354"/>
      <c r="D53" s="350"/>
      <c r="E53" s="350"/>
      <c r="F53" s="350"/>
      <c r="G53" s="350"/>
      <c r="H53" s="350"/>
      <c r="I53" s="350"/>
      <c r="J53" s="129" t="s">
        <v>70</v>
      </c>
      <c r="K53" s="189">
        <v>0</v>
      </c>
      <c r="L53" s="189">
        <v>0</v>
      </c>
      <c r="M53" s="215">
        <v>0</v>
      </c>
      <c r="N53" s="189">
        <v>0</v>
      </c>
      <c r="O53" s="189">
        <v>0</v>
      </c>
      <c r="P53" s="189"/>
      <c r="Q53" s="189"/>
      <c r="R53" s="200"/>
      <c r="S53" s="200"/>
      <c r="T53" s="189"/>
      <c r="U53" s="189"/>
      <c r="V53" s="226"/>
      <c r="W53" s="227">
        <f t="shared" si="0"/>
        <v>0</v>
      </c>
    </row>
    <row r="54" spans="1:23" ht="15.75" x14ac:dyDescent="0.2">
      <c r="A54" s="349"/>
      <c r="B54" s="105">
        <v>240425</v>
      </c>
      <c r="C54" s="354"/>
      <c r="D54" s="350"/>
      <c r="E54" s="350"/>
      <c r="F54" s="350"/>
      <c r="G54" s="350"/>
      <c r="H54" s="350"/>
      <c r="I54" s="350"/>
      <c r="J54" s="129" t="s">
        <v>93</v>
      </c>
      <c r="K54" s="189">
        <v>0</v>
      </c>
      <c r="L54" s="189">
        <v>0</v>
      </c>
      <c r="M54" s="186">
        <v>0</v>
      </c>
      <c r="N54" s="189">
        <v>0</v>
      </c>
      <c r="O54" s="189">
        <v>0</v>
      </c>
      <c r="P54" s="189"/>
      <c r="Q54" s="189"/>
      <c r="R54" s="200"/>
      <c r="S54" s="200"/>
      <c r="T54" s="189"/>
      <c r="U54" s="189"/>
      <c r="V54" s="226"/>
      <c r="W54" s="227">
        <f t="shared" si="0"/>
        <v>0</v>
      </c>
    </row>
    <row r="55" spans="1:23" ht="15.75" x14ac:dyDescent="0.2">
      <c r="A55" s="349"/>
      <c r="B55" s="105">
        <v>240425</v>
      </c>
      <c r="C55" s="354"/>
      <c r="D55" s="350"/>
      <c r="E55" s="350"/>
      <c r="F55" s="350"/>
      <c r="G55" s="350"/>
      <c r="H55" s="350"/>
      <c r="I55" s="350"/>
      <c r="J55" s="154" t="s">
        <v>180</v>
      </c>
      <c r="K55" s="201">
        <v>0</v>
      </c>
      <c r="L55" s="201">
        <v>0</v>
      </c>
      <c r="M55" s="201">
        <v>0</v>
      </c>
      <c r="N55" s="201">
        <v>0</v>
      </c>
      <c r="O55" s="189">
        <v>0</v>
      </c>
      <c r="P55" s="201"/>
      <c r="Q55" s="201"/>
      <c r="R55" s="208"/>
      <c r="S55" s="208"/>
      <c r="T55" s="201"/>
      <c r="U55" s="201"/>
      <c r="V55" s="237"/>
      <c r="W55" s="238">
        <f t="shared" si="0"/>
        <v>0</v>
      </c>
    </row>
    <row r="56" spans="1:23" ht="16.5" thickBot="1" x14ac:dyDescent="0.25">
      <c r="A56" s="349"/>
      <c r="B56" s="105">
        <v>240425</v>
      </c>
      <c r="C56" s="354"/>
      <c r="D56" s="350"/>
      <c r="E56" s="350"/>
      <c r="F56" s="350"/>
      <c r="G56" s="350"/>
      <c r="H56" s="350"/>
      <c r="I56" s="350"/>
      <c r="J56" s="154" t="s">
        <v>95</v>
      </c>
      <c r="K56" s="201">
        <v>0</v>
      </c>
      <c r="L56" s="201">
        <v>0</v>
      </c>
      <c r="M56" s="201">
        <v>0</v>
      </c>
      <c r="N56" s="201">
        <v>0</v>
      </c>
      <c r="O56" s="201">
        <v>0</v>
      </c>
      <c r="P56" s="201"/>
      <c r="Q56" s="201"/>
      <c r="R56" s="236"/>
      <c r="S56" s="208"/>
      <c r="T56" s="201"/>
      <c r="U56" s="201"/>
      <c r="V56" s="237"/>
      <c r="W56" s="238">
        <f t="shared" si="0"/>
        <v>0</v>
      </c>
    </row>
    <row r="57" spans="1:23" ht="16.5" thickBot="1" x14ac:dyDescent="0.25">
      <c r="A57" s="102"/>
      <c r="B57" s="104">
        <v>240425</v>
      </c>
      <c r="C57" s="112"/>
      <c r="D57" s="112"/>
      <c r="E57" s="112"/>
      <c r="F57" s="112"/>
      <c r="G57" s="112"/>
      <c r="H57" s="112"/>
      <c r="I57" s="112"/>
      <c r="J57" s="112"/>
      <c r="K57" s="192" t="s">
        <v>221</v>
      </c>
      <c r="L57" s="193" t="s">
        <v>221</v>
      </c>
      <c r="M57" s="193" t="s">
        <v>221</v>
      </c>
      <c r="N57" s="193" t="s">
        <v>221</v>
      </c>
      <c r="O57" s="193" t="s">
        <v>221</v>
      </c>
      <c r="P57" s="193"/>
      <c r="Q57" s="193"/>
      <c r="R57" s="230"/>
      <c r="S57" s="231"/>
      <c r="T57" s="193"/>
      <c r="U57" s="193"/>
      <c r="V57" s="232"/>
      <c r="W57" s="233">
        <f>SUM(W47:W56)</f>
        <v>680670.38300000003</v>
      </c>
    </row>
    <row r="58" spans="1:23" ht="15.75" x14ac:dyDescent="0.2">
      <c r="A58" s="349">
        <v>542</v>
      </c>
      <c r="B58" s="105">
        <v>240431</v>
      </c>
      <c r="C58" s="354" t="s">
        <v>189</v>
      </c>
      <c r="D58" s="350" t="s">
        <v>79</v>
      </c>
      <c r="E58" s="350">
        <v>200</v>
      </c>
      <c r="F58" s="350" t="s">
        <v>7</v>
      </c>
      <c r="G58" s="350" t="s">
        <v>39</v>
      </c>
      <c r="H58" s="350" t="s">
        <v>146</v>
      </c>
      <c r="I58" s="350" t="s">
        <v>40</v>
      </c>
      <c r="J58" s="145" t="s">
        <v>94</v>
      </c>
      <c r="K58" s="194">
        <v>11449.527999999998</v>
      </c>
      <c r="L58" s="194">
        <v>13024.199999999999</v>
      </c>
      <c r="M58" s="186">
        <v>11547.307000000001</v>
      </c>
      <c r="N58" s="186">
        <v>11016.591</v>
      </c>
      <c r="O58" s="194">
        <v>9441.5350000000035</v>
      </c>
      <c r="P58" s="194"/>
      <c r="Q58" s="194"/>
      <c r="R58" s="200"/>
      <c r="S58" s="211"/>
      <c r="T58" s="194"/>
      <c r="U58" s="194"/>
      <c r="V58" s="234"/>
      <c r="W58" s="235">
        <f>SUM(K58:V58)</f>
        <v>56479.161</v>
      </c>
    </row>
    <row r="59" spans="1:23" ht="15.75" x14ac:dyDescent="0.2">
      <c r="A59" s="349"/>
      <c r="B59" s="105">
        <v>240431</v>
      </c>
      <c r="C59" s="354"/>
      <c r="D59" s="350"/>
      <c r="E59" s="350"/>
      <c r="F59" s="350"/>
      <c r="G59" s="350"/>
      <c r="H59" s="350"/>
      <c r="I59" s="350"/>
      <c r="J59" s="129" t="s">
        <v>92</v>
      </c>
      <c r="K59" s="189">
        <v>38984.063000000009</v>
      </c>
      <c r="L59" s="189">
        <v>37839.595000000001</v>
      </c>
      <c r="M59" s="186">
        <v>44919.447</v>
      </c>
      <c r="N59" s="186">
        <v>35519.462</v>
      </c>
      <c r="O59" s="189">
        <v>37972.701999999997</v>
      </c>
      <c r="P59" s="189"/>
      <c r="Q59" s="189"/>
      <c r="R59" s="200"/>
      <c r="S59" s="200"/>
      <c r="T59" s="189"/>
      <c r="U59" s="189"/>
      <c r="V59" s="226"/>
      <c r="W59" s="227">
        <f>SUM(K59:V59)</f>
        <v>195235.269</v>
      </c>
    </row>
    <row r="60" spans="1:23" ht="15.75" x14ac:dyDescent="0.2">
      <c r="A60" s="349"/>
      <c r="B60" s="105">
        <v>240431</v>
      </c>
      <c r="C60" s="354"/>
      <c r="D60" s="350"/>
      <c r="E60" s="350"/>
      <c r="F60" s="350"/>
      <c r="G60" s="350"/>
      <c r="H60" s="350"/>
      <c r="I60" s="350"/>
      <c r="J60" s="129" t="s">
        <v>103</v>
      </c>
      <c r="K60" s="189">
        <v>4890.2349999999997</v>
      </c>
      <c r="L60" s="189">
        <v>7148.7759999999989</v>
      </c>
      <c r="M60" s="186">
        <v>8243.2149999999983</v>
      </c>
      <c r="N60" s="186">
        <v>6645.3870000000006</v>
      </c>
      <c r="O60" s="189">
        <v>8822.6260000000002</v>
      </c>
      <c r="P60" s="189"/>
      <c r="Q60" s="189"/>
      <c r="R60" s="200"/>
      <c r="S60" s="200"/>
      <c r="T60" s="189"/>
      <c r="U60" s="189"/>
      <c r="V60" s="226"/>
      <c r="W60" s="227">
        <f>SUM(K60:V60)</f>
        <v>35750.239000000001</v>
      </c>
    </row>
    <row r="61" spans="1:23" ht="16.5" thickBot="1" x14ac:dyDescent="0.25">
      <c r="A61" s="349"/>
      <c r="B61" s="105">
        <v>240431</v>
      </c>
      <c r="C61" s="354"/>
      <c r="D61" s="350"/>
      <c r="E61" s="350"/>
      <c r="F61" s="350"/>
      <c r="G61" s="350"/>
      <c r="H61" s="350"/>
      <c r="I61" s="350"/>
      <c r="J61" s="154" t="s">
        <v>91</v>
      </c>
      <c r="K61" s="201">
        <v>86288.278000000006</v>
      </c>
      <c r="L61" s="201">
        <v>85957.082999999984</v>
      </c>
      <c r="M61" s="186">
        <v>90616.679000000004</v>
      </c>
      <c r="N61" s="186">
        <v>80269.769000000029</v>
      </c>
      <c r="O61" s="201">
        <v>83130.749000000011</v>
      </c>
      <c r="P61" s="201"/>
      <c r="Q61" s="201"/>
      <c r="R61" s="236"/>
      <c r="S61" s="208"/>
      <c r="T61" s="201"/>
      <c r="U61" s="201"/>
      <c r="V61" s="237"/>
      <c r="W61" s="238">
        <f>SUM(K61:V61)</f>
        <v>426262.55800000002</v>
      </c>
    </row>
    <row r="62" spans="1:23" ht="16.5" thickBot="1" x14ac:dyDescent="0.25">
      <c r="A62" s="102"/>
      <c r="B62" s="104">
        <v>240431</v>
      </c>
      <c r="C62" s="112"/>
      <c r="D62" s="112"/>
      <c r="E62" s="112"/>
      <c r="F62" s="112"/>
      <c r="G62" s="112"/>
      <c r="H62" s="112"/>
      <c r="I62" s="112"/>
      <c r="J62" s="112"/>
      <c r="K62" s="192" t="s">
        <v>221</v>
      </c>
      <c r="L62" s="193" t="s">
        <v>221</v>
      </c>
      <c r="M62" s="193" t="s">
        <v>221</v>
      </c>
      <c r="N62" s="193" t="s">
        <v>221</v>
      </c>
      <c r="O62" s="193" t="s">
        <v>221</v>
      </c>
      <c r="P62" s="193"/>
      <c r="Q62" s="193"/>
      <c r="R62" s="230"/>
      <c r="S62" s="231"/>
      <c r="T62" s="193"/>
      <c r="U62" s="193"/>
      <c r="V62" s="232"/>
      <c r="W62" s="233">
        <f>SUM(W58:W61)</f>
        <v>713727.22699999996</v>
      </c>
    </row>
    <row r="63" spans="1:23" ht="15.75" x14ac:dyDescent="0.2">
      <c r="A63" s="343">
        <v>554</v>
      </c>
      <c r="B63" s="254">
        <v>240462</v>
      </c>
      <c r="C63" s="347" t="s">
        <v>43</v>
      </c>
      <c r="D63" s="347" t="s">
        <v>79</v>
      </c>
      <c r="E63" s="347">
        <v>58</v>
      </c>
      <c r="F63" s="347" t="s">
        <v>147</v>
      </c>
      <c r="G63" s="347" t="s">
        <v>37</v>
      </c>
      <c r="H63" s="345" t="s">
        <v>148</v>
      </c>
      <c r="I63" s="347" t="s">
        <v>37</v>
      </c>
      <c r="J63" s="129" t="s">
        <v>94</v>
      </c>
      <c r="K63" s="189">
        <v>0</v>
      </c>
      <c r="L63" s="189">
        <v>0</v>
      </c>
      <c r="M63" s="189">
        <v>0</v>
      </c>
      <c r="N63" s="189">
        <v>0</v>
      </c>
      <c r="O63" s="189">
        <v>0</v>
      </c>
      <c r="P63" s="189"/>
      <c r="Q63" s="189"/>
      <c r="R63" s="200"/>
      <c r="S63" s="200"/>
      <c r="T63" s="189"/>
      <c r="U63" s="189"/>
      <c r="V63" s="226"/>
      <c r="W63" s="227">
        <f>SUM(K63:V63)</f>
        <v>0</v>
      </c>
    </row>
    <row r="64" spans="1:23" ht="15.75" x14ac:dyDescent="0.2">
      <c r="A64" s="349"/>
      <c r="B64" s="105">
        <v>240462</v>
      </c>
      <c r="C64" s="350"/>
      <c r="D64" s="350"/>
      <c r="E64" s="350"/>
      <c r="F64" s="350"/>
      <c r="G64" s="350"/>
      <c r="H64" s="354"/>
      <c r="I64" s="350"/>
      <c r="J64" s="154" t="s">
        <v>92</v>
      </c>
      <c r="K64" s="201">
        <v>0</v>
      </c>
      <c r="L64" s="201">
        <v>0</v>
      </c>
      <c r="M64" s="186">
        <v>0</v>
      </c>
      <c r="N64" s="186">
        <v>0</v>
      </c>
      <c r="O64" s="201">
        <v>0</v>
      </c>
      <c r="P64" s="201"/>
      <c r="Q64" s="201"/>
      <c r="R64" s="208"/>
      <c r="S64" s="208"/>
      <c r="T64" s="201"/>
      <c r="U64" s="201"/>
      <c r="V64" s="237"/>
      <c r="W64" s="238">
        <f>SUM(K64:V64)</f>
        <v>0</v>
      </c>
    </row>
    <row r="65" spans="1:26" ht="16.5" thickBot="1" x14ac:dyDescent="0.25">
      <c r="A65" s="344"/>
      <c r="B65" s="290">
        <v>240462</v>
      </c>
      <c r="C65" s="348"/>
      <c r="D65" s="348"/>
      <c r="E65" s="348"/>
      <c r="F65" s="348"/>
      <c r="G65" s="348"/>
      <c r="H65" s="348"/>
      <c r="I65" s="348"/>
      <c r="J65" s="154" t="s">
        <v>91</v>
      </c>
      <c r="K65" s="201">
        <v>3061.5150000000003</v>
      </c>
      <c r="L65" s="201">
        <v>0</v>
      </c>
      <c r="M65" s="186">
        <v>3245.962</v>
      </c>
      <c r="N65" s="201">
        <v>3188.3159999999998</v>
      </c>
      <c r="O65" s="201">
        <v>3319.4519999999998</v>
      </c>
      <c r="P65" s="201"/>
      <c r="Q65" s="201"/>
      <c r="R65" s="236"/>
      <c r="S65" s="208"/>
      <c r="T65" s="201"/>
      <c r="U65" s="201"/>
      <c r="V65" s="237"/>
      <c r="W65" s="238">
        <f>SUM(K65:V65)</f>
        <v>12815.245000000001</v>
      </c>
    </row>
    <row r="66" spans="1:26" ht="16.5" thickBot="1" x14ac:dyDescent="0.25">
      <c r="A66" s="102"/>
      <c r="B66" s="104">
        <v>240462</v>
      </c>
      <c r="C66" s="112"/>
      <c r="D66" s="112"/>
      <c r="E66" s="112"/>
      <c r="F66" s="112"/>
      <c r="G66" s="112"/>
      <c r="H66" s="112"/>
      <c r="I66" s="112"/>
      <c r="J66" s="112"/>
      <c r="K66" s="192" t="s">
        <v>221</v>
      </c>
      <c r="L66" s="193" t="s">
        <v>221</v>
      </c>
      <c r="M66" s="193" t="s">
        <v>221</v>
      </c>
      <c r="N66" s="193" t="s">
        <v>221</v>
      </c>
      <c r="O66" s="193" t="s">
        <v>221</v>
      </c>
      <c r="P66" s="193"/>
      <c r="Q66" s="193"/>
      <c r="R66" s="230"/>
      <c r="S66" s="231"/>
      <c r="T66" s="193"/>
      <c r="U66" s="193"/>
      <c r="V66" s="232"/>
      <c r="W66" s="233">
        <f>SUM(W63:W65)</f>
        <v>12815.245000000001</v>
      </c>
    </row>
    <row r="67" spans="1:26" ht="15.75" customHeight="1" x14ac:dyDescent="0.2">
      <c r="A67" s="343">
        <v>560</v>
      </c>
      <c r="B67" s="254">
        <v>240403</v>
      </c>
      <c r="C67" s="345" t="s">
        <v>190</v>
      </c>
      <c r="D67" s="347" t="s">
        <v>77</v>
      </c>
      <c r="E67" s="351">
        <v>17.899999999999999</v>
      </c>
      <c r="F67" s="347" t="s">
        <v>149</v>
      </c>
      <c r="G67" s="347" t="s">
        <v>37</v>
      </c>
      <c r="H67" s="347" t="s">
        <v>9</v>
      </c>
      <c r="I67" s="347" t="s">
        <v>37</v>
      </c>
      <c r="J67" s="145" t="s">
        <v>163</v>
      </c>
      <c r="K67" s="194">
        <v>0</v>
      </c>
      <c r="L67" s="194">
        <v>0</v>
      </c>
      <c r="M67" s="194">
        <v>0</v>
      </c>
      <c r="N67" s="194">
        <v>0</v>
      </c>
      <c r="O67" s="194">
        <v>0</v>
      </c>
      <c r="P67" s="194"/>
      <c r="Q67" s="194"/>
      <c r="R67" s="200"/>
      <c r="S67" s="211"/>
      <c r="T67" s="194"/>
      <c r="U67" s="194"/>
      <c r="V67" s="234"/>
      <c r="W67" s="235">
        <f>SUM(K67:V67)</f>
        <v>0</v>
      </c>
    </row>
    <row r="68" spans="1:26" ht="15.75" x14ac:dyDescent="0.2">
      <c r="A68" s="349"/>
      <c r="B68" s="105">
        <v>240403</v>
      </c>
      <c r="C68" s="354"/>
      <c r="D68" s="350"/>
      <c r="E68" s="352"/>
      <c r="F68" s="350"/>
      <c r="G68" s="350"/>
      <c r="H68" s="350"/>
      <c r="I68" s="350"/>
      <c r="J68" s="129" t="s">
        <v>103</v>
      </c>
      <c r="K68" s="200">
        <v>0</v>
      </c>
      <c r="L68" s="189">
        <v>0</v>
      </c>
      <c r="M68" s="189">
        <v>0</v>
      </c>
      <c r="N68" s="189">
        <v>0</v>
      </c>
      <c r="O68" s="189">
        <v>0</v>
      </c>
      <c r="P68" s="189"/>
      <c r="Q68" s="189"/>
      <c r="R68" s="200"/>
      <c r="S68" s="200"/>
      <c r="T68" s="189"/>
      <c r="U68" s="189"/>
      <c r="V68" s="226"/>
      <c r="W68" s="227">
        <f>SUM(K68:V68)</f>
        <v>0</v>
      </c>
    </row>
    <row r="69" spans="1:26" ht="15.75" x14ac:dyDescent="0.2">
      <c r="A69" s="349"/>
      <c r="B69" s="105">
        <v>240403</v>
      </c>
      <c r="C69" s="354"/>
      <c r="D69" s="350"/>
      <c r="E69" s="352"/>
      <c r="F69" s="350"/>
      <c r="G69" s="350"/>
      <c r="H69" s="350"/>
      <c r="I69" s="350"/>
      <c r="J69" s="129" t="s">
        <v>172</v>
      </c>
      <c r="K69" s="200">
        <v>0</v>
      </c>
      <c r="L69" s="189">
        <v>0</v>
      </c>
      <c r="M69" s="189">
        <v>0</v>
      </c>
      <c r="N69" s="189">
        <v>0</v>
      </c>
      <c r="O69" s="189">
        <v>0</v>
      </c>
      <c r="P69" s="189"/>
      <c r="Q69" s="189"/>
      <c r="R69" s="200"/>
      <c r="S69" s="200"/>
      <c r="T69" s="189"/>
      <c r="U69" s="189"/>
      <c r="V69" s="226"/>
      <c r="W69" s="227">
        <f>SUM(K69:V69)</f>
        <v>0</v>
      </c>
    </row>
    <row r="70" spans="1:26" ht="16.5" thickBot="1" x14ac:dyDescent="0.25">
      <c r="A70" s="344"/>
      <c r="B70" s="290">
        <v>240403</v>
      </c>
      <c r="C70" s="346"/>
      <c r="D70" s="348"/>
      <c r="E70" s="353"/>
      <c r="F70" s="348"/>
      <c r="G70" s="348"/>
      <c r="H70" s="348"/>
      <c r="I70" s="348"/>
      <c r="J70" s="113" t="s">
        <v>164</v>
      </c>
      <c r="K70" s="195">
        <v>0</v>
      </c>
      <c r="L70" s="191">
        <v>0</v>
      </c>
      <c r="M70" s="191">
        <v>0</v>
      </c>
      <c r="N70" s="191">
        <v>0</v>
      </c>
      <c r="O70" s="191">
        <v>0</v>
      </c>
      <c r="P70" s="191"/>
      <c r="Q70" s="191"/>
      <c r="R70" s="195"/>
      <c r="S70" s="195"/>
      <c r="T70" s="191"/>
      <c r="U70" s="191"/>
      <c r="V70" s="228"/>
      <c r="W70" s="229">
        <f>SUM(K70:V70)</f>
        <v>0</v>
      </c>
    </row>
    <row r="71" spans="1:26" ht="16.5" thickBot="1" x14ac:dyDescent="0.25">
      <c r="A71" s="102"/>
      <c r="B71" s="104">
        <v>240403</v>
      </c>
      <c r="C71" s="282"/>
      <c r="D71" s="112"/>
      <c r="E71" s="112"/>
      <c r="F71" s="112"/>
      <c r="G71" s="112"/>
      <c r="H71" s="112"/>
      <c r="I71" s="112"/>
      <c r="J71" s="112"/>
      <c r="K71" s="192" t="s">
        <v>221</v>
      </c>
      <c r="L71" s="193" t="s">
        <v>221</v>
      </c>
      <c r="M71" s="193" t="s">
        <v>221</v>
      </c>
      <c r="N71" s="193" t="s">
        <v>221</v>
      </c>
      <c r="O71" s="193" t="s">
        <v>221</v>
      </c>
      <c r="P71" s="193"/>
      <c r="Q71" s="193"/>
      <c r="R71" s="230"/>
      <c r="S71" s="231"/>
      <c r="T71" s="193"/>
      <c r="U71" s="193"/>
      <c r="V71" s="232"/>
      <c r="W71" s="233">
        <f>SUM(W67:W70)</f>
        <v>0</v>
      </c>
    </row>
    <row r="72" spans="1:26" ht="16.5" thickBot="1" x14ac:dyDescent="0.25">
      <c r="A72" s="105">
        <v>596</v>
      </c>
      <c r="B72" s="105">
        <v>240440</v>
      </c>
      <c r="C72" s="185" t="s">
        <v>217</v>
      </c>
      <c r="D72" s="114" t="s">
        <v>84</v>
      </c>
      <c r="E72" s="114">
        <v>26</v>
      </c>
      <c r="F72" s="114" t="s">
        <v>216</v>
      </c>
      <c r="G72" s="114" t="s">
        <v>45</v>
      </c>
      <c r="H72" s="114" t="s">
        <v>18</v>
      </c>
      <c r="I72" s="113" t="s">
        <v>45</v>
      </c>
      <c r="J72" s="113" t="s">
        <v>91</v>
      </c>
      <c r="K72" s="201">
        <v>0</v>
      </c>
      <c r="L72" s="201">
        <v>0</v>
      </c>
      <c r="M72" s="201">
        <v>0</v>
      </c>
      <c r="N72" s="201">
        <v>0</v>
      </c>
      <c r="O72" s="201">
        <v>0</v>
      </c>
      <c r="P72" s="201"/>
      <c r="Q72" s="201"/>
      <c r="R72" s="236"/>
      <c r="S72" s="236"/>
      <c r="T72" s="236"/>
      <c r="U72" s="236"/>
      <c r="V72" s="237"/>
      <c r="W72" s="238">
        <f>SUM(K72:V72)</f>
        <v>0</v>
      </c>
      <c r="Z72" s="187"/>
    </row>
    <row r="73" spans="1:26" ht="16.5" thickBot="1" x14ac:dyDescent="0.25">
      <c r="A73" s="102"/>
      <c r="B73" s="104">
        <v>240440</v>
      </c>
      <c r="C73" s="282"/>
      <c r="D73" s="112"/>
      <c r="E73" s="112"/>
      <c r="F73" s="112"/>
      <c r="G73" s="112"/>
      <c r="H73" s="112"/>
      <c r="I73" s="112"/>
      <c r="J73" s="266"/>
      <c r="K73" s="267" t="s">
        <v>221</v>
      </c>
      <c r="L73" s="268" t="s">
        <v>221</v>
      </c>
      <c r="M73" s="268" t="s">
        <v>221</v>
      </c>
      <c r="N73" s="268" t="s">
        <v>221</v>
      </c>
      <c r="O73" s="268" t="s">
        <v>221</v>
      </c>
      <c r="P73" s="268"/>
      <c r="Q73" s="268"/>
      <c r="R73" s="269"/>
      <c r="S73" s="270"/>
      <c r="T73" s="268"/>
      <c r="U73" s="268"/>
      <c r="V73" s="271"/>
      <c r="W73" s="278">
        <f>SUM(W72)</f>
        <v>0</v>
      </c>
    </row>
    <row r="74" spans="1:26" ht="15.75" x14ac:dyDescent="0.2">
      <c r="A74" s="343">
        <v>597</v>
      </c>
      <c r="B74" s="254">
        <v>240438</v>
      </c>
      <c r="C74" s="345" t="s">
        <v>218</v>
      </c>
      <c r="D74" s="347" t="s">
        <v>79</v>
      </c>
      <c r="E74" s="347">
        <v>26</v>
      </c>
      <c r="F74" s="347" t="s">
        <v>18</v>
      </c>
      <c r="G74" s="347" t="s">
        <v>45</v>
      </c>
      <c r="H74" s="347" t="s">
        <v>216</v>
      </c>
      <c r="I74" s="368" t="s">
        <v>45</v>
      </c>
      <c r="J74" s="151" t="s">
        <v>164</v>
      </c>
      <c r="K74" s="202">
        <v>0</v>
      </c>
      <c r="L74" s="203">
        <v>0</v>
      </c>
      <c r="M74" s="203">
        <v>0</v>
      </c>
      <c r="N74" s="246">
        <v>0</v>
      </c>
      <c r="O74" s="203">
        <v>0</v>
      </c>
      <c r="P74" s="203"/>
      <c r="Q74" s="203"/>
      <c r="R74" s="203"/>
      <c r="S74" s="203"/>
      <c r="T74" s="203"/>
      <c r="U74" s="203"/>
      <c r="V74" s="275"/>
      <c r="W74" s="240">
        <f>SUM(K74:V74)</f>
        <v>0</v>
      </c>
    </row>
    <row r="75" spans="1:26" ht="15.75" x14ac:dyDescent="0.2">
      <c r="A75" s="349"/>
      <c r="B75" s="105">
        <v>240438</v>
      </c>
      <c r="C75" s="354"/>
      <c r="D75" s="350"/>
      <c r="E75" s="350"/>
      <c r="F75" s="350"/>
      <c r="G75" s="350"/>
      <c r="H75" s="350"/>
      <c r="I75" s="369"/>
      <c r="J75" s="129" t="s">
        <v>172</v>
      </c>
      <c r="K75" s="283">
        <v>14777.988000000001</v>
      </c>
      <c r="L75" s="272">
        <v>4151.0869999999995</v>
      </c>
      <c r="M75" s="272">
        <v>11508.149000000001</v>
      </c>
      <c r="N75" s="272">
        <v>3780.0909999999999</v>
      </c>
      <c r="O75" s="272">
        <v>8559.9570000000003</v>
      </c>
      <c r="P75" s="272"/>
      <c r="Q75" s="215"/>
      <c r="R75" s="215"/>
      <c r="S75" s="215"/>
      <c r="T75" s="273"/>
      <c r="U75" s="215"/>
      <c r="V75" s="276"/>
      <c r="W75" s="280">
        <f>SUM(K75:V75)</f>
        <v>42777.272000000004</v>
      </c>
      <c r="Z75" s="187"/>
    </row>
    <row r="76" spans="1:26" ht="16.5" thickBot="1" x14ac:dyDescent="0.25">
      <c r="A76" s="344"/>
      <c r="B76" s="290">
        <v>240438</v>
      </c>
      <c r="C76" s="346"/>
      <c r="D76" s="348"/>
      <c r="E76" s="348"/>
      <c r="F76" s="348"/>
      <c r="G76" s="348"/>
      <c r="H76" s="348"/>
      <c r="I76" s="370"/>
      <c r="J76" s="169" t="s">
        <v>93</v>
      </c>
      <c r="K76" s="236">
        <v>0</v>
      </c>
      <c r="L76" s="209">
        <v>0</v>
      </c>
      <c r="M76" s="209">
        <v>0</v>
      </c>
      <c r="N76" s="274">
        <v>0</v>
      </c>
      <c r="O76" s="274">
        <v>0</v>
      </c>
      <c r="P76" s="274"/>
      <c r="Q76" s="209"/>
      <c r="R76" s="209"/>
      <c r="S76" s="209"/>
      <c r="T76" s="209"/>
      <c r="U76" s="209"/>
      <c r="V76" s="277"/>
      <c r="W76" s="281">
        <f>SUM(K76:V76)</f>
        <v>0</v>
      </c>
    </row>
    <row r="77" spans="1:26" ht="16.5" thickBot="1" x14ac:dyDescent="0.25">
      <c r="A77" s="102"/>
      <c r="B77" s="104">
        <v>240438</v>
      </c>
      <c r="C77" s="112"/>
      <c r="D77" s="112"/>
      <c r="E77" s="112"/>
      <c r="F77" s="112"/>
      <c r="G77" s="112"/>
      <c r="H77" s="112"/>
      <c r="I77" s="112"/>
      <c r="J77" s="260"/>
      <c r="K77" s="261" t="s">
        <v>221</v>
      </c>
      <c r="L77" s="262" t="s">
        <v>221</v>
      </c>
      <c r="M77" s="262" t="s">
        <v>221</v>
      </c>
      <c r="N77" s="262" t="s">
        <v>221</v>
      </c>
      <c r="O77" s="262" t="s">
        <v>221</v>
      </c>
      <c r="P77" s="262"/>
      <c r="Q77" s="262"/>
      <c r="R77" s="263"/>
      <c r="S77" s="264"/>
      <c r="T77" s="262"/>
      <c r="U77" s="262"/>
      <c r="V77" s="265"/>
      <c r="W77" s="279">
        <f>SUM(W74:W76)</f>
        <v>42777.272000000004</v>
      </c>
    </row>
    <row r="78" spans="1:26" ht="15.75" x14ac:dyDescent="0.2">
      <c r="A78" s="349">
        <v>598</v>
      </c>
      <c r="B78" s="105">
        <v>240433</v>
      </c>
      <c r="C78" s="350" t="s">
        <v>46</v>
      </c>
      <c r="D78" s="350" t="s">
        <v>84</v>
      </c>
      <c r="E78" s="350">
        <v>16</v>
      </c>
      <c r="F78" s="350" t="s">
        <v>18</v>
      </c>
      <c r="G78" s="350" t="s">
        <v>45</v>
      </c>
      <c r="H78" s="350" t="s">
        <v>150</v>
      </c>
      <c r="I78" s="350" t="s">
        <v>45</v>
      </c>
      <c r="J78" s="145" t="s">
        <v>92</v>
      </c>
      <c r="K78" s="194">
        <v>7.0460000000000003</v>
      </c>
      <c r="L78" s="194">
        <v>322.83300000000003</v>
      </c>
      <c r="M78" s="194">
        <v>0</v>
      </c>
      <c r="N78" s="194">
        <v>2648.92</v>
      </c>
      <c r="O78" s="194">
        <v>6076.8539999999994</v>
      </c>
      <c r="P78" s="194"/>
      <c r="Q78" s="194"/>
      <c r="R78" s="200"/>
      <c r="S78" s="211"/>
      <c r="T78" s="194"/>
      <c r="U78" s="194"/>
      <c r="V78" s="234"/>
      <c r="W78" s="235">
        <f>SUM(K78:V78)</f>
        <v>9055.6529999999984</v>
      </c>
    </row>
    <row r="79" spans="1:26" ht="16.5" thickBot="1" x14ac:dyDescent="0.25">
      <c r="A79" s="349"/>
      <c r="B79" s="105">
        <v>240433</v>
      </c>
      <c r="C79" s="350"/>
      <c r="D79" s="350"/>
      <c r="E79" s="350"/>
      <c r="F79" s="350"/>
      <c r="G79" s="350"/>
      <c r="H79" s="350"/>
      <c r="I79" s="350"/>
      <c r="J79" s="154" t="s">
        <v>98</v>
      </c>
      <c r="K79" s="201">
        <v>0</v>
      </c>
      <c r="L79" s="201">
        <v>0</v>
      </c>
      <c r="M79" s="201">
        <v>0</v>
      </c>
      <c r="N79" s="201">
        <v>0</v>
      </c>
      <c r="O79" s="201">
        <v>0</v>
      </c>
      <c r="P79" s="201"/>
      <c r="Q79" s="201"/>
      <c r="R79" s="236"/>
      <c r="S79" s="208"/>
      <c r="T79" s="201"/>
      <c r="U79" s="201"/>
      <c r="V79" s="237"/>
      <c r="W79" s="238">
        <f>SUM(K79:V79)</f>
        <v>0</v>
      </c>
    </row>
    <row r="80" spans="1:26" ht="16.5" thickBot="1" x14ac:dyDescent="0.25">
      <c r="A80" s="102"/>
      <c r="B80" s="104">
        <v>240433</v>
      </c>
      <c r="C80" s="112"/>
      <c r="D80" s="112"/>
      <c r="E80" s="112"/>
      <c r="F80" s="112"/>
      <c r="G80" s="112"/>
      <c r="H80" s="112"/>
      <c r="I80" s="112"/>
      <c r="J80" s="112"/>
      <c r="K80" s="192" t="s">
        <v>221</v>
      </c>
      <c r="L80" s="193" t="s">
        <v>221</v>
      </c>
      <c r="M80" s="193" t="s">
        <v>221</v>
      </c>
      <c r="N80" s="193" t="s">
        <v>221</v>
      </c>
      <c r="O80" s="193" t="s">
        <v>221</v>
      </c>
      <c r="P80" s="193"/>
      <c r="Q80" s="193"/>
      <c r="R80" s="230"/>
      <c r="S80" s="231"/>
      <c r="T80" s="193"/>
      <c r="U80" s="193"/>
      <c r="V80" s="232"/>
      <c r="W80" s="233">
        <f>SUM(W78:W79)</f>
        <v>9055.6529999999984</v>
      </c>
    </row>
    <row r="81" spans="1:23" ht="15.75" x14ac:dyDescent="0.2">
      <c r="A81" s="349">
        <v>608</v>
      </c>
      <c r="B81" s="105">
        <v>240444</v>
      </c>
      <c r="C81" s="354" t="s">
        <v>191</v>
      </c>
      <c r="D81" s="350" t="s">
        <v>85</v>
      </c>
      <c r="E81" s="350">
        <v>98</v>
      </c>
      <c r="F81" s="350" t="s">
        <v>151</v>
      </c>
      <c r="G81" s="350" t="s">
        <v>45</v>
      </c>
      <c r="H81" s="350" t="s">
        <v>18</v>
      </c>
      <c r="I81" s="350" t="s">
        <v>45</v>
      </c>
      <c r="J81" s="145" t="s">
        <v>94</v>
      </c>
      <c r="K81" s="194">
        <v>0</v>
      </c>
      <c r="L81" s="194">
        <v>0</v>
      </c>
      <c r="M81" s="194">
        <v>0</v>
      </c>
      <c r="N81" s="194">
        <v>0</v>
      </c>
      <c r="O81" s="194">
        <v>0</v>
      </c>
      <c r="P81" s="194"/>
      <c r="Q81" s="194"/>
      <c r="R81" s="200"/>
      <c r="S81" s="198"/>
      <c r="T81" s="198"/>
      <c r="U81" s="198"/>
      <c r="V81" s="234"/>
      <c r="W81" s="235">
        <f t="shared" ref="W81:W86" si="1">SUM(K81:V81)</f>
        <v>0</v>
      </c>
    </row>
    <row r="82" spans="1:23" ht="15.75" x14ac:dyDescent="0.2">
      <c r="A82" s="349"/>
      <c r="B82" s="105">
        <v>240444</v>
      </c>
      <c r="C82" s="354"/>
      <c r="D82" s="350"/>
      <c r="E82" s="350"/>
      <c r="F82" s="350"/>
      <c r="G82" s="350"/>
      <c r="H82" s="350"/>
      <c r="I82" s="350"/>
      <c r="J82" s="145" t="s">
        <v>92</v>
      </c>
      <c r="K82" s="194">
        <v>44058.747000000003</v>
      </c>
      <c r="L82" s="194">
        <v>87074.195999999982</v>
      </c>
      <c r="M82" s="186">
        <v>33988.675000000003</v>
      </c>
      <c r="N82" s="186">
        <v>17173.519</v>
      </c>
      <c r="O82" s="194">
        <v>0</v>
      </c>
      <c r="P82" s="194"/>
      <c r="Q82" s="194"/>
      <c r="R82" s="200"/>
      <c r="S82" s="194"/>
      <c r="T82" s="194"/>
      <c r="U82" s="194"/>
      <c r="V82" s="234"/>
      <c r="W82" s="235">
        <f t="shared" si="1"/>
        <v>182295.13699999996</v>
      </c>
    </row>
    <row r="83" spans="1:23" ht="15.75" x14ac:dyDescent="0.2">
      <c r="A83" s="349"/>
      <c r="B83" s="105">
        <v>240444</v>
      </c>
      <c r="C83" s="354"/>
      <c r="D83" s="350"/>
      <c r="E83" s="350"/>
      <c r="F83" s="350"/>
      <c r="G83" s="350"/>
      <c r="H83" s="350"/>
      <c r="I83" s="350"/>
      <c r="J83" s="129" t="s">
        <v>91</v>
      </c>
      <c r="K83" s="189">
        <v>0</v>
      </c>
      <c r="L83" s="189">
        <v>0</v>
      </c>
      <c r="M83" s="186">
        <v>0</v>
      </c>
      <c r="N83" s="186">
        <v>0</v>
      </c>
      <c r="O83" s="189">
        <v>0</v>
      </c>
      <c r="P83" s="189"/>
      <c r="Q83" s="189"/>
      <c r="R83" s="200"/>
      <c r="S83" s="189"/>
      <c r="T83" s="189"/>
      <c r="U83" s="189"/>
      <c r="V83" s="226"/>
      <c r="W83" s="227">
        <f t="shared" si="1"/>
        <v>0</v>
      </c>
    </row>
    <row r="84" spans="1:23" ht="15.75" x14ac:dyDescent="0.2">
      <c r="A84" s="349"/>
      <c r="B84" s="105">
        <v>240444</v>
      </c>
      <c r="C84" s="354"/>
      <c r="D84" s="350"/>
      <c r="E84" s="350"/>
      <c r="F84" s="350"/>
      <c r="G84" s="350"/>
      <c r="H84" s="350"/>
      <c r="I84" s="350"/>
      <c r="J84" s="129" t="s">
        <v>93</v>
      </c>
      <c r="K84" s="189">
        <v>0</v>
      </c>
      <c r="L84" s="189">
        <v>0</v>
      </c>
      <c r="M84" s="189">
        <v>0</v>
      </c>
      <c r="N84" s="189">
        <v>0</v>
      </c>
      <c r="O84" s="189">
        <v>0</v>
      </c>
      <c r="P84" s="189"/>
      <c r="Q84" s="189"/>
      <c r="R84" s="200"/>
      <c r="S84" s="189"/>
      <c r="T84" s="189"/>
      <c r="U84" s="189"/>
      <c r="V84" s="226"/>
      <c r="W84" s="227">
        <f t="shared" si="1"/>
        <v>0</v>
      </c>
    </row>
    <row r="85" spans="1:23" ht="15.75" x14ac:dyDescent="0.2">
      <c r="A85" s="349"/>
      <c r="B85" s="105">
        <v>240444</v>
      </c>
      <c r="C85" s="354"/>
      <c r="D85" s="350"/>
      <c r="E85" s="350"/>
      <c r="F85" s="350"/>
      <c r="G85" s="350"/>
      <c r="H85" s="350"/>
      <c r="I85" s="350"/>
      <c r="J85" s="154" t="s">
        <v>97</v>
      </c>
      <c r="K85" s="201">
        <v>0</v>
      </c>
      <c r="L85" s="201">
        <v>0</v>
      </c>
      <c r="M85" s="201">
        <v>0</v>
      </c>
      <c r="N85" s="201">
        <v>0</v>
      </c>
      <c r="O85" s="189">
        <v>0</v>
      </c>
      <c r="P85" s="201"/>
      <c r="Q85" s="201"/>
      <c r="R85" s="208"/>
      <c r="S85" s="201"/>
      <c r="T85" s="201"/>
      <c r="U85" s="201"/>
      <c r="V85" s="237"/>
      <c r="W85" s="227">
        <f t="shared" si="1"/>
        <v>0</v>
      </c>
    </row>
    <row r="86" spans="1:23" ht="16.5" thickBot="1" x14ac:dyDescent="0.25">
      <c r="A86" s="349"/>
      <c r="B86" s="105">
        <v>240444</v>
      </c>
      <c r="C86" s="354"/>
      <c r="D86" s="350"/>
      <c r="E86" s="350"/>
      <c r="F86" s="350"/>
      <c r="G86" s="350"/>
      <c r="H86" s="350"/>
      <c r="I86" s="350"/>
      <c r="J86" s="154" t="s">
        <v>96</v>
      </c>
      <c r="K86" s="201">
        <v>0</v>
      </c>
      <c r="L86" s="201">
        <v>0</v>
      </c>
      <c r="M86" s="201">
        <v>0</v>
      </c>
      <c r="N86" s="201">
        <v>0</v>
      </c>
      <c r="O86" s="189">
        <v>0</v>
      </c>
      <c r="P86" s="201"/>
      <c r="Q86" s="201"/>
      <c r="R86" s="236"/>
      <c r="S86" s="209"/>
      <c r="T86" s="209"/>
      <c r="U86" s="209"/>
      <c r="V86" s="237"/>
      <c r="W86" s="238">
        <f t="shared" si="1"/>
        <v>0</v>
      </c>
    </row>
    <row r="87" spans="1:23" ht="16.5" thickBot="1" x14ac:dyDescent="0.25">
      <c r="A87" s="102"/>
      <c r="B87" s="104">
        <v>240444</v>
      </c>
      <c r="C87" s="112"/>
      <c r="D87" s="112"/>
      <c r="E87" s="112"/>
      <c r="F87" s="112"/>
      <c r="G87" s="112"/>
      <c r="H87" s="112"/>
      <c r="I87" s="112"/>
      <c r="J87" s="112"/>
      <c r="K87" s="192" t="s">
        <v>221</v>
      </c>
      <c r="L87" s="193" t="s">
        <v>221</v>
      </c>
      <c r="M87" s="193" t="s">
        <v>221</v>
      </c>
      <c r="N87" s="193" t="s">
        <v>221</v>
      </c>
      <c r="O87" s="193" t="s">
        <v>221</v>
      </c>
      <c r="P87" s="193"/>
      <c r="Q87" s="193"/>
      <c r="R87" s="230"/>
      <c r="S87" s="231"/>
      <c r="T87" s="193"/>
      <c r="U87" s="193"/>
      <c r="V87" s="232"/>
      <c r="W87" s="233">
        <f>SUM(W81:W86)</f>
        <v>182295.13699999996</v>
      </c>
    </row>
    <row r="88" spans="1:23" ht="15.75" x14ac:dyDescent="0.2">
      <c r="A88" s="343">
        <v>611</v>
      </c>
      <c r="B88" s="254">
        <v>240432</v>
      </c>
      <c r="C88" s="345" t="s">
        <v>192</v>
      </c>
      <c r="D88" s="347" t="s">
        <v>77</v>
      </c>
      <c r="E88" s="347">
        <v>66</v>
      </c>
      <c r="F88" s="347" t="s">
        <v>146</v>
      </c>
      <c r="G88" s="347" t="s">
        <v>40</v>
      </c>
      <c r="H88" s="345" t="s">
        <v>152</v>
      </c>
      <c r="I88" s="347" t="s">
        <v>40</v>
      </c>
      <c r="J88" s="145" t="s">
        <v>94</v>
      </c>
      <c r="K88" s="194">
        <v>2368.482</v>
      </c>
      <c r="L88" s="194">
        <v>2384.5529999999999</v>
      </c>
      <c r="M88" s="186">
        <v>2477.1889999999999</v>
      </c>
      <c r="N88" s="186">
        <v>2380.0010000000002</v>
      </c>
      <c r="O88" s="194">
        <v>2405.9880000000003</v>
      </c>
      <c r="P88" s="194"/>
      <c r="Q88" s="194"/>
      <c r="R88" s="200"/>
      <c r="S88" s="211"/>
      <c r="T88" s="194"/>
      <c r="U88" s="194"/>
      <c r="V88" s="234"/>
      <c r="W88" s="235">
        <f>SUM(K88:V88)</f>
        <v>12016.213</v>
      </c>
    </row>
    <row r="89" spans="1:23" ht="15.75" x14ac:dyDescent="0.2">
      <c r="A89" s="349"/>
      <c r="B89" s="105">
        <v>240432</v>
      </c>
      <c r="C89" s="354"/>
      <c r="D89" s="350"/>
      <c r="E89" s="350"/>
      <c r="F89" s="350"/>
      <c r="G89" s="350"/>
      <c r="H89" s="354"/>
      <c r="I89" s="350"/>
      <c r="J89" s="129" t="s">
        <v>92</v>
      </c>
      <c r="K89" s="189">
        <v>5296.473</v>
      </c>
      <c r="L89" s="189">
        <v>6513.0720000000001</v>
      </c>
      <c r="M89" s="186">
        <v>8551.4149999999991</v>
      </c>
      <c r="N89" s="186">
        <v>3538.5919999999996</v>
      </c>
      <c r="O89" s="189">
        <v>4623.4269999999997</v>
      </c>
      <c r="P89" s="189"/>
      <c r="Q89" s="189"/>
      <c r="R89" s="200"/>
      <c r="S89" s="200"/>
      <c r="T89" s="189"/>
      <c r="U89" s="189"/>
      <c r="V89" s="226"/>
      <c r="W89" s="227">
        <f>SUM(K89:V89)</f>
        <v>28522.978999999999</v>
      </c>
    </row>
    <row r="90" spans="1:23" ht="15.75" x14ac:dyDescent="0.2">
      <c r="A90" s="349"/>
      <c r="B90" s="105">
        <v>240432</v>
      </c>
      <c r="C90" s="354"/>
      <c r="D90" s="350"/>
      <c r="E90" s="350"/>
      <c r="F90" s="350"/>
      <c r="G90" s="350"/>
      <c r="H90" s="354"/>
      <c r="I90" s="350"/>
      <c r="J90" s="129" t="s">
        <v>91</v>
      </c>
      <c r="K90" s="189">
        <v>21989.121000000006</v>
      </c>
      <c r="L90" s="189">
        <v>19586.173000000003</v>
      </c>
      <c r="M90" s="186">
        <v>22310.157999999999</v>
      </c>
      <c r="N90" s="186">
        <v>17390.205999999998</v>
      </c>
      <c r="O90" s="189">
        <v>21067.278999999999</v>
      </c>
      <c r="P90" s="189"/>
      <c r="Q90" s="189"/>
      <c r="R90" s="200"/>
      <c r="S90" s="200"/>
      <c r="T90" s="189"/>
      <c r="U90" s="189"/>
      <c r="V90" s="226"/>
      <c r="W90" s="227">
        <f>SUM(K90:V90)</f>
        <v>102342.93699999999</v>
      </c>
    </row>
    <row r="91" spans="1:23" ht="16.5" thickBot="1" x14ac:dyDescent="0.25">
      <c r="A91" s="344"/>
      <c r="B91" s="290">
        <v>240432</v>
      </c>
      <c r="C91" s="346"/>
      <c r="D91" s="348"/>
      <c r="E91" s="348"/>
      <c r="F91" s="348"/>
      <c r="G91" s="348"/>
      <c r="H91" s="346"/>
      <c r="I91" s="348"/>
      <c r="J91" s="113" t="s">
        <v>95</v>
      </c>
      <c r="K91" s="195">
        <v>0</v>
      </c>
      <c r="L91" s="191">
        <v>0</v>
      </c>
      <c r="M91" s="191">
        <v>0</v>
      </c>
      <c r="N91" s="191">
        <v>0</v>
      </c>
      <c r="O91" s="191">
        <v>0</v>
      </c>
      <c r="P91" s="191"/>
      <c r="Q91" s="191"/>
      <c r="R91" s="206"/>
      <c r="S91" s="195"/>
      <c r="T91" s="191"/>
      <c r="U91" s="191"/>
      <c r="V91" s="228"/>
      <c r="W91" s="229">
        <f>SUM(K91:V91)</f>
        <v>0</v>
      </c>
    </row>
    <row r="92" spans="1:23" ht="16.5" thickBot="1" x14ac:dyDescent="0.25">
      <c r="A92" s="106"/>
      <c r="B92" s="104">
        <v>240432</v>
      </c>
      <c r="C92" s="112"/>
      <c r="D92" s="112"/>
      <c r="E92" s="112"/>
      <c r="F92" s="112"/>
      <c r="G92" s="112"/>
      <c r="H92" s="112"/>
      <c r="I92" s="112"/>
      <c r="J92" s="112"/>
      <c r="K92" s="192" t="s">
        <v>221</v>
      </c>
      <c r="L92" s="193" t="s">
        <v>221</v>
      </c>
      <c r="M92" s="193" t="s">
        <v>221</v>
      </c>
      <c r="N92" s="193" t="s">
        <v>221</v>
      </c>
      <c r="O92" s="193" t="s">
        <v>221</v>
      </c>
      <c r="P92" s="193"/>
      <c r="Q92" s="193"/>
      <c r="R92" s="230"/>
      <c r="S92" s="231"/>
      <c r="T92" s="193"/>
      <c r="U92" s="193"/>
      <c r="V92" s="232"/>
      <c r="W92" s="233">
        <f>SUM(W88:W91)</f>
        <v>142882.12899999999</v>
      </c>
    </row>
    <row r="93" spans="1:23" ht="15.75" x14ac:dyDescent="0.2">
      <c r="A93" s="349">
        <v>624</v>
      </c>
      <c r="B93" s="105">
        <v>243984</v>
      </c>
      <c r="C93" s="354" t="s">
        <v>193</v>
      </c>
      <c r="D93" s="355" t="s">
        <v>248</v>
      </c>
      <c r="E93" s="357" t="s">
        <v>89</v>
      </c>
      <c r="F93" s="350" t="s">
        <v>100</v>
      </c>
      <c r="G93" s="350" t="s">
        <v>42</v>
      </c>
      <c r="H93" s="350" t="s">
        <v>249</v>
      </c>
      <c r="I93" s="350" t="s">
        <v>34</v>
      </c>
      <c r="J93" s="145" t="s">
        <v>92</v>
      </c>
      <c r="K93" s="194">
        <v>388252.88399999973</v>
      </c>
      <c r="L93" s="194">
        <v>458421.71500000008</v>
      </c>
      <c r="M93" s="186">
        <v>518002.85300000018</v>
      </c>
      <c r="N93" s="186">
        <v>455794.89700000023</v>
      </c>
      <c r="O93" s="194">
        <v>496001.23899999965</v>
      </c>
      <c r="P93" s="194"/>
      <c r="Q93" s="194"/>
      <c r="R93" s="200"/>
      <c r="S93" s="211"/>
      <c r="T93" s="194"/>
      <c r="U93" s="194"/>
      <c r="V93" s="234"/>
      <c r="W93" s="235">
        <f>SUM(K93:V93)</f>
        <v>2316473.588</v>
      </c>
    </row>
    <row r="94" spans="1:23" ht="15.75" x14ac:dyDescent="0.2">
      <c r="A94" s="349"/>
      <c r="B94" s="105">
        <v>243984</v>
      </c>
      <c r="C94" s="354"/>
      <c r="D94" s="356"/>
      <c r="E94" s="352"/>
      <c r="F94" s="350"/>
      <c r="G94" s="350"/>
      <c r="H94" s="350"/>
      <c r="I94" s="350"/>
      <c r="J94" s="129" t="s">
        <v>103</v>
      </c>
      <c r="K94" s="189">
        <v>0</v>
      </c>
      <c r="L94" s="189">
        <v>0</v>
      </c>
      <c r="M94" s="216">
        <v>0</v>
      </c>
      <c r="N94" s="189">
        <v>0</v>
      </c>
      <c r="O94" s="189">
        <v>0</v>
      </c>
      <c r="P94" s="189"/>
      <c r="Q94" s="189"/>
      <c r="R94" s="200"/>
      <c r="S94" s="200"/>
      <c r="T94" s="189"/>
      <c r="U94" s="189"/>
      <c r="V94" s="226"/>
      <c r="W94" s="227">
        <f>SUM(K94:V94)</f>
        <v>0</v>
      </c>
    </row>
    <row r="95" spans="1:23" ht="15.75" x14ac:dyDescent="0.2">
      <c r="A95" s="349"/>
      <c r="B95" s="105">
        <v>243984</v>
      </c>
      <c r="C95" s="354"/>
      <c r="D95" s="356"/>
      <c r="E95" s="352"/>
      <c r="F95" s="350"/>
      <c r="G95" s="350"/>
      <c r="H95" s="350"/>
      <c r="I95" s="350"/>
      <c r="J95" s="154" t="s">
        <v>91</v>
      </c>
      <c r="K95" s="201">
        <v>224628.00499999986</v>
      </c>
      <c r="L95" s="201">
        <v>176177.05699999997</v>
      </c>
      <c r="M95" s="186">
        <v>228185.58099999995</v>
      </c>
      <c r="N95" s="186">
        <v>227916.26800000007</v>
      </c>
      <c r="O95" s="189">
        <v>224066.36299999998</v>
      </c>
      <c r="P95" s="201"/>
      <c r="Q95" s="201"/>
      <c r="R95" s="208"/>
      <c r="S95" s="208"/>
      <c r="T95" s="201"/>
      <c r="U95" s="189"/>
      <c r="V95" s="237"/>
      <c r="W95" s="238">
        <f>SUM(K95:V95)</f>
        <v>1080973.2739999997</v>
      </c>
    </row>
    <row r="96" spans="1:23" ht="16.5" thickBot="1" x14ac:dyDescent="0.25">
      <c r="A96" s="349"/>
      <c r="B96" s="105">
        <v>243984</v>
      </c>
      <c r="C96" s="354"/>
      <c r="D96" s="356"/>
      <c r="E96" s="352"/>
      <c r="F96" s="350"/>
      <c r="G96" s="350"/>
      <c r="H96" s="350"/>
      <c r="I96" s="350"/>
      <c r="J96" s="154" t="s">
        <v>90</v>
      </c>
      <c r="K96" s="201">
        <v>0</v>
      </c>
      <c r="L96" s="201">
        <v>0</v>
      </c>
      <c r="M96" s="217">
        <v>0</v>
      </c>
      <c r="N96" s="201">
        <v>0</v>
      </c>
      <c r="O96" s="201">
        <v>0</v>
      </c>
      <c r="P96" s="201"/>
      <c r="Q96" s="201"/>
      <c r="R96" s="236"/>
      <c r="S96" s="208"/>
      <c r="T96" s="201"/>
      <c r="U96" s="201"/>
      <c r="V96" s="237"/>
      <c r="W96" s="238">
        <f>SUM(K96:V96)</f>
        <v>0</v>
      </c>
    </row>
    <row r="97" spans="1:23" ht="16.5" thickBot="1" x14ac:dyDescent="0.25">
      <c r="A97" s="102"/>
      <c r="B97" s="104">
        <v>243984</v>
      </c>
      <c r="C97" s="112"/>
      <c r="D97" s="112"/>
      <c r="E97" s="112"/>
      <c r="F97" s="112"/>
      <c r="G97" s="112"/>
      <c r="H97" s="112"/>
      <c r="I97" s="112"/>
      <c r="J97" s="112"/>
      <c r="K97" s="192" t="s">
        <v>221</v>
      </c>
      <c r="L97" s="193" t="s">
        <v>221</v>
      </c>
      <c r="M97" s="193" t="s">
        <v>221</v>
      </c>
      <c r="N97" s="193" t="s">
        <v>221</v>
      </c>
      <c r="O97" s="193" t="s">
        <v>221</v>
      </c>
      <c r="P97" s="193"/>
      <c r="Q97" s="193"/>
      <c r="R97" s="230"/>
      <c r="S97" s="231"/>
      <c r="T97" s="193"/>
      <c r="U97" s="193"/>
      <c r="V97" s="232"/>
      <c r="W97" s="233">
        <f>SUM(W93:W96)</f>
        <v>3397446.8619999997</v>
      </c>
    </row>
    <row r="98" spans="1:23" ht="15.75" x14ac:dyDescent="0.2">
      <c r="A98" s="343">
        <v>625</v>
      </c>
      <c r="B98" s="254">
        <v>243994</v>
      </c>
      <c r="C98" s="345" t="s">
        <v>194</v>
      </c>
      <c r="D98" s="347" t="s">
        <v>85</v>
      </c>
      <c r="E98" s="347">
        <v>372</v>
      </c>
      <c r="F98" s="347" t="s">
        <v>154</v>
      </c>
      <c r="G98" s="347" t="s">
        <v>42</v>
      </c>
      <c r="H98" s="347" t="s">
        <v>9</v>
      </c>
      <c r="I98" s="347" t="s">
        <v>37</v>
      </c>
      <c r="J98" s="145" t="s">
        <v>94</v>
      </c>
      <c r="K98" s="194">
        <v>123023.04800000001</v>
      </c>
      <c r="L98" s="194">
        <v>129442.34100000004</v>
      </c>
      <c r="M98" s="186">
        <v>95906.591000000029</v>
      </c>
      <c r="N98" s="186">
        <v>133395.872</v>
      </c>
      <c r="O98" s="194">
        <v>128333.72399999999</v>
      </c>
      <c r="P98" s="194"/>
      <c r="Q98" s="194"/>
      <c r="R98" s="200"/>
      <c r="S98" s="211"/>
      <c r="T98" s="194"/>
      <c r="U98" s="194"/>
      <c r="V98" s="234"/>
      <c r="W98" s="235">
        <f t="shared" ref="W98:W108" si="2">SUM(K98:V98)</f>
        <v>610101.57600000012</v>
      </c>
    </row>
    <row r="99" spans="1:23" ht="15.75" x14ac:dyDescent="0.2">
      <c r="A99" s="349"/>
      <c r="B99" s="105">
        <v>243994</v>
      </c>
      <c r="C99" s="354"/>
      <c r="D99" s="350"/>
      <c r="E99" s="350"/>
      <c r="F99" s="350"/>
      <c r="G99" s="350"/>
      <c r="H99" s="350"/>
      <c r="I99" s="350"/>
      <c r="J99" s="129" t="s">
        <v>92</v>
      </c>
      <c r="K99" s="189">
        <v>24245.531999999999</v>
      </c>
      <c r="L99" s="189">
        <v>23817.036999999997</v>
      </c>
      <c r="M99" s="186">
        <v>19932.98</v>
      </c>
      <c r="N99" s="189">
        <v>24758.543000000001</v>
      </c>
      <c r="O99" s="189">
        <v>42127.299000000006</v>
      </c>
      <c r="P99" s="189"/>
      <c r="Q99" s="189"/>
      <c r="R99" s="200"/>
      <c r="S99" s="200"/>
      <c r="T99" s="189"/>
      <c r="U99" s="189"/>
      <c r="V99" s="226"/>
      <c r="W99" s="227">
        <f t="shared" si="2"/>
        <v>134881.391</v>
      </c>
    </row>
    <row r="100" spans="1:23" ht="15.75" x14ac:dyDescent="0.2">
      <c r="A100" s="349"/>
      <c r="B100" s="105">
        <v>243994</v>
      </c>
      <c r="C100" s="354"/>
      <c r="D100" s="350"/>
      <c r="E100" s="350"/>
      <c r="F100" s="350"/>
      <c r="G100" s="350"/>
      <c r="H100" s="350"/>
      <c r="I100" s="350"/>
      <c r="J100" s="129" t="s">
        <v>98</v>
      </c>
      <c r="K100" s="189">
        <v>0</v>
      </c>
      <c r="L100" s="189">
        <v>0</v>
      </c>
      <c r="M100" s="186">
        <v>0</v>
      </c>
      <c r="N100" s="189">
        <v>0</v>
      </c>
      <c r="O100" s="189">
        <v>0</v>
      </c>
      <c r="P100" s="189"/>
      <c r="Q100" s="189"/>
      <c r="R100" s="200"/>
      <c r="S100" s="200"/>
      <c r="T100" s="189"/>
      <c r="U100" s="189"/>
      <c r="V100" s="226"/>
      <c r="W100" s="227">
        <f t="shared" si="2"/>
        <v>0</v>
      </c>
    </row>
    <row r="101" spans="1:23" ht="15.75" x14ac:dyDescent="0.2">
      <c r="A101" s="349"/>
      <c r="B101" s="105">
        <v>243994</v>
      </c>
      <c r="C101" s="354"/>
      <c r="D101" s="350"/>
      <c r="E101" s="350"/>
      <c r="F101" s="350"/>
      <c r="G101" s="350"/>
      <c r="H101" s="350"/>
      <c r="I101" s="350"/>
      <c r="J101" s="129" t="s">
        <v>103</v>
      </c>
      <c r="K101" s="189">
        <v>0</v>
      </c>
      <c r="L101" s="189">
        <v>0</v>
      </c>
      <c r="M101" s="215">
        <v>0</v>
      </c>
      <c r="N101" s="189">
        <v>0</v>
      </c>
      <c r="O101" s="189">
        <v>0</v>
      </c>
      <c r="P101" s="189"/>
      <c r="Q101" s="189"/>
      <c r="R101" s="200"/>
      <c r="S101" s="200"/>
      <c r="T101" s="189"/>
      <c r="U101" s="189"/>
      <c r="V101" s="226"/>
      <c r="W101" s="227">
        <f t="shared" si="2"/>
        <v>0</v>
      </c>
    </row>
    <row r="102" spans="1:23" ht="15.75" x14ac:dyDescent="0.2">
      <c r="A102" s="349"/>
      <c r="B102" s="105">
        <v>243994</v>
      </c>
      <c r="C102" s="354"/>
      <c r="D102" s="350"/>
      <c r="E102" s="350"/>
      <c r="F102" s="350"/>
      <c r="G102" s="350"/>
      <c r="H102" s="350"/>
      <c r="I102" s="350"/>
      <c r="J102" s="129" t="s">
        <v>91</v>
      </c>
      <c r="K102" s="189">
        <v>102787.20299999998</v>
      </c>
      <c r="L102" s="189">
        <v>66852.350999999995</v>
      </c>
      <c r="M102" s="186">
        <v>44660.933000000005</v>
      </c>
      <c r="N102" s="186">
        <v>52428.02</v>
      </c>
      <c r="O102" s="189">
        <v>84590.455000000016</v>
      </c>
      <c r="P102" s="189"/>
      <c r="Q102" s="189"/>
      <c r="R102" s="200"/>
      <c r="S102" s="200"/>
      <c r="T102" s="189"/>
      <c r="U102" s="189"/>
      <c r="V102" s="226"/>
      <c r="W102" s="227">
        <f t="shared" si="2"/>
        <v>351318.962</v>
      </c>
    </row>
    <row r="103" spans="1:23" ht="15.75" x14ac:dyDescent="0.2">
      <c r="A103" s="349"/>
      <c r="B103" s="105">
        <v>243994</v>
      </c>
      <c r="C103" s="354"/>
      <c r="D103" s="350"/>
      <c r="E103" s="350"/>
      <c r="F103" s="350"/>
      <c r="G103" s="350"/>
      <c r="H103" s="350"/>
      <c r="I103" s="350"/>
      <c r="J103" s="113" t="s">
        <v>69</v>
      </c>
      <c r="K103" s="191">
        <v>0</v>
      </c>
      <c r="L103" s="191">
        <v>0</v>
      </c>
      <c r="M103" s="191">
        <v>0</v>
      </c>
      <c r="N103" s="191">
        <v>0</v>
      </c>
      <c r="O103" s="191">
        <v>0</v>
      </c>
      <c r="P103" s="191"/>
      <c r="Q103" s="191"/>
      <c r="R103" s="195"/>
      <c r="S103" s="195"/>
      <c r="T103" s="191"/>
      <c r="U103" s="191"/>
      <c r="V103" s="228"/>
      <c r="W103" s="229">
        <f t="shared" si="2"/>
        <v>0</v>
      </c>
    </row>
    <row r="104" spans="1:23" ht="15.75" x14ac:dyDescent="0.2">
      <c r="A104" s="349"/>
      <c r="B104" s="105">
        <v>243994</v>
      </c>
      <c r="C104" s="354"/>
      <c r="D104" s="350"/>
      <c r="E104" s="350"/>
      <c r="F104" s="350"/>
      <c r="G104" s="350"/>
      <c r="H104" s="350"/>
      <c r="I104" s="350"/>
      <c r="J104" s="129" t="s">
        <v>70</v>
      </c>
      <c r="K104" s="200">
        <v>0</v>
      </c>
      <c r="L104" s="200">
        <v>0</v>
      </c>
      <c r="M104" s="189">
        <v>0</v>
      </c>
      <c r="N104" s="189">
        <v>0</v>
      </c>
      <c r="O104" s="189">
        <v>0</v>
      </c>
      <c r="P104" s="189"/>
      <c r="Q104" s="189"/>
      <c r="R104" s="200"/>
      <c r="S104" s="200"/>
      <c r="T104" s="189"/>
      <c r="U104" s="189"/>
      <c r="V104" s="226"/>
      <c r="W104" s="227">
        <f t="shared" si="2"/>
        <v>0</v>
      </c>
    </row>
    <row r="105" spans="1:23" ht="15.75" x14ac:dyDescent="0.2">
      <c r="A105" s="349"/>
      <c r="B105" s="105">
        <v>243994</v>
      </c>
      <c r="C105" s="354"/>
      <c r="D105" s="350"/>
      <c r="E105" s="350"/>
      <c r="F105" s="350"/>
      <c r="G105" s="350"/>
      <c r="H105" s="350"/>
      <c r="I105" s="350"/>
      <c r="J105" s="129" t="s">
        <v>123</v>
      </c>
      <c r="K105" s="200">
        <v>0</v>
      </c>
      <c r="L105" s="200">
        <v>0</v>
      </c>
      <c r="M105" s="189">
        <v>0</v>
      </c>
      <c r="N105" s="189">
        <v>0</v>
      </c>
      <c r="O105" s="189">
        <v>0</v>
      </c>
      <c r="P105" s="189"/>
      <c r="Q105" s="189"/>
      <c r="R105" s="200"/>
      <c r="S105" s="200"/>
      <c r="T105" s="189"/>
      <c r="U105" s="189"/>
      <c r="V105" s="226"/>
      <c r="W105" s="227">
        <f t="shared" si="2"/>
        <v>0</v>
      </c>
    </row>
    <row r="106" spans="1:23" ht="15.75" x14ac:dyDescent="0.2">
      <c r="A106" s="349"/>
      <c r="B106" s="105">
        <v>243994</v>
      </c>
      <c r="C106" s="354"/>
      <c r="D106" s="350"/>
      <c r="E106" s="350"/>
      <c r="F106" s="350"/>
      <c r="G106" s="350"/>
      <c r="H106" s="350"/>
      <c r="I106" s="350"/>
      <c r="J106" s="129" t="s">
        <v>93</v>
      </c>
      <c r="K106" s="190">
        <v>395.81400000000002</v>
      </c>
      <c r="L106" s="200">
        <v>0</v>
      </c>
      <c r="M106" s="189">
        <v>0</v>
      </c>
      <c r="N106" s="189">
        <v>0</v>
      </c>
      <c r="O106" s="189">
        <v>0</v>
      </c>
      <c r="P106" s="189"/>
      <c r="Q106" s="189"/>
      <c r="R106" s="200"/>
      <c r="S106" s="200"/>
      <c r="T106" s="189"/>
      <c r="U106" s="189"/>
      <c r="V106" s="226"/>
      <c r="W106" s="227">
        <f t="shared" si="2"/>
        <v>395.81400000000002</v>
      </c>
    </row>
    <row r="107" spans="1:23" ht="15.75" x14ac:dyDescent="0.2">
      <c r="A107" s="349"/>
      <c r="B107" s="105">
        <v>243994</v>
      </c>
      <c r="C107" s="354"/>
      <c r="D107" s="350"/>
      <c r="E107" s="350"/>
      <c r="F107" s="350"/>
      <c r="G107" s="350"/>
      <c r="H107" s="350"/>
      <c r="I107" s="350"/>
      <c r="J107" s="129" t="s">
        <v>96</v>
      </c>
      <c r="K107" s="200">
        <v>0</v>
      </c>
      <c r="L107" s="200">
        <v>0</v>
      </c>
      <c r="M107" s="189">
        <v>0</v>
      </c>
      <c r="N107" s="189">
        <v>0</v>
      </c>
      <c r="O107" s="189">
        <v>0</v>
      </c>
      <c r="P107" s="189"/>
      <c r="Q107" s="189"/>
      <c r="R107" s="200"/>
      <c r="S107" s="200"/>
      <c r="T107" s="189"/>
      <c r="U107" s="189"/>
      <c r="V107" s="226"/>
      <c r="W107" s="227">
        <f t="shared" si="2"/>
        <v>0</v>
      </c>
    </row>
    <row r="108" spans="1:23" ht="16.5" thickBot="1" x14ac:dyDescent="0.25">
      <c r="A108" s="344"/>
      <c r="B108" s="290">
        <v>243994</v>
      </c>
      <c r="C108" s="346"/>
      <c r="D108" s="348"/>
      <c r="E108" s="348"/>
      <c r="F108" s="348"/>
      <c r="G108" s="348"/>
      <c r="H108" s="348"/>
      <c r="I108" s="348"/>
      <c r="J108" s="113" t="s">
        <v>90</v>
      </c>
      <c r="K108" s="195">
        <v>0</v>
      </c>
      <c r="L108" s="195">
        <v>0</v>
      </c>
      <c r="M108" s="191">
        <v>0</v>
      </c>
      <c r="N108" s="191">
        <v>0</v>
      </c>
      <c r="O108" s="191">
        <v>0</v>
      </c>
      <c r="P108" s="191"/>
      <c r="Q108" s="191"/>
      <c r="R108" s="206"/>
      <c r="S108" s="195"/>
      <c r="T108" s="191"/>
      <c r="U108" s="191"/>
      <c r="V108" s="228"/>
      <c r="W108" s="229">
        <f t="shared" si="2"/>
        <v>0</v>
      </c>
    </row>
    <row r="109" spans="1:23" ht="16.5" thickBot="1" x14ac:dyDescent="0.25">
      <c r="A109" s="102"/>
      <c r="B109" s="104">
        <v>243994</v>
      </c>
      <c r="C109" s="112"/>
      <c r="D109" s="112"/>
      <c r="E109" s="112"/>
      <c r="F109" s="112"/>
      <c r="G109" s="112"/>
      <c r="H109" s="112"/>
      <c r="I109" s="112"/>
      <c r="J109" s="112"/>
      <c r="K109" s="192" t="s">
        <v>221</v>
      </c>
      <c r="L109" s="193" t="s">
        <v>221</v>
      </c>
      <c r="M109" s="193" t="s">
        <v>221</v>
      </c>
      <c r="N109" s="193" t="s">
        <v>221</v>
      </c>
      <c r="O109" s="193" t="s">
        <v>221</v>
      </c>
      <c r="P109" s="193"/>
      <c r="Q109" s="193"/>
      <c r="R109" s="231"/>
      <c r="S109" s="231"/>
      <c r="T109" s="193"/>
      <c r="U109" s="193"/>
      <c r="V109" s="232"/>
      <c r="W109" s="233">
        <f>SUM(W98:W108)</f>
        <v>1096697.7430000002</v>
      </c>
    </row>
    <row r="110" spans="1:23" ht="15.75" x14ac:dyDescent="0.2">
      <c r="A110" s="343">
        <v>631</v>
      </c>
      <c r="B110" s="254">
        <v>240416</v>
      </c>
      <c r="C110" s="345" t="s">
        <v>195</v>
      </c>
      <c r="D110" s="347" t="s">
        <v>80</v>
      </c>
      <c r="E110" s="347">
        <v>50</v>
      </c>
      <c r="F110" s="345" t="s">
        <v>155</v>
      </c>
      <c r="G110" s="347" t="s">
        <v>42</v>
      </c>
      <c r="H110" s="347" t="s">
        <v>156</v>
      </c>
      <c r="I110" s="347" t="s">
        <v>42</v>
      </c>
      <c r="J110" s="145" t="s">
        <v>94</v>
      </c>
      <c r="K110" s="194">
        <v>0</v>
      </c>
      <c r="L110" s="194">
        <v>0</v>
      </c>
      <c r="M110" s="194">
        <v>0</v>
      </c>
      <c r="N110" s="194">
        <v>0</v>
      </c>
      <c r="O110" s="194">
        <v>0</v>
      </c>
      <c r="P110" s="194"/>
      <c r="Q110" s="194"/>
      <c r="R110" s="200"/>
      <c r="S110" s="211"/>
      <c r="T110" s="194"/>
      <c r="U110" s="194"/>
      <c r="V110" s="234"/>
      <c r="W110" s="235">
        <f t="shared" ref="W110:W116" si="3">SUM(K110:V110)</f>
        <v>0</v>
      </c>
    </row>
    <row r="111" spans="1:23" ht="15.75" x14ac:dyDescent="0.2">
      <c r="A111" s="349"/>
      <c r="B111" s="105">
        <v>240416</v>
      </c>
      <c r="C111" s="354"/>
      <c r="D111" s="350"/>
      <c r="E111" s="350"/>
      <c r="F111" s="350"/>
      <c r="G111" s="350"/>
      <c r="H111" s="350"/>
      <c r="I111" s="350"/>
      <c r="J111" s="145" t="s">
        <v>92</v>
      </c>
      <c r="K111" s="194">
        <v>131640.53700000001</v>
      </c>
      <c r="L111" s="194">
        <v>115718.70700000002</v>
      </c>
      <c r="M111" s="194">
        <v>128632.77500000001</v>
      </c>
      <c r="N111" s="189">
        <v>100345.41100000002</v>
      </c>
      <c r="O111" s="189">
        <v>143195.62899999999</v>
      </c>
      <c r="P111" s="194"/>
      <c r="Q111" s="194"/>
      <c r="R111" s="200"/>
      <c r="S111" s="211"/>
      <c r="T111" s="194"/>
      <c r="U111" s="194"/>
      <c r="V111" s="234"/>
      <c r="W111" s="235">
        <f t="shared" si="3"/>
        <v>619533.05900000001</v>
      </c>
    </row>
    <row r="112" spans="1:23" ht="15" customHeight="1" x14ac:dyDescent="0.2">
      <c r="A112" s="349"/>
      <c r="B112" s="105">
        <v>240416</v>
      </c>
      <c r="C112" s="354"/>
      <c r="D112" s="350"/>
      <c r="E112" s="350"/>
      <c r="F112" s="350"/>
      <c r="G112" s="350"/>
      <c r="H112" s="350"/>
      <c r="I112" s="350"/>
      <c r="J112" s="145" t="s">
        <v>98</v>
      </c>
      <c r="K112" s="194">
        <v>0</v>
      </c>
      <c r="L112" s="194">
        <v>0</v>
      </c>
      <c r="M112" s="194">
        <v>0</v>
      </c>
      <c r="N112" s="194">
        <v>0</v>
      </c>
      <c r="O112" s="194">
        <v>0</v>
      </c>
      <c r="P112" s="194"/>
      <c r="Q112" s="194"/>
      <c r="R112" s="200"/>
      <c r="S112" s="211"/>
      <c r="T112" s="194"/>
      <c r="U112" s="194"/>
      <c r="V112" s="234"/>
      <c r="W112" s="235">
        <f t="shared" si="3"/>
        <v>0</v>
      </c>
    </row>
    <row r="113" spans="1:23" ht="15" customHeight="1" x14ac:dyDescent="0.2">
      <c r="A113" s="349"/>
      <c r="B113" s="105">
        <v>240416</v>
      </c>
      <c r="C113" s="354"/>
      <c r="D113" s="350"/>
      <c r="E113" s="350"/>
      <c r="F113" s="350"/>
      <c r="G113" s="350"/>
      <c r="H113" s="350"/>
      <c r="I113" s="350"/>
      <c r="J113" s="129" t="s">
        <v>103</v>
      </c>
      <c r="K113" s="189">
        <v>0</v>
      </c>
      <c r="L113" s="189">
        <v>0</v>
      </c>
      <c r="M113" s="189">
        <v>0</v>
      </c>
      <c r="N113" s="189">
        <v>0</v>
      </c>
      <c r="O113" s="189">
        <v>0</v>
      </c>
      <c r="P113" s="189"/>
      <c r="Q113" s="189"/>
      <c r="R113" s="200"/>
      <c r="S113" s="200"/>
      <c r="T113" s="189"/>
      <c r="U113" s="189"/>
      <c r="V113" s="226"/>
      <c r="W113" s="227">
        <f t="shared" si="3"/>
        <v>0</v>
      </c>
    </row>
    <row r="114" spans="1:23" ht="15" customHeight="1" x14ac:dyDescent="0.2">
      <c r="A114" s="349"/>
      <c r="B114" s="105">
        <v>240416</v>
      </c>
      <c r="C114" s="354"/>
      <c r="D114" s="350"/>
      <c r="E114" s="350"/>
      <c r="F114" s="350"/>
      <c r="G114" s="350"/>
      <c r="H114" s="350"/>
      <c r="I114" s="350"/>
      <c r="J114" s="154" t="s">
        <v>91</v>
      </c>
      <c r="K114" s="189">
        <v>0</v>
      </c>
      <c r="L114" s="189">
        <v>0</v>
      </c>
      <c r="M114" s="189">
        <v>0</v>
      </c>
      <c r="N114" s="189">
        <v>0</v>
      </c>
      <c r="O114" s="189">
        <v>0</v>
      </c>
      <c r="P114" s="189"/>
      <c r="Q114" s="189"/>
      <c r="R114" s="200"/>
      <c r="S114" s="200"/>
      <c r="T114" s="189"/>
      <c r="U114" s="189"/>
      <c r="V114" s="226"/>
      <c r="W114" s="227">
        <f t="shared" si="3"/>
        <v>0</v>
      </c>
    </row>
    <row r="115" spans="1:23" ht="15" customHeight="1" x14ac:dyDescent="0.2">
      <c r="A115" s="349"/>
      <c r="B115" s="105">
        <v>240416</v>
      </c>
      <c r="C115" s="354"/>
      <c r="D115" s="350"/>
      <c r="E115" s="350"/>
      <c r="F115" s="350"/>
      <c r="G115" s="350"/>
      <c r="H115" s="350"/>
      <c r="I115" s="350"/>
      <c r="J115" s="129" t="s">
        <v>93</v>
      </c>
      <c r="K115" s="189">
        <v>0</v>
      </c>
      <c r="L115" s="189">
        <v>0</v>
      </c>
      <c r="M115" s="189">
        <v>0</v>
      </c>
      <c r="N115" s="189">
        <v>0</v>
      </c>
      <c r="O115" s="189">
        <v>0</v>
      </c>
      <c r="P115" s="189"/>
      <c r="Q115" s="189"/>
      <c r="R115" s="200"/>
      <c r="S115" s="200"/>
      <c r="T115" s="189"/>
      <c r="U115" s="189"/>
      <c r="V115" s="226"/>
      <c r="W115" s="227">
        <f t="shared" si="3"/>
        <v>0</v>
      </c>
    </row>
    <row r="116" spans="1:23" ht="15.75" customHeight="1" thickBot="1" x14ac:dyDescent="0.25">
      <c r="A116" s="344"/>
      <c r="B116" s="290">
        <v>240416</v>
      </c>
      <c r="C116" s="346"/>
      <c r="D116" s="348"/>
      <c r="E116" s="348"/>
      <c r="F116" s="348"/>
      <c r="G116" s="348"/>
      <c r="H116" s="348"/>
      <c r="I116" s="348"/>
      <c r="J116" s="113" t="s">
        <v>95</v>
      </c>
      <c r="K116" s="195">
        <v>0</v>
      </c>
      <c r="L116" s="191">
        <v>0</v>
      </c>
      <c r="M116" s="191">
        <v>0</v>
      </c>
      <c r="N116" s="191">
        <v>0</v>
      </c>
      <c r="O116" s="191">
        <v>0</v>
      </c>
      <c r="P116" s="191"/>
      <c r="Q116" s="191"/>
      <c r="R116" s="206"/>
      <c r="S116" s="195"/>
      <c r="T116" s="191"/>
      <c r="U116" s="191"/>
      <c r="V116" s="228"/>
      <c r="W116" s="229">
        <f t="shared" si="3"/>
        <v>0</v>
      </c>
    </row>
    <row r="117" spans="1:23" ht="16.5" thickBot="1" x14ac:dyDescent="0.25">
      <c r="A117" s="106"/>
      <c r="B117" s="104">
        <v>240416</v>
      </c>
      <c r="C117" s="112"/>
      <c r="D117" s="112"/>
      <c r="E117" s="112"/>
      <c r="F117" s="112"/>
      <c r="G117" s="112"/>
      <c r="H117" s="112"/>
      <c r="I117" s="112"/>
      <c r="J117" s="112"/>
      <c r="K117" s="192" t="s">
        <v>221</v>
      </c>
      <c r="L117" s="193" t="s">
        <v>221</v>
      </c>
      <c r="M117" s="193" t="s">
        <v>221</v>
      </c>
      <c r="N117" s="193" t="s">
        <v>221</v>
      </c>
      <c r="O117" s="193" t="s">
        <v>221</v>
      </c>
      <c r="P117" s="193"/>
      <c r="Q117" s="193"/>
      <c r="R117" s="230"/>
      <c r="S117" s="231"/>
      <c r="T117" s="193"/>
      <c r="U117" s="193"/>
      <c r="V117" s="232"/>
      <c r="W117" s="233">
        <f>SUM(W110:W116)</f>
        <v>619533.05900000001</v>
      </c>
    </row>
    <row r="118" spans="1:23" ht="15.75" customHeight="1" x14ac:dyDescent="0.2">
      <c r="A118" s="343">
        <v>632</v>
      </c>
      <c r="B118" s="254">
        <v>240417</v>
      </c>
      <c r="C118" s="345" t="s">
        <v>196</v>
      </c>
      <c r="D118" s="347" t="s">
        <v>80</v>
      </c>
      <c r="E118" s="351">
        <v>50.4</v>
      </c>
      <c r="F118" s="347" t="s">
        <v>156</v>
      </c>
      <c r="G118" s="347" t="s">
        <v>42</v>
      </c>
      <c r="H118" s="345" t="s">
        <v>155</v>
      </c>
      <c r="I118" s="347" t="s">
        <v>42</v>
      </c>
      <c r="J118" s="145" t="s">
        <v>92</v>
      </c>
      <c r="K118" s="194">
        <v>0</v>
      </c>
      <c r="L118" s="194">
        <v>0</v>
      </c>
      <c r="M118" s="194">
        <v>0</v>
      </c>
      <c r="N118" s="194">
        <v>0</v>
      </c>
      <c r="O118" s="194">
        <v>0</v>
      </c>
      <c r="P118" s="194"/>
      <c r="Q118" s="194"/>
      <c r="R118" s="200"/>
      <c r="S118" s="211"/>
      <c r="T118" s="194"/>
      <c r="U118" s="194"/>
      <c r="V118" s="234"/>
      <c r="W118" s="235">
        <f t="shared" ref="W118:W124" si="4">SUM(K118:V118)</f>
        <v>0</v>
      </c>
    </row>
    <row r="119" spans="1:23" ht="15.75" x14ac:dyDescent="0.2">
      <c r="A119" s="349"/>
      <c r="B119" s="105">
        <v>240417</v>
      </c>
      <c r="C119" s="354"/>
      <c r="D119" s="350"/>
      <c r="E119" s="352"/>
      <c r="F119" s="350"/>
      <c r="G119" s="350"/>
      <c r="H119" s="354"/>
      <c r="I119" s="350"/>
      <c r="J119" s="145" t="s">
        <v>98</v>
      </c>
      <c r="K119" s="194">
        <v>0</v>
      </c>
      <c r="L119" s="194">
        <v>0</v>
      </c>
      <c r="M119" s="194">
        <v>0</v>
      </c>
      <c r="N119" s="194">
        <v>0</v>
      </c>
      <c r="O119" s="194">
        <v>0</v>
      </c>
      <c r="P119" s="194"/>
      <c r="Q119" s="194"/>
      <c r="R119" s="200"/>
      <c r="S119" s="211"/>
      <c r="T119" s="194"/>
      <c r="U119" s="194"/>
      <c r="V119" s="234"/>
      <c r="W119" s="235">
        <f t="shared" si="4"/>
        <v>0</v>
      </c>
    </row>
    <row r="120" spans="1:23" ht="15.75" x14ac:dyDescent="0.2">
      <c r="A120" s="349"/>
      <c r="B120" s="105">
        <v>240417</v>
      </c>
      <c r="C120" s="354"/>
      <c r="D120" s="350"/>
      <c r="E120" s="352"/>
      <c r="F120" s="350"/>
      <c r="G120" s="350"/>
      <c r="H120" s="350"/>
      <c r="I120" s="350"/>
      <c r="J120" s="129" t="s">
        <v>175</v>
      </c>
      <c r="K120" s="189">
        <v>0</v>
      </c>
      <c r="L120" s="189">
        <v>0</v>
      </c>
      <c r="M120" s="189">
        <v>0</v>
      </c>
      <c r="N120" s="189">
        <v>0</v>
      </c>
      <c r="O120" s="189">
        <v>0</v>
      </c>
      <c r="P120" s="189"/>
      <c r="Q120" s="189"/>
      <c r="R120" s="200"/>
      <c r="S120" s="200"/>
      <c r="T120" s="189"/>
      <c r="U120" s="189"/>
      <c r="V120" s="226"/>
      <c r="W120" s="227">
        <f t="shared" si="4"/>
        <v>0</v>
      </c>
    </row>
    <row r="121" spans="1:23" ht="15.75" x14ac:dyDescent="0.2">
      <c r="A121" s="349"/>
      <c r="B121" s="105">
        <v>240417</v>
      </c>
      <c r="C121" s="354"/>
      <c r="D121" s="350"/>
      <c r="E121" s="352"/>
      <c r="F121" s="350"/>
      <c r="G121" s="350"/>
      <c r="H121" s="350"/>
      <c r="I121" s="350"/>
      <c r="J121" s="129" t="s">
        <v>101</v>
      </c>
      <c r="K121" s="189">
        <v>0</v>
      </c>
      <c r="L121" s="189">
        <v>0</v>
      </c>
      <c r="M121" s="189">
        <v>0</v>
      </c>
      <c r="N121" s="189">
        <v>0</v>
      </c>
      <c r="O121" s="189">
        <v>0</v>
      </c>
      <c r="P121" s="189"/>
      <c r="Q121" s="189"/>
      <c r="R121" s="200"/>
      <c r="S121" s="200"/>
      <c r="T121" s="189"/>
      <c r="U121" s="189"/>
      <c r="V121" s="226"/>
      <c r="W121" s="227">
        <f t="shared" si="4"/>
        <v>0</v>
      </c>
    </row>
    <row r="122" spans="1:23" ht="15.75" x14ac:dyDescent="0.2">
      <c r="A122" s="349"/>
      <c r="B122" s="105">
        <v>240417</v>
      </c>
      <c r="C122" s="354"/>
      <c r="D122" s="350"/>
      <c r="E122" s="352"/>
      <c r="F122" s="350"/>
      <c r="G122" s="350"/>
      <c r="H122" s="350"/>
      <c r="I122" s="350"/>
      <c r="J122" s="129" t="s">
        <v>71</v>
      </c>
      <c r="K122" s="189">
        <v>0</v>
      </c>
      <c r="L122" s="189">
        <v>0</v>
      </c>
      <c r="M122" s="189">
        <v>0</v>
      </c>
      <c r="N122" s="189">
        <v>0</v>
      </c>
      <c r="O122" s="189">
        <v>0</v>
      </c>
      <c r="P122" s="189"/>
      <c r="Q122" s="189"/>
      <c r="R122" s="200"/>
      <c r="S122" s="200"/>
      <c r="T122" s="189"/>
      <c r="U122" s="189"/>
      <c r="V122" s="226"/>
      <c r="W122" s="227">
        <f t="shared" si="4"/>
        <v>0</v>
      </c>
    </row>
    <row r="123" spans="1:23" ht="15.75" x14ac:dyDescent="0.2">
      <c r="A123" s="349"/>
      <c r="B123" s="105">
        <v>240417</v>
      </c>
      <c r="C123" s="354"/>
      <c r="D123" s="350"/>
      <c r="E123" s="352"/>
      <c r="F123" s="350"/>
      <c r="G123" s="350"/>
      <c r="H123" s="350"/>
      <c r="I123" s="350"/>
      <c r="J123" s="129" t="s">
        <v>97</v>
      </c>
      <c r="K123" s="189">
        <v>195209.88299999991</v>
      </c>
      <c r="L123" s="189">
        <v>187963.522</v>
      </c>
      <c r="M123" s="189">
        <v>209626.54000000004</v>
      </c>
      <c r="N123" s="186">
        <v>204934.63699999996</v>
      </c>
      <c r="O123" s="189">
        <v>198826.98299999995</v>
      </c>
      <c r="P123" s="189"/>
      <c r="Q123" s="189"/>
      <c r="R123" s="200"/>
      <c r="S123" s="200"/>
      <c r="T123" s="189"/>
      <c r="U123" s="189"/>
      <c r="V123" s="226"/>
      <c r="W123" s="227">
        <f t="shared" si="4"/>
        <v>996561.56499999994</v>
      </c>
    </row>
    <row r="124" spans="1:23" ht="16.5" thickBot="1" x14ac:dyDescent="0.25">
      <c r="A124" s="344"/>
      <c r="B124" s="290">
        <v>240417</v>
      </c>
      <c r="C124" s="346"/>
      <c r="D124" s="348"/>
      <c r="E124" s="353"/>
      <c r="F124" s="348"/>
      <c r="G124" s="348"/>
      <c r="H124" s="348"/>
      <c r="I124" s="348"/>
      <c r="J124" s="113" t="s">
        <v>102</v>
      </c>
      <c r="K124" s="191">
        <v>0</v>
      </c>
      <c r="L124" s="191">
        <v>0</v>
      </c>
      <c r="M124" s="191">
        <v>0</v>
      </c>
      <c r="N124" s="191">
        <v>0</v>
      </c>
      <c r="O124" s="191">
        <v>0</v>
      </c>
      <c r="P124" s="191"/>
      <c r="Q124" s="191"/>
      <c r="R124" s="195"/>
      <c r="S124" s="195"/>
      <c r="T124" s="191"/>
      <c r="U124" s="191"/>
      <c r="V124" s="228"/>
      <c r="W124" s="229">
        <f t="shared" si="4"/>
        <v>0</v>
      </c>
    </row>
    <row r="125" spans="1:23" ht="16.5" thickBot="1" x14ac:dyDescent="0.25">
      <c r="A125" s="102"/>
      <c r="B125" s="104">
        <v>240417</v>
      </c>
      <c r="C125" s="112"/>
      <c r="D125" s="112"/>
      <c r="E125" s="112"/>
      <c r="F125" s="112"/>
      <c r="G125" s="112"/>
      <c r="H125" s="112"/>
      <c r="I125" s="112"/>
      <c r="J125" s="112"/>
      <c r="K125" s="192" t="s">
        <v>221</v>
      </c>
      <c r="L125" s="193" t="s">
        <v>221</v>
      </c>
      <c r="M125" s="193" t="s">
        <v>221</v>
      </c>
      <c r="N125" s="193" t="s">
        <v>221</v>
      </c>
      <c r="O125" s="193" t="s">
        <v>221</v>
      </c>
      <c r="P125" s="193"/>
      <c r="Q125" s="193"/>
      <c r="R125" s="230"/>
      <c r="S125" s="231"/>
      <c r="T125" s="193"/>
      <c r="U125" s="193"/>
      <c r="V125" s="232"/>
      <c r="W125" s="233">
        <f>SUM(W118:W124)</f>
        <v>996561.56499999994</v>
      </c>
    </row>
    <row r="126" spans="1:23" ht="16.5" thickBot="1" x14ac:dyDescent="0.25">
      <c r="A126" s="290">
        <v>701809</v>
      </c>
      <c r="B126" s="290">
        <v>593227</v>
      </c>
      <c r="C126" s="114" t="s">
        <v>287</v>
      </c>
      <c r="D126" s="114" t="s">
        <v>79</v>
      </c>
      <c r="E126" s="114">
        <v>49.52</v>
      </c>
      <c r="F126" s="114" t="s">
        <v>288</v>
      </c>
      <c r="G126" s="114" t="s">
        <v>37</v>
      </c>
      <c r="H126" s="114" t="s">
        <v>242</v>
      </c>
      <c r="I126" s="114" t="s">
        <v>37</v>
      </c>
      <c r="J126" s="113" t="s">
        <v>103</v>
      </c>
      <c r="K126" s="191">
        <v>24101.349999999995</v>
      </c>
      <c r="L126" s="191">
        <v>39695.34699999998</v>
      </c>
      <c r="M126" s="191">
        <v>27288.197999999997</v>
      </c>
      <c r="N126" s="191">
        <v>71506.383999999976</v>
      </c>
      <c r="O126" s="191">
        <v>43696.528000000013</v>
      </c>
      <c r="P126" s="191"/>
      <c r="Q126" s="191"/>
      <c r="R126" s="195"/>
      <c r="S126" s="195"/>
      <c r="T126" s="191"/>
      <c r="U126" s="191"/>
      <c r="V126" s="228"/>
      <c r="W126" s="229">
        <f t="shared" ref="W126" si="5">SUM(K126:V126)</f>
        <v>206287.80699999994</v>
      </c>
    </row>
    <row r="127" spans="1:23" ht="16.5" thickBot="1" x14ac:dyDescent="0.25">
      <c r="A127" s="102"/>
      <c r="B127" s="104">
        <v>593227</v>
      </c>
      <c r="C127" s="112"/>
      <c r="D127" s="112"/>
      <c r="E127" s="112"/>
      <c r="F127" s="112"/>
      <c r="G127" s="112"/>
      <c r="H127" s="112"/>
      <c r="I127" s="112"/>
      <c r="J127" s="112"/>
      <c r="K127" s="192" t="s">
        <v>221</v>
      </c>
      <c r="L127" s="193" t="s">
        <v>221</v>
      </c>
      <c r="M127" s="193" t="s">
        <v>221</v>
      </c>
      <c r="N127" s="193" t="s">
        <v>221</v>
      </c>
      <c r="O127" s="193" t="s">
        <v>221</v>
      </c>
      <c r="P127" s="193"/>
      <c r="Q127" s="193"/>
      <c r="R127" s="230"/>
      <c r="S127" s="231"/>
      <c r="T127" s="193"/>
      <c r="U127" s="193"/>
      <c r="V127" s="232"/>
      <c r="W127" s="233">
        <f>SUM(W120:W126)</f>
        <v>2199410.9369999999</v>
      </c>
    </row>
    <row r="128" spans="1:23" ht="15.75" customHeight="1" x14ac:dyDescent="0.2">
      <c r="A128" s="343">
        <v>645</v>
      </c>
      <c r="B128" s="254">
        <v>243996</v>
      </c>
      <c r="C128" s="345" t="s">
        <v>197</v>
      </c>
      <c r="D128" s="347" t="s">
        <v>80</v>
      </c>
      <c r="E128" s="347">
        <v>46</v>
      </c>
      <c r="F128" s="345" t="s">
        <v>157</v>
      </c>
      <c r="G128" s="347" t="s">
        <v>42</v>
      </c>
      <c r="H128" s="345" t="s">
        <v>155</v>
      </c>
      <c r="I128" s="347" t="s">
        <v>42</v>
      </c>
      <c r="J128" s="151" t="s">
        <v>92</v>
      </c>
      <c r="K128" s="194">
        <v>0</v>
      </c>
      <c r="L128" s="194">
        <v>0</v>
      </c>
      <c r="M128" s="194">
        <v>0</v>
      </c>
      <c r="N128" s="194">
        <v>0</v>
      </c>
      <c r="O128" s="194">
        <v>0</v>
      </c>
      <c r="P128" s="194"/>
      <c r="Q128" s="194"/>
      <c r="R128" s="194"/>
      <c r="S128" s="211"/>
      <c r="T128" s="194"/>
      <c r="U128" s="194"/>
      <c r="V128" s="234"/>
      <c r="W128" s="235">
        <f t="shared" ref="W128:W133" si="6">SUM(K128:V128)</f>
        <v>0</v>
      </c>
    </row>
    <row r="129" spans="1:26" ht="15.75" x14ac:dyDescent="0.2">
      <c r="A129" s="349"/>
      <c r="B129" s="105">
        <v>243996</v>
      </c>
      <c r="C129" s="354"/>
      <c r="D129" s="350"/>
      <c r="E129" s="350"/>
      <c r="F129" s="350"/>
      <c r="G129" s="350"/>
      <c r="H129" s="350"/>
      <c r="I129" s="350"/>
      <c r="J129" s="129" t="s">
        <v>103</v>
      </c>
      <c r="K129" s="189">
        <v>39037.998999999996</v>
      </c>
      <c r="L129" s="189">
        <v>62927.043000000012</v>
      </c>
      <c r="M129" s="186">
        <v>89530.034999999974</v>
      </c>
      <c r="N129" s="189">
        <v>92396.619000000006</v>
      </c>
      <c r="O129" s="189">
        <v>98040.923999999999</v>
      </c>
      <c r="P129" s="189"/>
      <c r="Q129" s="189"/>
      <c r="R129" s="189"/>
      <c r="S129" s="241"/>
      <c r="T129" s="189"/>
      <c r="U129" s="189"/>
      <c r="V129" s="226"/>
      <c r="W129" s="227">
        <f t="shared" si="6"/>
        <v>381932.62</v>
      </c>
    </row>
    <row r="130" spans="1:26" ht="15.75" x14ac:dyDescent="0.2">
      <c r="A130" s="349"/>
      <c r="B130" s="105">
        <v>243996</v>
      </c>
      <c r="C130" s="354"/>
      <c r="D130" s="350"/>
      <c r="E130" s="350"/>
      <c r="F130" s="350"/>
      <c r="G130" s="350"/>
      <c r="H130" s="350"/>
      <c r="I130" s="350"/>
      <c r="J130" s="129" t="s">
        <v>172</v>
      </c>
      <c r="K130" s="189">
        <v>32491.421999999995</v>
      </c>
      <c r="L130" s="189">
        <v>13893.763999999999</v>
      </c>
      <c r="M130" s="189">
        <v>24724.092000000004</v>
      </c>
      <c r="N130" s="189">
        <v>23013.507000000001</v>
      </c>
      <c r="O130" s="189">
        <v>29573.965000000004</v>
      </c>
      <c r="P130" s="189"/>
      <c r="Q130" s="189"/>
      <c r="R130" s="189"/>
      <c r="S130" s="241"/>
      <c r="T130" s="189"/>
      <c r="U130" s="189"/>
      <c r="V130" s="226"/>
      <c r="W130" s="227">
        <f t="shared" si="6"/>
        <v>123696.75</v>
      </c>
      <c r="Z130" s="187"/>
    </row>
    <row r="131" spans="1:26" ht="15.75" x14ac:dyDescent="0.2">
      <c r="A131" s="349"/>
      <c r="B131" s="105">
        <v>243996</v>
      </c>
      <c r="C131" s="354"/>
      <c r="D131" s="350"/>
      <c r="E131" s="350"/>
      <c r="F131" s="350"/>
      <c r="G131" s="350"/>
      <c r="H131" s="350"/>
      <c r="I131" s="350"/>
      <c r="J131" s="129" t="s">
        <v>91</v>
      </c>
      <c r="K131" s="189">
        <v>0</v>
      </c>
      <c r="L131" s="189">
        <v>0</v>
      </c>
      <c r="M131" s="250">
        <v>0</v>
      </c>
      <c r="N131" s="189">
        <v>0</v>
      </c>
      <c r="O131" s="189">
        <v>0</v>
      </c>
      <c r="P131" s="189"/>
      <c r="Q131" s="189"/>
      <c r="R131" s="189"/>
      <c r="S131" s="241"/>
      <c r="T131" s="189"/>
      <c r="U131" s="189"/>
      <c r="V131" s="226"/>
      <c r="W131" s="227">
        <f t="shared" si="6"/>
        <v>0</v>
      </c>
    </row>
    <row r="132" spans="1:26" ht="15.75" x14ac:dyDescent="0.2">
      <c r="A132" s="349"/>
      <c r="B132" s="105">
        <v>243996</v>
      </c>
      <c r="C132" s="354"/>
      <c r="D132" s="350"/>
      <c r="E132" s="350"/>
      <c r="F132" s="350"/>
      <c r="G132" s="350"/>
      <c r="H132" s="350"/>
      <c r="I132" s="350"/>
      <c r="J132" s="129" t="s">
        <v>93</v>
      </c>
      <c r="K132" s="189">
        <v>0</v>
      </c>
      <c r="L132" s="189">
        <v>0</v>
      </c>
      <c r="M132" s="215">
        <v>0</v>
      </c>
      <c r="N132" s="189">
        <v>0</v>
      </c>
      <c r="O132" s="189">
        <v>0</v>
      </c>
      <c r="P132" s="189"/>
      <c r="Q132" s="189"/>
      <c r="R132" s="189"/>
      <c r="S132" s="200"/>
      <c r="T132" s="189"/>
      <c r="U132" s="189"/>
      <c r="V132" s="226"/>
      <c r="W132" s="227">
        <f t="shared" si="6"/>
        <v>0</v>
      </c>
    </row>
    <row r="133" spans="1:26" ht="16.5" thickBot="1" x14ac:dyDescent="0.25">
      <c r="A133" s="344"/>
      <c r="B133" s="290">
        <v>243996</v>
      </c>
      <c r="C133" s="346"/>
      <c r="D133" s="348"/>
      <c r="E133" s="348"/>
      <c r="F133" s="348"/>
      <c r="G133" s="348"/>
      <c r="H133" s="348"/>
      <c r="I133" s="348"/>
      <c r="J133" s="164" t="s">
        <v>199</v>
      </c>
      <c r="K133" s="204">
        <v>0</v>
      </c>
      <c r="L133" s="205">
        <v>0</v>
      </c>
      <c r="M133" s="186">
        <v>0</v>
      </c>
      <c r="N133" s="205">
        <v>0</v>
      </c>
      <c r="O133" s="205">
        <v>0</v>
      </c>
      <c r="P133" s="205"/>
      <c r="Q133" s="205"/>
      <c r="R133" s="205"/>
      <c r="S133" s="205"/>
      <c r="T133" s="205"/>
      <c r="U133" s="209"/>
      <c r="V133" s="228"/>
      <c r="W133" s="229">
        <f t="shared" si="6"/>
        <v>0</v>
      </c>
    </row>
    <row r="134" spans="1:26" ht="16.5" thickBot="1" x14ac:dyDescent="0.25">
      <c r="A134" s="102"/>
      <c r="B134" s="301">
        <v>243996</v>
      </c>
      <c r="C134" s="120"/>
      <c r="D134" s="112"/>
      <c r="E134" s="112"/>
      <c r="F134" s="112"/>
      <c r="G134" s="112"/>
      <c r="H134" s="112"/>
      <c r="I134" s="112"/>
      <c r="J134" s="112"/>
      <c r="K134" s="192" t="s">
        <v>221</v>
      </c>
      <c r="L134" s="193" t="s">
        <v>221</v>
      </c>
      <c r="M134" s="193" t="s">
        <v>221</v>
      </c>
      <c r="N134" s="193" t="s">
        <v>221</v>
      </c>
      <c r="O134" s="193" t="s">
        <v>221</v>
      </c>
      <c r="P134" s="193"/>
      <c r="Q134" s="193"/>
      <c r="R134" s="230"/>
      <c r="S134" s="231"/>
      <c r="T134" s="193"/>
      <c r="U134" s="193"/>
      <c r="V134" s="232"/>
      <c r="W134" s="233">
        <f>SUM(W128:W133)</f>
        <v>505629.37</v>
      </c>
    </row>
    <row r="135" spans="1:26" ht="15.75" x14ac:dyDescent="0.2">
      <c r="A135" s="343">
        <v>646</v>
      </c>
      <c r="B135" s="105">
        <v>240452</v>
      </c>
      <c r="C135" s="354" t="s">
        <v>198</v>
      </c>
      <c r="D135" s="350" t="s">
        <v>79</v>
      </c>
      <c r="E135" s="350">
        <v>37</v>
      </c>
      <c r="F135" s="350" t="s">
        <v>157</v>
      </c>
      <c r="G135" s="350" t="s">
        <v>42</v>
      </c>
      <c r="H135" s="354" t="s">
        <v>155</v>
      </c>
      <c r="I135" s="350" t="s">
        <v>42</v>
      </c>
      <c r="J135" s="145" t="s">
        <v>92</v>
      </c>
      <c r="K135" s="194">
        <v>44845.307000000008</v>
      </c>
      <c r="L135" s="194">
        <v>40973.755000000012</v>
      </c>
      <c r="M135" s="186">
        <v>33381.293000000005</v>
      </c>
      <c r="N135" s="186">
        <v>27134.405999999999</v>
      </c>
      <c r="O135" s="194">
        <v>40308.232000000004</v>
      </c>
      <c r="P135" s="194"/>
      <c r="Q135" s="194"/>
      <c r="R135" s="211"/>
      <c r="S135" s="211"/>
      <c r="T135" s="194"/>
      <c r="U135" s="194"/>
      <c r="V135" s="234"/>
      <c r="W135" s="235">
        <f t="shared" ref="W135:W140" si="7">SUM(K135:V135)</f>
        <v>186642.99300000002</v>
      </c>
    </row>
    <row r="136" spans="1:26" ht="15.75" x14ac:dyDescent="0.2">
      <c r="A136" s="349"/>
      <c r="B136" s="105">
        <v>240452</v>
      </c>
      <c r="C136" s="354"/>
      <c r="D136" s="350"/>
      <c r="E136" s="350"/>
      <c r="F136" s="350"/>
      <c r="G136" s="350"/>
      <c r="H136" s="350"/>
      <c r="I136" s="350"/>
      <c r="J136" s="129" t="s">
        <v>103</v>
      </c>
      <c r="K136" s="189">
        <v>0</v>
      </c>
      <c r="L136" s="189">
        <v>0</v>
      </c>
      <c r="M136" s="216">
        <v>0</v>
      </c>
      <c r="N136" s="186">
        <v>0</v>
      </c>
      <c r="O136" s="189">
        <v>0</v>
      </c>
      <c r="P136" s="189"/>
      <c r="Q136" s="189"/>
      <c r="R136" s="208"/>
      <c r="S136" s="195"/>
      <c r="T136" s="191"/>
      <c r="U136" s="189"/>
      <c r="V136" s="228"/>
      <c r="W136" s="229">
        <f t="shared" si="7"/>
        <v>0</v>
      </c>
    </row>
    <row r="137" spans="1:26" ht="15.75" x14ac:dyDescent="0.2">
      <c r="A137" s="349"/>
      <c r="B137" s="105">
        <v>240452</v>
      </c>
      <c r="C137" s="354"/>
      <c r="D137" s="350"/>
      <c r="E137" s="350"/>
      <c r="F137" s="350"/>
      <c r="G137" s="350"/>
      <c r="H137" s="350"/>
      <c r="I137" s="350"/>
      <c r="J137" s="154" t="s">
        <v>91</v>
      </c>
      <c r="K137" s="201">
        <v>20299.352999999999</v>
      </c>
      <c r="L137" s="201">
        <v>0</v>
      </c>
      <c r="M137" s="186">
        <v>6077.8080000000009</v>
      </c>
      <c r="N137" s="186">
        <v>0</v>
      </c>
      <c r="O137" s="201">
        <v>16095.354999999998</v>
      </c>
      <c r="P137" s="201"/>
      <c r="Q137" s="201"/>
      <c r="R137" s="208"/>
      <c r="S137" s="189"/>
      <c r="T137" s="189"/>
      <c r="U137" s="191"/>
      <c r="V137" s="226"/>
      <c r="W137" s="227">
        <f t="shared" si="7"/>
        <v>42472.515999999996</v>
      </c>
    </row>
    <row r="138" spans="1:26" ht="15.75" x14ac:dyDescent="0.2">
      <c r="A138" s="349"/>
      <c r="B138" s="105">
        <v>240452</v>
      </c>
      <c r="C138" s="354"/>
      <c r="D138" s="350"/>
      <c r="E138" s="350"/>
      <c r="F138" s="350"/>
      <c r="G138" s="350"/>
      <c r="H138" s="350"/>
      <c r="I138" s="350"/>
      <c r="J138" s="129" t="s">
        <v>115</v>
      </c>
      <c r="K138" s="189">
        <v>0</v>
      </c>
      <c r="L138" s="189">
        <v>0</v>
      </c>
      <c r="M138" s="189">
        <v>0</v>
      </c>
      <c r="N138" s="189">
        <v>0</v>
      </c>
      <c r="O138" s="189">
        <v>0</v>
      </c>
      <c r="P138" s="189"/>
      <c r="Q138" s="189"/>
      <c r="R138" s="200"/>
      <c r="S138" s="200"/>
      <c r="T138" s="189"/>
      <c r="U138" s="189"/>
      <c r="V138" s="226"/>
      <c r="W138" s="227">
        <f t="shared" si="7"/>
        <v>0</v>
      </c>
    </row>
    <row r="139" spans="1:26" ht="15.75" x14ac:dyDescent="0.2">
      <c r="A139" s="349"/>
      <c r="B139" s="105">
        <v>240452</v>
      </c>
      <c r="C139" s="354"/>
      <c r="D139" s="350"/>
      <c r="E139" s="350"/>
      <c r="F139" s="350"/>
      <c r="G139" s="350"/>
      <c r="H139" s="350"/>
      <c r="I139" s="350"/>
      <c r="J139" s="129" t="s">
        <v>93</v>
      </c>
      <c r="K139" s="190">
        <v>0</v>
      </c>
      <c r="L139" s="189">
        <v>0</v>
      </c>
      <c r="M139" s="189">
        <v>0</v>
      </c>
      <c r="N139" s="189">
        <v>0</v>
      </c>
      <c r="O139" s="189">
        <v>0</v>
      </c>
      <c r="P139" s="189"/>
      <c r="Q139" s="189"/>
      <c r="R139" s="200"/>
      <c r="S139" s="200"/>
      <c r="T139" s="189"/>
      <c r="U139" s="189"/>
      <c r="V139" s="226"/>
      <c r="W139" s="227">
        <f t="shared" si="7"/>
        <v>0</v>
      </c>
    </row>
    <row r="140" spans="1:26" s="168" customFormat="1" ht="16.5" thickBot="1" x14ac:dyDescent="0.25">
      <c r="A140" s="344"/>
      <c r="B140" s="105">
        <v>240452</v>
      </c>
      <c r="C140" s="354"/>
      <c r="D140" s="350"/>
      <c r="E140" s="350"/>
      <c r="F140" s="350"/>
      <c r="G140" s="350"/>
      <c r="H140" s="350"/>
      <c r="I140" s="350"/>
      <c r="J140" s="164" t="s">
        <v>174</v>
      </c>
      <c r="K140" s="206">
        <v>0</v>
      </c>
      <c r="L140" s="207">
        <v>0</v>
      </c>
      <c r="M140" s="207">
        <v>0</v>
      </c>
      <c r="N140" s="207">
        <v>0</v>
      </c>
      <c r="O140" s="207">
        <v>0</v>
      </c>
      <c r="P140" s="207"/>
      <c r="Q140" s="207"/>
      <c r="R140" s="207"/>
      <c r="S140" s="207"/>
      <c r="T140" s="207"/>
      <c r="U140" s="207"/>
      <c r="V140" s="242"/>
      <c r="W140" s="243">
        <f t="shared" si="7"/>
        <v>0</v>
      </c>
      <c r="Z140" s="127"/>
    </row>
    <row r="141" spans="1:26" ht="16.5" thickBot="1" x14ac:dyDescent="0.25">
      <c r="A141" s="102"/>
      <c r="B141" s="104">
        <v>240452</v>
      </c>
      <c r="C141" s="112"/>
      <c r="D141" s="112"/>
      <c r="E141" s="112"/>
      <c r="F141" s="112"/>
      <c r="G141" s="112"/>
      <c r="H141" s="112"/>
      <c r="I141" s="112"/>
      <c r="J141" s="112"/>
      <c r="K141" s="192" t="s">
        <v>221</v>
      </c>
      <c r="L141" s="193" t="s">
        <v>221</v>
      </c>
      <c r="M141" s="193" t="s">
        <v>221</v>
      </c>
      <c r="N141" s="193" t="s">
        <v>221</v>
      </c>
      <c r="O141" s="193" t="s">
        <v>221</v>
      </c>
      <c r="P141" s="193"/>
      <c r="Q141" s="193"/>
      <c r="R141" s="230"/>
      <c r="S141" s="231"/>
      <c r="T141" s="193"/>
      <c r="U141" s="193"/>
      <c r="V141" s="232"/>
      <c r="W141" s="233">
        <f>SUM(W135:W140)</f>
        <v>229115.50900000002</v>
      </c>
    </row>
    <row r="142" spans="1:26" ht="15.75" x14ac:dyDescent="0.2">
      <c r="A142" s="343">
        <v>647</v>
      </c>
      <c r="B142" s="254">
        <v>240454</v>
      </c>
      <c r="C142" s="345" t="s">
        <v>200</v>
      </c>
      <c r="D142" s="347" t="s">
        <v>83</v>
      </c>
      <c r="E142" s="351">
        <v>37.9</v>
      </c>
      <c r="F142" s="345" t="s">
        <v>155</v>
      </c>
      <c r="G142" s="347" t="s">
        <v>42</v>
      </c>
      <c r="H142" s="347" t="s">
        <v>157</v>
      </c>
      <c r="I142" s="347" t="s">
        <v>42</v>
      </c>
      <c r="J142" s="145" t="s">
        <v>92</v>
      </c>
      <c r="K142" s="194">
        <v>0</v>
      </c>
      <c r="L142" s="194">
        <v>0</v>
      </c>
      <c r="M142" s="194">
        <v>0</v>
      </c>
      <c r="N142" s="194">
        <v>0</v>
      </c>
      <c r="O142" s="194">
        <v>0</v>
      </c>
      <c r="P142" s="194"/>
      <c r="Q142" s="194"/>
      <c r="R142" s="211"/>
      <c r="S142" s="211"/>
      <c r="T142" s="194"/>
      <c r="U142" s="194"/>
      <c r="V142" s="234"/>
      <c r="W142" s="235">
        <f t="shared" ref="W142:W149" si="8">SUM(K142:V142)</f>
        <v>0</v>
      </c>
    </row>
    <row r="143" spans="1:26" ht="15.75" x14ac:dyDescent="0.2">
      <c r="A143" s="349"/>
      <c r="B143" s="105">
        <v>240454</v>
      </c>
      <c r="C143" s="354"/>
      <c r="D143" s="350"/>
      <c r="E143" s="352"/>
      <c r="F143" s="354"/>
      <c r="G143" s="350"/>
      <c r="H143" s="350"/>
      <c r="I143" s="350"/>
      <c r="J143" s="113" t="s">
        <v>98</v>
      </c>
      <c r="K143" s="191">
        <v>0</v>
      </c>
      <c r="L143" s="191">
        <v>0</v>
      </c>
      <c r="M143" s="191">
        <v>0</v>
      </c>
      <c r="N143" s="191">
        <v>0</v>
      </c>
      <c r="O143" s="191">
        <v>0</v>
      </c>
      <c r="P143" s="191"/>
      <c r="Q143" s="191"/>
      <c r="R143" s="195"/>
      <c r="S143" s="195"/>
      <c r="T143" s="191"/>
      <c r="U143" s="191"/>
      <c r="V143" s="228"/>
      <c r="W143" s="229">
        <f t="shared" si="8"/>
        <v>0</v>
      </c>
    </row>
    <row r="144" spans="1:26" ht="15.75" x14ac:dyDescent="0.2">
      <c r="A144" s="349"/>
      <c r="B144" s="105">
        <v>240454</v>
      </c>
      <c r="C144" s="354"/>
      <c r="D144" s="350"/>
      <c r="E144" s="352"/>
      <c r="F144" s="350"/>
      <c r="G144" s="350"/>
      <c r="H144" s="350"/>
      <c r="I144" s="350"/>
      <c r="J144" s="154" t="s">
        <v>175</v>
      </c>
      <c r="K144" s="201">
        <v>0</v>
      </c>
      <c r="L144" s="201">
        <v>0</v>
      </c>
      <c r="M144" s="201">
        <v>0</v>
      </c>
      <c r="N144" s="201">
        <v>0</v>
      </c>
      <c r="O144" s="201">
        <v>0</v>
      </c>
      <c r="P144" s="201"/>
      <c r="Q144" s="201"/>
      <c r="R144" s="208"/>
      <c r="S144" s="208"/>
      <c r="T144" s="201"/>
      <c r="U144" s="201"/>
      <c r="V144" s="237"/>
      <c r="W144" s="238">
        <f t="shared" si="8"/>
        <v>0</v>
      </c>
    </row>
    <row r="145" spans="1:23" ht="15.75" x14ac:dyDescent="0.2">
      <c r="A145" s="349"/>
      <c r="B145" s="105">
        <v>240454</v>
      </c>
      <c r="C145" s="354"/>
      <c r="D145" s="350"/>
      <c r="E145" s="352"/>
      <c r="F145" s="350"/>
      <c r="G145" s="350"/>
      <c r="H145" s="350"/>
      <c r="I145" s="350"/>
      <c r="J145" s="154" t="s">
        <v>101</v>
      </c>
      <c r="K145" s="208">
        <v>0</v>
      </c>
      <c r="L145" s="201">
        <v>0</v>
      </c>
      <c r="M145" s="201">
        <v>0</v>
      </c>
      <c r="N145" s="201">
        <v>0</v>
      </c>
      <c r="O145" s="201">
        <v>0</v>
      </c>
      <c r="P145" s="201"/>
      <c r="Q145" s="201"/>
      <c r="R145" s="208"/>
      <c r="S145" s="208"/>
      <c r="T145" s="201"/>
      <c r="U145" s="201"/>
      <c r="V145" s="237"/>
      <c r="W145" s="238">
        <f t="shared" si="8"/>
        <v>0</v>
      </c>
    </row>
    <row r="146" spans="1:23" ht="15.75" x14ac:dyDescent="0.2">
      <c r="A146" s="349"/>
      <c r="B146" s="105">
        <v>240454</v>
      </c>
      <c r="C146" s="354"/>
      <c r="D146" s="350"/>
      <c r="E146" s="352"/>
      <c r="F146" s="350"/>
      <c r="G146" s="350"/>
      <c r="H146" s="350"/>
      <c r="I146" s="350"/>
      <c r="J146" s="129" t="s">
        <v>71</v>
      </c>
      <c r="K146" s="200">
        <v>0</v>
      </c>
      <c r="L146" s="189">
        <v>0</v>
      </c>
      <c r="M146" s="189">
        <v>0</v>
      </c>
      <c r="N146" s="189">
        <v>0</v>
      </c>
      <c r="O146" s="189">
        <v>0</v>
      </c>
      <c r="P146" s="189"/>
      <c r="Q146" s="189"/>
      <c r="R146" s="189"/>
      <c r="S146" s="189"/>
      <c r="T146" s="189"/>
      <c r="U146" s="189"/>
      <c r="V146" s="226"/>
      <c r="W146" s="227">
        <f t="shared" si="8"/>
        <v>0</v>
      </c>
    </row>
    <row r="147" spans="1:23" ht="15.75" x14ac:dyDescent="0.2">
      <c r="A147" s="349"/>
      <c r="B147" s="105">
        <v>240454</v>
      </c>
      <c r="C147" s="354"/>
      <c r="D147" s="350"/>
      <c r="E147" s="352"/>
      <c r="F147" s="350"/>
      <c r="G147" s="350"/>
      <c r="H147" s="350"/>
      <c r="I147" s="350"/>
      <c r="J147" s="129" t="s">
        <v>97</v>
      </c>
      <c r="K147" s="200">
        <v>401524.69299999997</v>
      </c>
      <c r="L147" s="189">
        <v>382080.22599999997</v>
      </c>
      <c r="M147" s="189">
        <v>377504.25600000005</v>
      </c>
      <c r="N147" s="186">
        <v>379397.70999999996</v>
      </c>
      <c r="O147" s="189">
        <v>408129.20199999987</v>
      </c>
      <c r="P147" s="189"/>
      <c r="Q147" s="189"/>
      <c r="R147" s="200"/>
      <c r="S147" s="200"/>
      <c r="T147" s="189"/>
      <c r="U147" s="189"/>
      <c r="V147" s="226"/>
      <c r="W147" s="227">
        <f t="shared" si="8"/>
        <v>1948636.0869999998</v>
      </c>
    </row>
    <row r="148" spans="1:23" ht="15.75" x14ac:dyDescent="0.2">
      <c r="A148" s="349"/>
      <c r="B148" s="105">
        <v>240454</v>
      </c>
      <c r="C148" s="354"/>
      <c r="D148" s="350"/>
      <c r="E148" s="352"/>
      <c r="F148" s="350"/>
      <c r="G148" s="350"/>
      <c r="H148" s="350"/>
      <c r="I148" s="350"/>
      <c r="J148" s="129" t="s">
        <v>96</v>
      </c>
      <c r="K148" s="200">
        <v>0</v>
      </c>
      <c r="L148" s="189">
        <v>0</v>
      </c>
      <c r="M148" s="189">
        <v>0</v>
      </c>
      <c r="N148" s="189">
        <v>0</v>
      </c>
      <c r="O148" s="189">
        <v>0</v>
      </c>
      <c r="P148" s="189"/>
      <c r="Q148" s="189"/>
      <c r="R148" s="200"/>
      <c r="S148" s="200"/>
      <c r="T148" s="189"/>
      <c r="U148" s="189"/>
      <c r="V148" s="226"/>
      <c r="W148" s="227">
        <f t="shared" si="8"/>
        <v>0</v>
      </c>
    </row>
    <row r="149" spans="1:23" ht="16.5" thickBot="1" x14ac:dyDescent="0.25">
      <c r="A149" s="344"/>
      <c r="B149" s="290">
        <v>240454</v>
      </c>
      <c r="C149" s="346"/>
      <c r="D149" s="348"/>
      <c r="E149" s="353"/>
      <c r="F149" s="348"/>
      <c r="G149" s="348"/>
      <c r="H149" s="348"/>
      <c r="I149" s="348"/>
      <c r="J149" s="113" t="s">
        <v>102</v>
      </c>
      <c r="K149" s="195">
        <v>0</v>
      </c>
      <c r="L149" s="191">
        <v>0</v>
      </c>
      <c r="M149" s="191">
        <v>0</v>
      </c>
      <c r="N149" s="191">
        <v>0</v>
      </c>
      <c r="O149" s="191">
        <v>0</v>
      </c>
      <c r="P149" s="191"/>
      <c r="Q149" s="191"/>
      <c r="R149" s="195"/>
      <c r="S149" s="195"/>
      <c r="T149" s="191"/>
      <c r="U149" s="191"/>
      <c r="V149" s="228"/>
      <c r="W149" s="229">
        <f t="shared" si="8"/>
        <v>0</v>
      </c>
    </row>
    <row r="150" spans="1:23" ht="16.5" thickBot="1" x14ac:dyDescent="0.25">
      <c r="A150" s="102"/>
      <c r="B150" s="104">
        <v>240454</v>
      </c>
      <c r="C150" s="112"/>
      <c r="D150" s="112"/>
      <c r="E150" s="112"/>
      <c r="F150" s="112"/>
      <c r="G150" s="112"/>
      <c r="H150" s="112"/>
      <c r="I150" s="112"/>
      <c r="J150" s="112"/>
      <c r="K150" s="192" t="s">
        <v>221</v>
      </c>
      <c r="L150" s="193" t="s">
        <v>221</v>
      </c>
      <c r="M150" s="193" t="s">
        <v>221</v>
      </c>
      <c r="N150" s="193" t="s">
        <v>221</v>
      </c>
      <c r="O150" s="193" t="s">
        <v>221</v>
      </c>
      <c r="P150" s="193"/>
      <c r="Q150" s="193"/>
      <c r="R150" s="230"/>
      <c r="S150" s="231"/>
      <c r="T150" s="193"/>
      <c r="U150" s="193"/>
      <c r="V150" s="232"/>
      <c r="W150" s="233">
        <f>SUM(W142:W149)</f>
        <v>1948636.0869999998</v>
      </c>
    </row>
    <row r="151" spans="1:23" ht="15.75" x14ac:dyDescent="0.2">
      <c r="A151" s="343">
        <v>648</v>
      </c>
      <c r="B151" s="105">
        <v>240453</v>
      </c>
      <c r="C151" s="354" t="s">
        <v>201</v>
      </c>
      <c r="D151" s="350" t="s">
        <v>83</v>
      </c>
      <c r="E151" s="352">
        <v>37.799999999999997</v>
      </c>
      <c r="F151" s="350" t="s">
        <v>157</v>
      </c>
      <c r="G151" s="350" t="s">
        <v>42</v>
      </c>
      <c r="H151" s="354" t="s">
        <v>155</v>
      </c>
      <c r="I151" s="350" t="s">
        <v>42</v>
      </c>
      <c r="J151" s="145" t="s">
        <v>92</v>
      </c>
      <c r="K151" s="194">
        <v>88970.195999999996</v>
      </c>
      <c r="L151" s="194">
        <v>67378.446000000011</v>
      </c>
      <c r="M151" s="194">
        <v>103738.24800000001</v>
      </c>
      <c r="N151" s="186">
        <v>72510.070000000022</v>
      </c>
      <c r="O151" s="194">
        <v>134509.728</v>
      </c>
      <c r="P151" s="194"/>
      <c r="Q151" s="194"/>
      <c r="R151" s="211"/>
      <c r="S151" s="211"/>
      <c r="T151" s="194"/>
      <c r="U151" s="194"/>
      <c r="V151" s="234"/>
      <c r="W151" s="235">
        <f>SUM(K151:V151)</f>
        <v>467106.68800000002</v>
      </c>
    </row>
    <row r="152" spans="1:23" ht="15.75" x14ac:dyDescent="0.2">
      <c r="A152" s="349"/>
      <c r="B152" s="105">
        <v>240453</v>
      </c>
      <c r="C152" s="354"/>
      <c r="D152" s="350"/>
      <c r="E152" s="352"/>
      <c r="F152" s="350"/>
      <c r="G152" s="350"/>
      <c r="H152" s="350"/>
      <c r="I152" s="350"/>
      <c r="J152" s="129" t="s">
        <v>91</v>
      </c>
      <c r="K152" s="189">
        <v>0</v>
      </c>
      <c r="L152" s="189">
        <v>0</v>
      </c>
      <c r="M152" s="189">
        <v>0</v>
      </c>
      <c r="N152" s="189">
        <v>0</v>
      </c>
      <c r="O152" s="189">
        <v>0</v>
      </c>
      <c r="P152" s="189"/>
      <c r="Q152" s="189"/>
      <c r="R152" s="200"/>
      <c r="S152" s="200"/>
      <c r="T152" s="189"/>
      <c r="U152" s="189"/>
      <c r="V152" s="226"/>
      <c r="W152" s="227">
        <f>SUM(K152:V152)</f>
        <v>0</v>
      </c>
    </row>
    <row r="153" spans="1:23" ht="15.75" x14ac:dyDescent="0.2">
      <c r="A153" s="349"/>
      <c r="B153" s="105">
        <v>240453</v>
      </c>
      <c r="C153" s="354"/>
      <c r="D153" s="350"/>
      <c r="E153" s="352"/>
      <c r="F153" s="350"/>
      <c r="G153" s="350"/>
      <c r="H153" s="350"/>
      <c r="I153" s="350"/>
      <c r="J153" s="154" t="s">
        <v>93</v>
      </c>
      <c r="K153" s="201">
        <v>0</v>
      </c>
      <c r="L153" s="201">
        <v>0</v>
      </c>
      <c r="M153" s="201">
        <v>0</v>
      </c>
      <c r="N153" s="201">
        <v>0</v>
      </c>
      <c r="O153" s="201">
        <v>0</v>
      </c>
      <c r="P153" s="201"/>
      <c r="Q153" s="201"/>
      <c r="R153" s="208"/>
      <c r="S153" s="208"/>
      <c r="T153" s="201"/>
      <c r="U153" s="201"/>
      <c r="V153" s="237"/>
      <c r="W153" s="238">
        <f>SUM(K153:V153)</f>
        <v>0</v>
      </c>
    </row>
    <row r="154" spans="1:23" ht="16.5" thickBot="1" x14ac:dyDescent="0.25">
      <c r="A154" s="344"/>
      <c r="B154" s="105">
        <v>240453</v>
      </c>
      <c r="C154" s="354"/>
      <c r="D154" s="350"/>
      <c r="E154" s="352"/>
      <c r="F154" s="350"/>
      <c r="G154" s="350"/>
      <c r="H154" s="350"/>
      <c r="I154" s="350"/>
      <c r="J154" s="154" t="s">
        <v>90</v>
      </c>
      <c r="K154" s="201">
        <v>0</v>
      </c>
      <c r="L154" s="201">
        <v>0</v>
      </c>
      <c r="M154" s="201">
        <v>0</v>
      </c>
      <c r="N154" s="201">
        <v>0</v>
      </c>
      <c r="O154" s="201">
        <v>0</v>
      </c>
      <c r="P154" s="201"/>
      <c r="Q154" s="201"/>
      <c r="R154" s="208"/>
      <c r="S154" s="208"/>
      <c r="T154" s="201"/>
      <c r="U154" s="201"/>
      <c r="V154" s="237"/>
      <c r="W154" s="238">
        <f>SUM(K154:V154)</f>
        <v>0</v>
      </c>
    </row>
    <row r="155" spans="1:23" ht="16.5" thickBot="1" x14ac:dyDescent="0.25">
      <c r="A155" s="102"/>
      <c r="B155" s="104">
        <v>240453</v>
      </c>
      <c r="C155" s="112"/>
      <c r="D155" s="112"/>
      <c r="E155" s="112"/>
      <c r="F155" s="112"/>
      <c r="G155" s="112"/>
      <c r="H155" s="112"/>
      <c r="I155" s="112"/>
      <c r="J155" s="112"/>
      <c r="K155" s="192" t="s">
        <v>221</v>
      </c>
      <c r="L155" s="193" t="s">
        <v>221</v>
      </c>
      <c r="M155" s="193" t="s">
        <v>221</v>
      </c>
      <c r="N155" s="193" t="s">
        <v>221</v>
      </c>
      <c r="O155" s="193" t="s">
        <v>221</v>
      </c>
      <c r="P155" s="193"/>
      <c r="Q155" s="193"/>
      <c r="R155" s="230"/>
      <c r="S155" s="231"/>
      <c r="T155" s="193"/>
      <c r="U155" s="193"/>
      <c r="V155" s="232"/>
      <c r="W155" s="233">
        <f>SUM(W151:W154)</f>
        <v>467106.68800000002</v>
      </c>
    </row>
    <row r="156" spans="1:23" ht="15.75" customHeight="1" x14ac:dyDescent="0.2">
      <c r="A156" s="343">
        <v>658</v>
      </c>
      <c r="B156" s="254">
        <v>240449</v>
      </c>
      <c r="C156" s="345" t="s">
        <v>202</v>
      </c>
      <c r="D156" s="347" t="s">
        <v>83</v>
      </c>
      <c r="E156" s="351">
        <v>152.69999999999999</v>
      </c>
      <c r="F156" s="347" t="s">
        <v>100</v>
      </c>
      <c r="G156" s="347" t="s">
        <v>42</v>
      </c>
      <c r="H156" s="347" t="s">
        <v>154</v>
      </c>
      <c r="I156" s="347" t="s">
        <v>42</v>
      </c>
      <c r="J156" s="145" t="s">
        <v>94</v>
      </c>
      <c r="K156" s="194">
        <v>232244.92999999993</v>
      </c>
      <c r="L156" s="194">
        <v>275719.38000000006</v>
      </c>
      <c r="M156" s="214">
        <v>287632.22500000003</v>
      </c>
      <c r="N156" s="194">
        <v>216621.59399999998</v>
      </c>
      <c r="O156" s="194">
        <v>262323.43099999987</v>
      </c>
      <c r="P156" s="194"/>
      <c r="Q156" s="194"/>
      <c r="R156" s="211"/>
      <c r="S156" s="211"/>
      <c r="T156" s="194"/>
      <c r="U156" s="194"/>
      <c r="V156" s="234"/>
      <c r="W156" s="235">
        <f t="shared" ref="W156:W162" si="9">SUM(K156:V156)</f>
        <v>1274541.5599999998</v>
      </c>
    </row>
    <row r="157" spans="1:23" ht="15.75" x14ac:dyDescent="0.2">
      <c r="A157" s="349"/>
      <c r="B157" s="105">
        <v>240449</v>
      </c>
      <c r="C157" s="354"/>
      <c r="D157" s="350"/>
      <c r="E157" s="352"/>
      <c r="F157" s="350"/>
      <c r="G157" s="350"/>
      <c r="H157" s="350"/>
      <c r="I157" s="350"/>
      <c r="J157" s="129" t="s">
        <v>92</v>
      </c>
      <c r="K157" s="189">
        <v>39344.828999999998</v>
      </c>
      <c r="L157" s="189">
        <v>7192.0660000000007</v>
      </c>
      <c r="M157" s="186">
        <v>0</v>
      </c>
      <c r="N157" s="189">
        <v>14050.795000000002</v>
      </c>
      <c r="O157" s="189">
        <v>14955.046</v>
      </c>
      <c r="P157" s="189"/>
      <c r="Q157" s="189"/>
      <c r="R157" s="200"/>
      <c r="S157" s="200"/>
      <c r="T157" s="189"/>
      <c r="U157" s="189"/>
      <c r="V157" s="226"/>
      <c r="W157" s="227">
        <f t="shared" si="9"/>
        <v>75542.736000000004</v>
      </c>
    </row>
    <row r="158" spans="1:23" ht="15.75" x14ac:dyDescent="0.2">
      <c r="A158" s="349"/>
      <c r="B158" s="105">
        <v>240449</v>
      </c>
      <c r="C158" s="354"/>
      <c r="D158" s="350"/>
      <c r="E158" s="352"/>
      <c r="F158" s="350"/>
      <c r="G158" s="350"/>
      <c r="H158" s="350"/>
      <c r="I158" s="350"/>
      <c r="J158" s="129" t="s">
        <v>91</v>
      </c>
      <c r="K158" s="189">
        <v>104881.88700000002</v>
      </c>
      <c r="L158" s="189">
        <v>75665.258999999991</v>
      </c>
      <c r="M158" s="186">
        <v>59929.431999999993</v>
      </c>
      <c r="N158" s="186">
        <v>41411.246000000006</v>
      </c>
      <c r="O158" s="189">
        <v>108614.65700000001</v>
      </c>
      <c r="P158" s="189"/>
      <c r="Q158" s="189"/>
      <c r="R158" s="200"/>
      <c r="S158" s="200"/>
      <c r="T158" s="189"/>
      <c r="U158" s="189"/>
      <c r="V158" s="226"/>
      <c r="W158" s="227">
        <f t="shared" si="9"/>
        <v>390502.48100000003</v>
      </c>
    </row>
    <row r="159" spans="1:23" ht="15.75" x14ac:dyDescent="0.2">
      <c r="A159" s="349"/>
      <c r="B159" s="105">
        <v>240449</v>
      </c>
      <c r="C159" s="354"/>
      <c r="D159" s="350"/>
      <c r="E159" s="352"/>
      <c r="F159" s="350"/>
      <c r="G159" s="350"/>
      <c r="H159" s="350"/>
      <c r="I159" s="350"/>
      <c r="J159" s="129" t="s">
        <v>70</v>
      </c>
      <c r="K159" s="189">
        <v>0</v>
      </c>
      <c r="L159" s="189">
        <v>0</v>
      </c>
      <c r="M159" s="218">
        <v>0</v>
      </c>
      <c r="N159" s="218">
        <v>0</v>
      </c>
      <c r="O159" s="189">
        <v>0</v>
      </c>
      <c r="P159" s="189"/>
      <c r="Q159" s="189"/>
      <c r="R159" s="200"/>
      <c r="S159" s="200"/>
      <c r="T159" s="189"/>
      <c r="U159" s="189"/>
      <c r="V159" s="226"/>
      <c r="W159" s="227">
        <f t="shared" si="9"/>
        <v>0</v>
      </c>
    </row>
    <row r="160" spans="1:23" ht="15.75" x14ac:dyDescent="0.2">
      <c r="A160" s="349"/>
      <c r="B160" s="105">
        <v>240449</v>
      </c>
      <c r="C160" s="354"/>
      <c r="D160" s="350"/>
      <c r="E160" s="352"/>
      <c r="F160" s="350"/>
      <c r="G160" s="350"/>
      <c r="H160" s="350"/>
      <c r="I160" s="350"/>
      <c r="J160" s="129" t="s">
        <v>123</v>
      </c>
      <c r="K160" s="189">
        <v>0</v>
      </c>
      <c r="L160" s="189">
        <v>0</v>
      </c>
      <c r="M160" s="216">
        <v>0</v>
      </c>
      <c r="N160" s="189">
        <v>0</v>
      </c>
      <c r="O160" s="189">
        <v>0</v>
      </c>
      <c r="P160" s="189"/>
      <c r="Q160" s="189"/>
      <c r="R160" s="200"/>
      <c r="S160" s="200"/>
      <c r="T160" s="189"/>
      <c r="U160" s="189"/>
      <c r="V160" s="226"/>
      <c r="W160" s="227">
        <f t="shared" si="9"/>
        <v>0</v>
      </c>
    </row>
    <row r="161" spans="1:23" ht="15.75" x14ac:dyDescent="0.2">
      <c r="A161" s="349"/>
      <c r="B161" s="105">
        <v>240449</v>
      </c>
      <c r="C161" s="354"/>
      <c r="D161" s="350"/>
      <c r="E161" s="352"/>
      <c r="F161" s="350"/>
      <c r="G161" s="350"/>
      <c r="H161" s="350"/>
      <c r="I161" s="350"/>
      <c r="J161" s="129" t="s">
        <v>93</v>
      </c>
      <c r="K161" s="189">
        <v>35694.582000000002</v>
      </c>
      <c r="L161" s="189">
        <v>35484.818999999996</v>
      </c>
      <c r="M161" s="186">
        <v>49537.01</v>
      </c>
      <c r="N161" s="186">
        <v>48129.909</v>
      </c>
      <c r="O161" s="189">
        <v>25114.286000000004</v>
      </c>
      <c r="P161" s="189"/>
      <c r="Q161" s="189"/>
      <c r="R161" s="200"/>
      <c r="S161" s="200"/>
      <c r="T161" s="189"/>
      <c r="U161" s="189"/>
      <c r="V161" s="226"/>
      <c r="W161" s="227">
        <f t="shared" si="9"/>
        <v>193960.606</v>
      </c>
    </row>
    <row r="162" spans="1:23" ht="16.5" thickBot="1" x14ac:dyDescent="0.25">
      <c r="A162" s="344"/>
      <c r="B162" s="290">
        <v>240449</v>
      </c>
      <c r="C162" s="346"/>
      <c r="D162" s="348"/>
      <c r="E162" s="353"/>
      <c r="F162" s="348"/>
      <c r="G162" s="348"/>
      <c r="H162" s="348"/>
      <c r="I162" s="348"/>
      <c r="J162" s="113" t="s">
        <v>90</v>
      </c>
      <c r="K162" s="191">
        <v>0</v>
      </c>
      <c r="L162" s="191">
        <v>21673.07</v>
      </c>
      <c r="M162" s="186">
        <v>0</v>
      </c>
      <c r="N162" s="191">
        <v>0</v>
      </c>
      <c r="O162" s="191">
        <v>15067.052</v>
      </c>
      <c r="P162" s="191"/>
      <c r="Q162" s="191"/>
      <c r="R162" s="195"/>
      <c r="S162" s="195"/>
      <c r="T162" s="191"/>
      <c r="U162" s="191"/>
      <c r="V162" s="228"/>
      <c r="W162" s="229">
        <f t="shared" si="9"/>
        <v>36740.122000000003</v>
      </c>
    </row>
    <row r="163" spans="1:23" ht="16.5" thickBot="1" x14ac:dyDescent="0.25">
      <c r="A163" s="102"/>
      <c r="B163" s="104">
        <v>240449</v>
      </c>
      <c r="C163" s="112"/>
      <c r="D163" s="112"/>
      <c r="E163" s="112"/>
      <c r="F163" s="112"/>
      <c r="G163" s="112"/>
      <c r="H163" s="112"/>
      <c r="I163" s="112"/>
      <c r="J163" s="112"/>
      <c r="K163" s="192" t="s">
        <v>221</v>
      </c>
      <c r="L163" s="193" t="s">
        <v>221</v>
      </c>
      <c r="M163" s="193" t="s">
        <v>221</v>
      </c>
      <c r="N163" s="193" t="s">
        <v>221</v>
      </c>
      <c r="O163" s="193" t="s">
        <v>221</v>
      </c>
      <c r="P163" s="193"/>
      <c r="Q163" s="193"/>
      <c r="R163" s="230"/>
      <c r="S163" s="231"/>
      <c r="T163" s="193"/>
      <c r="U163" s="193"/>
      <c r="V163" s="232"/>
      <c r="W163" s="233">
        <f>SUM(W156:W162)</f>
        <v>1971287.5049999997</v>
      </c>
    </row>
    <row r="164" spans="1:23" ht="15.75" x14ac:dyDescent="0.2">
      <c r="A164" s="343">
        <v>667</v>
      </c>
      <c r="B164" s="105">
        <v>240428</v>
      </c>
      <c r="C164" s="354" t="s">
        <v>203</v>
      </c>
      <c r="D164" s="350" t="s">
        <v>79</v>
      </c>
      <c r="E164" s="352">
        <v>98.8</v>
      </c>
      <c r="F164" s="350" t="s">
        <v>156</v>
      </c>
      <c r="G164" s="350" t="s">
        <v>42</v>
      </c>
      <c r="H164" s="350" t="s">
        <v>100</v>
      </c>
      <c r="I164" s="350" t="s">
        <v>42</v>
      </c>
      <c r="J164" s="145" t="s">
        <v>94</v>
      </c>
      <c r="K164" s="194">
        <v>0</v>
      </c>
      <c r="L164" s="194">
        <v>0</v>
      </c>
      <c r="M164" s="194">
        <v>0</v>
      </c>
      <c r="N164" s="194">
        <v>0</v>
      </c>
      <c r="O164" s="194">
        <v>0</v>
      </c>
      <c r="P164" s="194"/>
      <c r="Q164" s="194"/>
      <c r="R164" s="211"/>
      <c r="S164" s="211"/>
      <c r="T164" s="194"/>
      <c r="U164" s="194"/>
      <c r="V164" s="234"/>
      <c r="W164" s="235">
        <f t="shared" ref="W164:W169" si="10">SUM(K164:V164)</f>
        <v>0</v>
      </c>
    </row>
    <row r="165" spans="1:23" ht="15.75" x14ac:dyDescent="0.2">
      <c r="A165" s="349"/>
      <c r="B165" s="105">
        <v>240428</v>
      </c>
      <c r="C165" s="354"/>
      <c r="D165" s="350"/>
      <c r="E165" s="352"/>
      <c r="F165" s="350"/>
      <c r="G165" s="350"/>
      <c r="H165" s="350"/>
      <c r="I165" s="350"/>
      <c r="J165" s="129" t="s">
        <v>92</v>
      </c>
      <c r="K165" s="189">
        <v>12015.742</v>
      </c>
      <c r="L165" s="189">
        <v>35718.956999999988</v>
      </c>
      <c r="M165" s="189">
        <v>42026.253000000004</v>
      </c>
      <c r="N165" s="186">
        <v>29433.416000000001</v>
      </c>
      <c r="O165" s="189">
        <v>8720.5020000000004</v>
      </c>
      <c r="P165" s="189"/>
      <c r="Q165" s="189"/>
      <c r="R165" s="200"/>
      <c r="S165" s="200"/>
      <c r="T165" s="189"/>
      <c r="U165" s="189"/>
      <c r="V165" s="226"/>
      <c r="W165" s="227">
        <f t="shared" si="10"/>
        <v>127914.87</v>
      </c>
    </row>
    <row r="166" spans="1:23" ht="15.75" x14ac:dyDescent="0.2">
      <c r="A166" s="349"/>
      <c r="B166" s="105">
        <v>240428</v>
      </c>
      <c r="C166" s="354"/>
      <c r="D166" s="350"/>
      <c r="E166" s="352"/>
      <c r="F166" s="350"/>
      <c r="G166" s="350"/>
      <c r="H166" s="350"/>
      <c r="I166" s="350"/>
      <c r="J166" s="129" t="s">
        <v>103</v>
      </c>
      <c r="K166" s="189">
        <v>0</v>
      </c>
      <c r="L166" s="189">
        <v>0</v>
      </c>
      <c r="M166" s="189">
        <v>0</v>
      </c>
      <c r="N166" s="189">
        <v>0</v>
      </c>
      <c r="O166" s="189">
        <v>0</v>
      </c>
      <c r="P166" s="189"/>
      <c r="Q166" s="189"/>
      <c r="R166" s="200"/>
      <c r="S166" s="200"/>
      <c r="T166" s="189"/>
      <c r="U166" s="189"/>
      <c r="V166" s="226"/>
      <c r="W166" s="227">
        <f t="shared" si="10"/>
        <v>0</v>
      </c>
    </row>
    <row r="167" spans="1:23" ht="15.75" x14ac:dyDescent="0.2">
      <c r="A167" s="349"/>
      <c r="B167" s="105">
        <v>240428</v>
      </c>
      <c r="C167" s="354"/>
      <c r="D167" s="350"/>
      <c r="E167" s="352"/>
      <c r="F167" s="350"/>
      <c r="G167" s="350"/>
      <c r="H167" s="350"/>
      <c r="I167" s="350"/>
      <c r="J167" s="154" t="s">
        <v>91</v>
      </c>
      <c r="K167" s="201">
        <v>0</v>
      </c>
      <c r="L167" s="201">
        <v>0</v>
      </c>
      <c r="M167" s="201">
        <v>0</v>
      </c>
      <c r="N167" s="201">
        <v>0</v>
      </c>
      <c r="O167" s="201">
        <v>0</v>
      </c>
      <c r="P167" s="201"/>
      <c r="Q167" s="201"/>
      <c r="R167" s="208"/>
      <c r="S167" s="208"/>
      <c r="T167" s="201"/>
      <c r="U167" s="189"/>
      <c r="V167" s="237"/>
      <c r="W167" s="238">
        <f t="shared" si="10"/>
        <v>0</v>
      </c>
    </row>
    <row r="168" spans="1:23" ht="15.75" x14ac:dyDescent="0.2">
      <c r="A168" s="349"/>
      <c r="B168" s="105">
        <v>240428</v>
      </c>
      <c r="C168" s="354"/>
      <c r="D168" s="350"/>
      <c r="E168" s="352"/>
      <c r="F168" s="350"/>
      <c r="G168" s="350"/>
      <c r="H168" s="350"/>
      <c r="I168" s="350"/>
      <c r="J168" s="154" t="s">
        <v>93</v>
      </c>
      <c r="K168" s="201">
        <v>0</v>
      </c>
      <c r="L168" s="201">
        <v>0</v>
      </c>
      <c r="M168" s="201">
        <v>0</v>
      </c>
      <c r="N168" s="201">
        <v>0</v>
      </c>
      <c r="O168" s="201">
        <v>0</v>
      </c>
      <c r="P168" s="201"/>
      <c r="Q168" s="201"/>
      <c r="R168" s="208"/>
      <c r="S168" s="208"/>
      <c r="T168" s="201"/>
      <c r="U168" s="201"/>
      <c r="V168" s="237"/>
      <c r="W168" s="238">
        <f t="shared" si="10"/>
        <v>0</v>
      </c>
    </row>
    <row r="169" spans="1:23" ht="16.5" thickBot="1" x14ac:dyDescent="0.25">
      <c r="A169" s="344"/>
      <c r="B169" s="105">
        <v>240428</v>
      </c>
      <c r="C169" s="354"/>
      <c r="D169" s="350"/>
      <c r="E169" s="352"/>
      <c r="F169" s="350"/>
      <c r="G169" s="350"/>
      <c r="H169" s="350"/>
      <c r="I169" s="350"/>
      <c r="J169" s="154" t="s">
        <v>95</v>
      </c>
      <c r="K169" s="201">
        <v>0</v>
      </c>
      <c r="L169" s="201">
        <v>0</v>
      </c>
      <c r="M169" s="201">
        <v>0</v>
      </c>
      <c r="N169" s="201">
        <v>0</v>
      </c>
      <c r="O169" s="201">
        <v>0</v>
      </c>
      <c r="P169" s="201"/>
      <c r="Q169" s="201"/>
      <c r="R169" s="208"/>
      <c r="S169" s="208"/>
      <c r="T169" s="201"/>
      <c r="U169" s="201"/>
      <c r="V169" s="237"/>
      <c r="W169" s="238">
        <f t="shared" si="10"/>
        <v>0</v>
      </c>
    </row>
    <row r="170" spans="1:23" ht="16.5" thickBot="1" x14ac:dyDescent="0.25">
      <c r="A170" s="102"/>
      <c r="B170" s="104">
        <v>240428</v>
      </c>
      <c r="C170" s="112"/>
      <c r="D170" s="112"/>
      <c r="E170" s="112"/>
      <c r="F170" s="112"/>
      <c r="G170" s="112"/>
      <c r="H170" s="112"/>
      <c r="I170" s="112"/>
      <c r="J170" s="112"/>
      <c r="K170" s="192" t="s">
        <v>221</v>
      </c>
      <c r="L170" s="193" t="s">
        <v>221</v>
      </c>
      <c r="M170" s="193" t="s">
        <v>221</v>
      </c>
      <c r="N170" s="193" t="s">
        <v>221</v>
      </c>
      <c r="O170" s="193" t="s">
        <v>221</v>
      </c>
      <c r="P170" s="193"/>
      <c r="Q170" s="193"/>
      <c r="R170" s="230"/>
      <c r="S170" s="231"/>
      <c r="T170" s="193"/>
      <c r="U170" s="193"/>
      <c r="V170" s="232"/>
      <c r="W170" s="233">
        <f>SUM(W164:W169)</f>
        <v>127914.87</v>
      </c>
    </row>
    <row r="171" spans="1:23" ht="15.75" x14ac:dyDescent="0.2">
      <c r="A171" s="343">
        <v>668</v>
      </c>
      <c r="B171" s="254">
        <v>240429</v>
      </c>
      <c r="C171" s="345" t="s">
        <v>204</v>
      </c>
      <c r="D171" s="347" t="s">
        <v>80</v>
      </c>
      <c r="E171" s="351">
        <v>98.8</v>
      </c>
      <c r="F171" s="347" t="s">
        <v>100</v>
      </c>
      <c r="G171" s="347" t="s">
        <v>42</v>
      </c>
      <c r="H171" s="347" t="s">
        <v>156</v>
      </c>
      <c r="I171" s="347" t="s">
        <v>42</v>
      </c>
      <c r="J171" s="145" t="s">
        <v>94</v>
      </c>
      <c r="K171" s="189">
        <v>74030.691000000006</v>
      </c>
      <c r="L171" s="189">
        <v>75624.987999999998</v>
      </c>
      <c r="M171" s="189">
        <v>101561.34000000001</v>
      </c>
      <c r="N171" s="189">
        <v>88980.655000000013</v>
      </c>
      <c r="O171" s="189">
        <v>94201.691999999981</v>
      </c>
      <c r="P171" s="189"/>
      <c r="Q171" s="189"/>
      <c r="R171" s="200"/>
      <c r="S171" s="200"/>
      <c r="T171" s="189"/>
      <c r="U171" s="189"/>
      <c r="V171" s="226"/>
      <c r="W171" s="227">
        <f>SUM(K171:V171)</f>
        <v>434399.36600000004</v>
      </c>
    </row>
    <row r="172" spans="1:23" ht="15.75" x14ac:dyDescent="0.2">
      <c r="A172" s="349"/>
      <c r="B172" s="105">
        <v>240429</v>
      </c>
      <c r="C172" s="354"/>
      <c r="D172" s="350"/>
      <c r="E172" s="352"/>
      <c r="F172" s="350"/>
      <c r="G172" s="350"/>
      <c r="H172" s="350"/>
      <c r="I172" s="350"/>
      <c r="J172" s="129" t="s">
        <v>92</v>
      </c>
      <c r="K172" s="189">
        <v>0</v>
      </c>
      <c r="L172" s="189">
        <v>0</v>
      </c>
      <c r="M172" s="189">
        <v>0</v>
      </c>
      <c r="N172" s="189">
        <v>0</v>
      </c>
      <c r="O172" s="189">
        <v>0</v>
      </c>
      <c r="P172" s="189"/>
      <c r="Q172" s="189"/>
      <c r="R172" s="200"/>
      <c r="S172" s="200"/>
      <c r="T172" s="189"/>
      <c r="U172" s="189"/>
      <c r="V172" s="226"/>
      <c r="W172" s="227">
        <f>SUM(K172:V172)</f>
        <v>0</v>
      </c>
    </row>
    <row r="173" spans="1:23" ht="15.75" x14ac:dyDescent="0.2">
      <c r="A173" s="349"/>
      <c r="B173" s="105">
        <v>240429</v>
      </c>
      <c r="C173" s="354"/>
      <c r="D173" s="350"/>
      <c r="E173" s="352"/>
      <c r="F173" s="350"/>
      <c r="G173" s="350"/>
      <c r="H173" s="350"/>
      <c r="I173" s="350"/>
      <c r="J173" s="129" t="s">
        <v>91</v>
      </c>
      <c r="K173" s="189">
        <v>41596.284000000007</v>
      </c>
      <c r="L173" s="189">
        <v>34240.002999999997</v>
      </c>
      <c r="M173" s="189">
        <v>59075.75299999999</v>
      </c>
      <c r="N173" s="186">
        <v>45316.058000000005</v>
      </c>
      <c r="O173" s="189">
        <v>39793.19200000001</v>
      </c>
      <c r="P173" s="189"/>
      <c r="Q173" s="189"/>
      <c r="R173" s="200"/>
      <c r="S173" s="200"/>
      <c r="T173" s="189"/>
      <c r="U173" s="189"/>
      <c r="V173" s="226"/>
      <c r="W173" s="227">
        <f>SUM(K173:V173)</f>
        <v>220021.29</v>
      </c>
    </row>
    <row r="174" spans="1:23" ht="15.75" x14ac:dyDescent="0.2">
      <c r="A174" s="349"/>
      <c r="B174" s="105">
        <v>240429</v>
      </c>
      <c r="C174" s="354"/>
      <c r="D174" s="350"/>
      <c r="E174" s="352"/>
      <c r="F174" s="350"/>
      <c r="G174" s="350"/>
      <c r="H174" s="350"/>
      <c r="I174" s="350"/>
      <c r="J174" s="129" t="s">
        <v>93</v>
      </c>
      <c r="K174" s="189">
        <v>0</v>
      </c>
      <c r="L174" s="189">
        <v>0</v>
      </c>
      <c r="M174" s="189">
        <v>0</v>
      </c>
      <c r="N174" s="189">
        <v>0</v>
      </c>
      <c r="O174" s="189">
        <v>0</v>
      </c>
      <c r="P174" s="189"/>
      <c r="Q174" s="189"/>
      <c r="R174" s="200"/>
      <c r="S174" s="200"/>
      <c r="T174" s="189"/>
      <c r="U174" s="189"/>
      <c r="V174" s="226"/>
      <c r="W174" s="227">
        <f>SUM(K174:V174)</f>
        <v>0</v>
      </c>
    </row>
    <row r="175" spans="1:23" ht="16.5" thickBot="1" x14ac:dyDescent="0.25">
      <c r="A175" s="344"/>
      <c r="B175" s="290">
        <v>240429</v>
      </c>
      <c r="C175" s="346"/>
      <c r="D175" s="348"/>
      <c r="E175" s="353"/>
      <c r="F175" s="348"/>
      <c r="G175" s="348"/>
      <c r="H175" s="348"/>
      <c r="I175" s="348"/>
      <c r="J175" s="113" t="s">
        <v>95</v>
      </c>
      <c r="K175" s="191">
        <v>0</v>
      </c>
      <c r="L175" s="191">
        <v>0</v>
      </c>
      <c r="M175" s="191">
        <v>0</v>
      </c>
      <c r="N175" s="191">
        <v>0</v>
      </c>
      <c r="O175" s="191">
        <v>0</v>
      </c>
      <c r="P175" s="191"/>
      <c r="Q175" s="191"/>
      <c r="R175" s="195"/>
      <c r="S175" s="195"/>
      <c r="T175" s="191"/>
      <c r="U175" s="191"/>
      <c r="V175" s="228"/>
      <c r="W175" s="229">
        <f>SUM(K175:V175)</f>
        <v>0</v>
      </c>
    </row>
    <row r="176" spans="1:23" ht="16.5" thickBot="1" x14ac:dyDescent="0.25">
      <c r="A176" s="102"/>
      <c r="B176" s="104">
        <v>240429</v>
      </c>
      <c r="C176" s="112"/>
      <c r="D176" s="112"/>
      <c r="E176" s="112"/>
      <c r="F176" s="112"/>
      <c r="G176" s="112"/>
      <c r="H176" s="112"/>
      <c r="I176" s="112"/>
      <c r="J176" s="112"/>
      <c r="K176" s="192" t="s">
        <v>221</v>
      </c>
      <c r="L176" s="193" t="s">
        <v>221</v>
      </c>
      <c r="M176" s="193" t="s">
        <v>221</v>
      </c>
      <c r="N176" s="193" t="s">
        <v>221</v>
      </c>
      <c r="O176" s="193" t="s">
        <v>221</v>
      </c>
      <c r="P176" s="193"/>
      <c r="Q176" s="193"/>
      <c r="R176" s="230"/>
      <c r="S176" s="231"/>
      <c r="T176" s="193"/>
      <c r="U176" s="193"/>
      <c r="V176" s="232"/>
      <c r="W176" s="233">
        <f>SUM(W171:W175)</f>
        <v>654420.65600000008</v>
      </c>
    </row>
    <row r="177" spans="1:23" ht="15.75" x14ac:dyDescent="0.2">
      <c r="A177" s="343">
        <v>669</v>
      </c>
      <c r="B177" s="254">
        <v>240430</v>
      </c>
      <c r="C177" s="345" t="s">
        <v>205</v>
      </c>
      <c r="D177" s="347" t="s">
        <v>85</v>
      </c>
      <c r="E177" s="351">
        <v>98.8</v>
      </c>
      <c r="F177" s="347" t="s">
        <v>100</v>
      </c>
      <c r="G177" s="347" t="s">
        <v>42</v>
      </c>
      <c r="H177" s="347" t="s">
        <v>156</v>
      </c>
      <c r="I177" s="347" t="s">
        <v>42</v>
      </c>
      <c r="J177" s="145" t="s">
        <v>92</v>
      </c>
      <c r="K177" s="194">
        <v>0</v>
      </c>
      <c r="L177" s="194">
        <v>0</v>
      </c>
      <c r="M177" s="194">
        <v>0</v>
      </c>
      <c r="N177" s="194">
        <v>0</v>
      </c>
      <c r="O177" s="194">
        <v>0</v>
      </c>
      <c r="P177" s="194"/>
      <c r="Q177" s="194"/>
      <c r="R177" s="211"/>
      <c r="S177" s="211"/>
      <c r="T177" s="194"/>
      <c r="U177" s="194"/>
      <c r="V177" s="234"/>
      <c r="W177" s="235">
        <f t="shared" ref="W177:W184" si="11">SUM(K177:V177)</f>
        <v>0</v>
      </c>
    </row>
    <row r="178" spans="1:23" ht="15.75" x14ac:dyDescent="0.2">
      <c r="A178" s="349"/>
      <c r="B178" s="105">
        <v>240430</v>
      </c>
      <c r="C178" s="354"/>
      <c r="D178" s="350"/>
      <c r="E178" s="352"/>
      <c r="F178" s="350"/>
      <c r="G178" s="350"/>
      <c r="H178" s="350"/>
      <c r="I178" s="350"/>
      <c r="J178" s="145" t="s">
        <v>98</v>
      </c>
      <c r="K178" s="194">
        <v>0</v>
      </c>
      <c r="L178" s="194">
        <v>0</v>
      </c>
      <c r="M178" s="194">
        <v>0</v>
      </c>
      <c r="N178" s="194">
        <v>0</v>
      </c>
      <c r="O178" s="194">
        <v>0</v>
      </c>
      <c r="P178" s="194"/>
      <c r="Q178" s="194"/>
      <c r="R178" s="211"/>
      <c r="S178" s="211"/>
      <c r="T178" s="194"/>
      <c r="U178" s="194"/>
      <c r="V178" s="234"/>
      <c r="W178" s="227">
        <f t="shared" si="11"/>
        <v>0</v>
      </c>
    </row>
    <row r="179" spans="1:23" ht="15.75" x14ac:dyDescent="0.2">
      <c r="A179" s="349"/>
      <c r="B179" s="105">
        <v>240430</v>
      </c>
      <c r="C179" s="354"/>
      <c r="D179" s="350"/>
      <c r="E179" s="352"/>
      <c r="F179" s="350"/>
      <c r="G179" s="350"/>
      <c r="H179" s="350"/>
      <c r="I179" s="350"/>
      <c r="J179" s="129" t="s">
        <v>175</v>
      </c>
      <c r="K179" s="189">
        <v>0</v>
      </c>
      <c r="L179" s="189">
        <v>0</v>
      </c>
      <c r="M179" s="189">
        <v>0</v>
      </c>
      <c r="N179" s="189">
        <v>0</v>
      </c>
      <c r="O179" s="189">
        <v>0</v>
      </c>
      <c r="P179" s="189"/>
      <c r="Q179" s="189"/>
      <c r="R179" s="200"/>
      <c r="S179" s="200"/>
      <c r="T179" s="189"/>
      <c r="U179" s="189"/>
      <c r="V179" s="226"/>
      <c r="W179" s="227">
        <f t="shared" si="11"/>
        <v>0</v>
      </c>
    </row>
    <row r="180" spans="1:23" ht="15.75" x14ac:dyDescent="0.2">
      <c r="A180" s="349"/>
      <c r="B180" s="105">
        <v>240430</v>
      </c>
      <c r="C180" s="354"/>
      <c r="D180" s="350"/>
      <c r="E180" s="352"/>
      <c r="F180" s="350"/>
      <c r="G180" s="350"/>
      <c r="H180" s="350"/>
      <c r="I180" s="350"/>
      <c r="J180" s="129" t="s">
        <v>101</v>
      </c>
      <c r="K180" s="189">
        <v>0</v>
      </c>
      <c r="L180" s="189">
        <v>0</v>
      </c>
      <c r="M180" s="189">
        <v>0</v>
      </c>
      <c r="N180" s="189">
        <v>0</v>
      </c>
      <c r="O180" s="189">
        <v>0</v>
      </c>
      <c r="P180" s="189"/>
      <c r="Q180" s="189"/>
      <c r="R180" s="200"/>
      <c r="S180" s="200"/>
      <c r="T180" s="189"/>
      <c r="U180" s="189"/>
      <c r="V180" s="226"/>
      <c r="W180" s="227">
        <f t="shared" si="11"/>
        <v>0</v>
      </c>
    </row>
    <row r="181" spans="1:23" ht="15.75" x14ac:dyDescent="0.2">
      <c r="A181" s="349"/>
      <c r="B181" s="105">
        <v>240430</v>
      </c>
      <c r="C181" s="354"/>
      <c r="D181" s="350"/>
      <c r="E181" s="352"/>
      <c r="F181" s="350"/>
      <c r="G181" s="350"/>
      <c r="H181" s="350"/>
      <c r="I181" s="350"/>
      <c r="J181" s="129" t="s">
        <v>71</v>
      </c>
      <c r="K181" s="189">
        <v>0</v>
      </c>
      <c r="L181" s="189">
        <v>0</v>
      </c>
      <c r="M181" s="189">
        <v>0</v>
      </c>
      <c r="N181" s="189">
        <v>0</v>
      </c>
      <c r="O181" s="189">
        <v>0</v>
      </c>
      <c r="P181" s="189"/>
      <c r="Q181" s="189"/>
      <c r="R181" s="200"/>
      <c r="S181" s="200"/>
      <c r="T181" s="189"/>
      <c r="U181" s="189"/>
      <c r="V181" s="226"/>
      <c r="W181" s="227">
        <f t="shared" si="11"/>
        <v>0</v>
      </c>
    </row>
    <row r="182" spans="1:23" ht="15.75" x14ac:dyDescent="0.2">
      <c r="A182" s="349"/>
      <c r="B182" s="105">
        <v>240430</v>
      </c>
      <c r="C182" s="354"/>
      <c r="D182" s="350"/>
      <c r="E182" s="352"/>
      <c r="F182" s="350"/>
      <c r="G182" s="350"/>
      <c r="H182" s="350"/>
      <c r="I182" s="350"/>
      <c r="J182" s="129" t="s">
        <v>97</v>
      </c>
      <c r="K182" s="189">
        <v>180553.44999999998</v>
      </c>
      <c r="L182" s="189">
        <v>189053.98000000004</v>
      </c>
      <c r="M182" s="189">
        <v>207002.42199999999</v>
      </c>
      <c r="N182" s="186">
        <v>212872.35200000004</v>
      </c>
      <c r="O182" s="189">
        <v>209400.56599999996</v>
      </c>
      <c r="P182" s="189"/>
      <c r="Q182" s="189"/>
      <c r="R182" s="200"/>
      <c r="S182" s="200"/>
      <c r="T182" s="189"/>
      <c r="U182" s="189"/>
      <c r="V182" s="226"/>
      <c r="W182" s="227">
        <f t="shared" si="11"/>
        <v>998882.77000000014</v>
      </c>
    </row>
    <row r="183" spans="1:23" ht="15.75" x14ac:dyDescent="0.2">
      <c r="A183" s="349"/>
      <c r="B183" s="105">
        <v>240430</v>
      </c>
      <c r="C183" s="354"/>
      <c r="D183" s="350"/>
      <c r="E183" s="352"/>
      <c r="F183" s="350"/>
      <c r="G183" s="350"/>
      <c r="H183" s="350"/>
      <c r="I183" s="350"/>
      <c r="J183" s="129" t="s">
        <v>102</v>
      </c>
      <c r="K183" s="190">
        <v>0</v>
      </c>
      <c r="L183" s="189">
        <v>0</v>
      </c>
      <c r="M183" s="189">
        <v>0</v>
      </c>
      <c r="N183" s="189">
        <v>0</v>
      </c>
      <c r="O183" s="189">
        <v>0</v>
      </c>
      <c r="P183" s="189"/>
      <c r="Q183" s="189"/>
      <c r="R183" s="200"/>
      <c r="S183" s="200"/>
      <c r="T183" s="189"/>
      <c r="U183" s="189"/>
      <c r="V183" s="226"/>
      <c r="W183" s="227">
        <f t="shared" si="11"/>
        <v>0</v>
      </c>
    </row>
    <row r="184" spans="1:23" ht="16.5" thickBot="1" x14ac:dyDescent="0.25">
      <c r="A184" s="344"/>
      <c r="B184" s="290">
        <v>240430</v>
      </c>
      <c r="C184" s="346"/>
      <c r="D184" s="348"/>
      <c r="E184" s="353"/>
      <c r="F184" s="348"/>
      <c r="G184" s="348"/>
      <c r="H184" s="348"/>
      <c r="I184" s="348"/>
      <c r="J184" s="113" t="s">
        <v>95</v>
      </c>
      <c r="K184" s="195">
        <v>0</v>
      </c>
      <c r="L184" s="191">
        <v>0</v>
      </c>
      <c r="M184" s="191">
        <v>0</v>
      </c>
      <c r="N184" s="191">
        <v>0</v>
      </c>
      <c r="O184" s="191">
        <v>0</v>
      </c>
      <c r="P184" s="201"/>
      <c r="Q184" s="201"/>
      <c r="R184" s="195"/>
      <c r="S184" s="195"/>
      <c r="T184" s="191"/>
      <c r="U184" s="191"/>
      <c r="V184" s="228"/>
      <c r="W184" s="229">
        <f t="shared" si="11"/>
        <v>0</v>
      </c>
    </row>
    <row r="185" spans="1:23" ht="16.5" thickBot="1" x14ac:dyDescent="0.25">
      <c r="A185" s="106"/>
      <c r="B185" s="104">
        <v>240430</v>
      </c>
      <c r="C185" s="112"/>
      <c r="D185" s="112"/>
      <c r="E185" s="112"/>
      <c r="F185" s="112"/>
      <c r="G185" s="112"/>
      <c r="H185" s="112"/>
      <c r="I185" s="112"/>
      <c r="J185" s="112"/>
      <c r="K185" s="192" t="s">
        <v>221</v>
      </c>
      <c r="L185" s="193" t="s">
        <v>221</v>
      </c>
      <c r="M185" s="193" t="s">
        <v>221</v>
      </c>
      <c r="N185" s="193" t="s">
        <v>221</v>
      </c>
      <c r="O185" s="193" t="s">
        <v>221</v>
      </c>
      <c r="P185" s="193"/>
      <c r="Q185" s="193"/>
      <c r="R185" s="230"/>
      <c r="S185" s="231"/>
      <c r="T185" s="193"/>
      <c r="U185" s="193"/>
      <c r="V185" s="232"/>
      <c r="W185" s="233">
        <f>SUM(W177:W184)</f>
        <v>998882.77000000014</v>
      </c>
    </row>
    <row r="186" spans="1:23" ht="15.75" customHeight="1" x14ac:dyDescent="0.2">
      <c r="A186" s="358" t="s">
        <v>125</v>
      </c>
      <c r="B186" s="291"/>
      <c r="C186" s="345" t="s">
        <v>206</v>
      </c>
      <c r="D186" s="347" t="s">
        <v>86</v>
      </c>
      <c r="E186" s="351">
        <v>58.7</v>
      </c>
      <c r="F186" s="345" t="s">
        <v>158</v>
      </c>
      <c r="G186" s="347" t="s">
        <v>42</v>
      </c>
      <c r="H186" s="345" t="s">
        <v>159</v>
      </c>
      <c r="I186" s="347" t="s">
        <v>42</v>
      </c>
      <c r="J186" s="145" t="s">
        <v>94</v>
      </c>
      <c r="K186" s="194">
        <v>0</v>
      </c>
      <c r="L186" s="194">
        <v>0</v>
      </c>
      <c r="M186" s="186">
        <v>0</v>
      </c>
      <c r="N186" s="186">
        <v>0</v>
      </c>
      <c r="O186" s="194">
        <v>0</v>
      </c>
      <c r="P186" s="194"/>
      <c r="Q186" s="194"/>
      <c r="R186" s="211"/>
      <c r="S186" s="211"/>
      <c r="T186" s="194"/>
      <c r="U186" s="194"/>
      <c r="V186" s="234"/>
      <c r="W186" s="235">
        <f t="shared" ref="W186:W191" si="12">SUM(K186:V186)</f>
        <v>0</v>
      </c>
    </row>
    <row r="187" spans="1:23" ht="15.75" x14ac:dyDescent="0.2">
      <c r="A187" s="359"/>
      <c r="B187" s="292"/>
      <c r="C187" s="354"/>
      <c r="D187" s="350"/>
      <c r="E187" s="352"/>
      <c r="F187" s="354"/>
      <c r="G187" s="350"/>
      <c r="H187" s="354"/>
      <c r="I187" s="350"/>
      <c r="J187" s="129" t="s">
        <v>92</v>
      </c>
      <c r="K187" s="189">
        <v>0</v>
      </c>
      <c r="L187" s="189">
        <v>0</v>
      </c>
      <c r="M187" s="257">
        <v>0</v>
      </c>
      <c r="N187" s="186">
        <v>0</v>
      </c>
      <c r="O187" s="189">
        <v>0</v>
      </c>
      <c r="P187" s="189"/>
      <c r="Q187" s="189"/>
      <c r="R187" s="200"/>
      <c r="S187" s="200"/>
      <c r="T187" s="189"/>
      <c r="U187" s="189"/>
      <c r="V187" s="226"/>
      <c r="W187" s="227">
        <f t="shared" si="12"/>
        <v>0</v>
      </c>
    </row>
    <row r="188" spans="1:23" ht="15.75" x14ac:dyDescent="0.2">
      <c r="A188" s="359"/>
      <c r="B188" s="292"/>
      <c r="C188" s="354"/>
      <c r="D188" s="350"/>
      <c r="E188" s="352"/>
      <c r="F188" s="354"/>
      <c r="G188" s="350"/>
      <c r="H188" s="354"/>
      <c r="I188" s="350"/>
      <c r="J188" s="129" t="s">
        <v>91</v>
      </c>
      <c r="K188" s="189">
        <v>0</v>
      </c>
      <c r="L188" s="189">
        <v>0</v>
      </c>
      <c r="M188" s="186">
        <v>0</v>
      </c>
      <c r="N188" s="186">
        <v>0</v>
      </c>
      <c r="O188" s="189">
        <v>0</v>
      </c>
      <c r="P188" s="189"/>
      <c r="Q188" s="189"/>
      <c r="R188" s="200"/>
      <c r="S188" s="200"/>
      <c r="T188" s="189"/>
      <c r="U188" s="189"/>
      <c r="V188" s="226"/>
      <c r="W188" s="227">
        <f t="shared" si="12"/>
        <v>0</v>
      </c>
    </row>
    <row r="189" spans="1:23" ht="15.75" x14ac:dyDescent="0.2">
      <c r="A189" s="359"/>
      <c r="B189" s="292" t="s">
        <v>285</v>
      </c>
      <c r="C189" s="354"/>
      <c r="D189" s="350"/>
      <c r="E189" s="352"/>
      <c r="F189" s="354"/>
      <c r="G189" s="350"/>
      <c r="H189" s="354"/>
      <c r="I189" s="350"/>
      <c r="J189" s="129" t="s">
        <v>93</v>
      </c>
      <c r="K189" s="189">
        <v>0</v>
      </c>
      <c r="L189" s="189">
        <v>0</v>
      </c>
      <c r="M189" s="186">
        <v>0</v>
      </c>
      <c r="N189" s="186">
        <v>0</v>
      </c>
      <c r="O189" s="189">
        <v>0</v>
      </c>
      <c r="P189" s="189"/>
      <c r="Q189" s="189"/>
      <c r="R189" s="200"/>
      <c r="S189" s="200"/>
      <c r="T189" s="189"/>
      <c r="U189" s="189"/>
      <c r="V189" s="226"/>
      <c r="W189" s="227">
        <f t="shared" si="12"/>
        <v>0</v>
      </c>
    </row>
    <row r="190" spans="1:23" ht="15.75" x14ac:dyDescent="0.2">
      <c r="A190" s="359"/>
      <c r="B190" s="292"/>
      <c r="C190" s="354"/>
      <c r="D190" s="350"/>
      <c r="E190" s="352"/>
      <c r="F190" s="354"/>
      <c r="G190" s="350"/>
      <c r="H190" s="354"/>
      <c r="I190" s="350"/>
      <c r="J190" s="129" t="s">
        <v>96</v>
      </c>
      <c r="K190" s="200">
        <v>0</v>
      </c>
      <c r="L190" s="189">
        <v>0</v>
      </c>
      <c r="M190" s="189">
        <v>0</v>
      </c>
      <c r="N190" s="189">
        <v>0</v>
      </c>
      <c r="O190" s="189">
        <v>0</v>
      </c>
      <c r="P190" s="189"/>
      <c r="Q190" s="189"/>
      <c r="R190" s="200"/>
      <c r="S190" s="200"/>
      <c r="T190" s="189"/>
      <c r="U190" s="189"/>
      <c r="V190" s="226"/>
      <c r="W190" s="227">
        <f t="shared" si="12"/>
        <v>0</v>
      </c>
    </row>
    <row r="191" spans="1:23" ht="16.5" thickBot="1" x14ac:dyDescent="0.25">
      <c r="A191" s="360"/>
      <c r="B191" s="293"/>
      <c r="C191" s="346"/>
      <c r="D191" s="348"/>
      <c r="E191" s="353"/>
      <c r="F191" s="346"/>
      <c r="G191" s="348"/>
      <c r="H191" s="346"/>
      <c r="I191" s="348"/>
      <c r="J191" s="113" t="s">
        <v>90</v>
      </c>
      <c r="K191" s="195">
        <v>0</v>
      </c>
      <c r="L191" s="191">
        <v>0</v>
      </c>
      <c r="M191" s="191">
        <v>0</v>
      </c>
      <c r="N191" s="191">
        <v>0</v>
      </c>
      <c r="O191" s="191">
        <v>0</v>
      </c>
      <c r="P191" s="191"/>
      <c r="Q191" s="191"/>
      <c r="R191" s="195"/>
      <c r="S191" s="195"/>
      <c r="T191" s="191"/>
      <c r="U191" s="191"/>
      <c r="V191" s="228"/>
      <c r="W191" s="229">
        <f t="shared" si="12"/>
        <v>0</v>
      </c>
    </row>
    <row r="192" spans="1:23" ht="16.5" thickBot="1" x14ac:dyDescent="0.25">
      <c r="A192" s="102"/>
      <c r="B192" s="104"/>
      <c r="C192" s="112"/>
      <c r="D192" s="115"/>
      <c r="E192" s="115"/>
      <c r="F192" s="112"/>
      <c r="G192" s="112"/>
      <c r="H192" s="112"/>
      <c r="I192" s="112"/>
      <c r="J192" s="112"/>
      <c r="K192" s="192" t="s">
        <v>221</v>
      </c>
      <c r="L192" s="193" t="s">
        <v>221</v>
      </c>
      <c r="M192" s="193" t="s">
        <v>221</v>
      </c>
      <c r="N192" s="193" t="s">
        <v>221</v>
      </c>
      <c r="O192" s="193" t="s">
        <v>221</v>
      </c>
      <c r="P192" s="193"/>
      <c r="Q192" s="193"/>
      <c r="R192" s="230"/>
      <c r="S192" s="231"/>
      <c r="T192" s="193"/>
      <c r="U192" s="193"/>
      <c r="V192" s="232"/>
      <c r="W192" s="233">
        <f>SUM(W186:W191)</f>
        <v>0</v>
      </c>
    </row>
    <row r="193" spans="1:23" ht="15.75" customHeight="1" x14ac:dyDescent="0.2">
      <c r="A193" s="358" t="s">
        <v>224</v>
      </c>
      <c r="B193" s="291">
        <v>278804</v>
      </c>
      <c r="C193" s="345" t="s">
        <v>222</v>
      </c>
      <c r="D193" s="347" t="s">
        <v>86</v>
      </c>
      <c r="E193" s="351">
        <v>58.7</v>
      </c>
      <c r="F193" s="345" t="s">
        <v>158</v>
      </c>
      <c r="G193" s="347" t="s">
        <v>42</v>
      </c>
      <c r="H193" s="345" t="s">
        <v>60</v>
      </c>
      <c r="I193" s="347" t="s">
        <v>42</v>
      </c>
      <c r="J193" s="145" t="s">
        <v>94</v>
      </c>
      <c r="K193" s="194">
        <v>0</v>
      </c>
      <c r="L193" s="194">
        <v>0</v>
      </c>
      <c r="M193" s="186">
        <v>0</v>
      </c>
      <c r="N193" s="186">
        <v>0</v>
      </c>
      <c r="O193" s="194">
        <v>0</v>
      </c>
      <c r="P193" s="194"/>
      <c r="Q193" s="194"/>
      <c r="R193" s="211"/>
      <c r="S193" s="211"/>
      <c r="T193" s="194"/>
      <c r="U193" s="194"/>
      <c r="V193" s="234"/>
      <c r="W193" s="235">
        <f t="shared" ref="W193:W198" si="13">SUM(K193:V193)</f>
        <v>0</v>
      </c>
    </row>
    <row r="194" spans="1:23" ht="15.75" x14ac:dyDescent="0.2">
      <c r="A194" s="359"/>
      <c r="B194" s="292">
        <v>278804</v>
      </c>
      <c r="C194" s="354"/>
      <c r="D194" s="350"/>
      <c r="E194" s="352"/>
      <c r="F194" s="354"/>
      <c r="G194" s="350"/>
      <c r="H194" s="354"/>
      <c r="I194" s="350"/>
      <c r="J194" s="129" t="s">
        <v>92</v>
      </c>
      <c r="K194" s="189">
        <v>0</v>
      </c>
      <c r="L194" s="189">
        <v>0</v>
      </c>
      <c r="M194" s="189">
        <v>0</v>
      </c>
      <c r="N194" s="186">
        <v>0</v>
      </c>
      <c r="O194" s="189">
        <v>0</v>
      </c>
      <c r="P194" s="189"/>
      <c r="Q194" s="189"/>
      <c r="R194" s="200"/>
      <c r="S194" s="200"/>
      <c r="T194" s="189"/>
      <c r="U194" s="189"/>
      <c r="V194" s="226"/>
      <c r="W194" s="227">
        <f t="shared" si="13"/>
        <v>0</v>
      </c>
    </row>
    <row r="195" spans="1:23" ht="15.75" x14ac:dyDescent="0.2">
      <c r="A195" s="359"/>
      <c r="B195" s="292">
        <v>278804</v>
      </c>
      <c r="C195" s="354"/>
      <c r="D195" s="350"/>
      <c r="E195" s="352"/>
      <c r="F195" s="354"/>
      <c r="G195" s="350"/>
      <c r="H195" s="354"/>
      <c r="I195" s="350"/>
      <c r="J195" s="129" t="s">
        <v>91</v>
      </c>
      <c r="K195" s="189">
        <v>33737.369999999995</v>
      </c>
      <c r="L195" s="189">
        <v>47091.073000000004</v>
      </c>
      <c r="M195" s="189">
        <v>35111.594000000005</v>
      </c>
      <c r="N195" s="186">
        <v>36065.957999999999</v>
      </c>
      <c r="O195" s="189">
        <v>47771.666999999987</v>
      </c>
      <c r="P195" s="189"/>
      <c r="Q195" s="189"/>
      <c r="R195" s="200"/>
      <c r="S195" s="200"/>
      <c r="T195" s="189"/>
      <c r="U195" s="189"/>
      <c r="V195" s="226"/>
      <c r="W195" s="227">
        <f t="shared" si="13"/>
        <v>199777.66199999998</v>
      </c>
    </row>
    <row r="196" spans="1:23" ht="15.75" x14ac:dyDescent="0.2">
      <c r="A196" s="359"/>
      <c r="B196" s="292">
        <v>278804</v>
      </c>
      <c r="C196" s="354"/>
      <c r="D196" s="350"/>
      <c r="E196" s="352"/>
      <c r="F196" s="354"/>
      <c r="G196" s="350"/>
      <c r="H196" s="354"/>
      <c r="I196" s="350"/>
      <c r="J196" s="129" t="s">
        <v>93</v>
      </c>
      <c r="K196" s="189">
        <v>233472.44200000001</v>
      </c>
      <c r="L196" s="189">
        <v>186789.20300000004</v>
      </c>
      <c r="M196" s="189">
        <v>208961.10900000003</v>
      </c>
      <c r="N196" s="186">
        <v>203175.59899999993</v>
      </c>
      <c r="O196" s="189">
        <v>201095.50300000003</v>
      </c>
      <c r="P196" s="189"/>
      <c r="Q196" s="189"/>
      <c r="R196" s="200"/>
      <c r="S196" s="200"/>
      <c r="T196" s="189"/>
      <c r="U196" s="189"/>
      <c r="V196" s="226"/>
      <c r="W196" s="227">
        <f t="shared" si="13"/>
        <v>1033493.856</v>
      </c>
    </row>
    <row r="197" spans="1:23" ht="15.75" x14ac:dyDescent="0.2">
      <c r="A197" s="359"/>
      <c r="B197" s="292">
        <v>278804</v>
      </c>
      <c r="C197" s="354"/>
      <c r="D197" s="350"/>
      <c r="E197" s="352"/>
      <c r="F197" s="354"/>
      <c r="G197" s="350"/>
      <c r="H197" s="354"/>
      <c r="I197" s="350"/>
      <c r="J197" s="129" t="s">
        <v>96</v>
      </c>
      <c r="K197" s="200">
        <v>0</v>
      </c>
      <c r="L197" s="189">
        <v>0</v>
      </c>
      <c r="M197" s="189">
        <v>0</v>
      </c>
      <c r="N197" s="189">
        <v>0</v>
      </c>
      <c r="O197" s="189">
        <v>0</v>
      </c>
      <c r="P197" s="189"/>
      <c r="Q197" s="189"/>
      <c r="R197" s="200"/>
      <c r="S197" s="200"/>
      <c r="T197" s="189"/>
      <c r="U197" s="189"/>
      <c r="V197" s="226"/>
      <c r="W197" s="227">
        <f t="shared" si="13"/>
        <v>0</v>
      </c>
    </row>
    <row r="198" spans="1:23" ht="16.5" thickBot="1" x14ac:dyDescent="0.25">
      <c r="A198" s="360"/>
      <c r="B198" s="293">
        <v>278804</v>
      </c>
      <c r="C198" s="346"/>
      <c r="D198" s="348"/>
      <c r="E198" s="353"/>
      <c r="F198" s="346"/>
      <c r="G198" s="348"/>
      <c r="H198" s="346"/>
      <c r="I198" s="348"/>
      <c r="J198" s="113" t="s">
        <v>90</v>
      </c>
      <c r="K198" s="195">
        <v>0</v>
      </c>
      <c r="L198" s="191">
        <v>0</v>
      </c>
      <c r="M198" s="191">
        <v>0</v>
      </c>
      <c r="N198" s="191">
        <v>0</v>
      </c>
      <c r="O198" s="191">
        <v>0</v>
      </c>
      <c r="P198" s="191"/>
      <c r="Q198" s="191"/>
      <c r="R198" s="195"/>
      <c r="S198" s="195"/>
      <c r="T198" s="191"/>
      <c r="U198" s="191"/>
      <c r="V198" s="228"/>
      <c r="W198" s="229">
        <f t="shared" si="13"/>
        <v>0</v>
      </c>
    </row>
    <row r="199" spans="1:23" ht="16.5" thickBot="1" x14ac:dyDescent="0.25">
      <c r="A199" s="102"/>
      <c r="B199" s="104">
        <v>278804</v>
      </c>
      <c r="C199" s="112"/>
      <c r="D199" s="115"/>
      <c r="E199" s="115"/>
      <c r="F199" s="112"/>
      <c r="G199" s="112"/>
      <c r="H199" s="112"/>
      <c r="I199" s="112"/>
      <c r="J199" s="112"/>
      <c r="K199" s="192" t="s">
        <v>221</v>
      </c>
      <c r="L199" s="193" t="s">
        <v>221</v>
      </c>
      <c r="M199" s="193" t="s">
        <v>221</v>
      </c>
      <c r="N199" s="193" t="s">
        <v>221</v>
      </c>
      <c r="O199" s="193" t="s">
        <v>221</v>
      </c>
      <c r="P199" s="193"/>
      <c r="Q199" s="193"/>
      <c r="R199" s="230"/>
      <c r="S199" s="231"/>
      <c r="T199" s="193"/>
      <c r="U199" s="193"/>
      <c r="V199" s="232"/>
      <c r="W199" s="233">
        <f>SUM(W193:W198)</f>
        <v>1233271.5179999999</v>
      </c>
    </row>
    <row r="200" spans="1:23" ht="15.75" customHeight="1" x14ac:dyDescent="0.2">
      <c r="A200" s="358" t="s">
        <v>225</v>
      </c>
      <c r="B200" s="291">
        <v>278804</v>
      </c>
      <c r="C200" s="345" t="s">
        <v>223</v>
      </c>
      <c r="D200" s="347" t="s">
        <v>86</v>
      </c>
      <c r="E200" s="351">
        <v>58.7</v>
      </c>
      <c r="F200" s="345" t="s">
        <v>60</v>
      </c>
      <c r="G200" s="347" t="s">
        <v>42</v>
      </c>
      <c r="H200" s="345" t="s">
        <v>159</v>
      </c>
      <c r="I200" s="347" t="s">
        <v>42</v>
      </c>
      <c r="J200" s="145" t="s">
        <v>94</v>
      </c>
      <c r="K200" s="194">
        <v>0</v>
      </c>
      <c r="L200" s="194">
        <v>0</v>
      </c>
      <c r="M200" s="186">
        <v>0</v>
      </c>
      <c r="N200" s="186">
        <v>0</v>
      </c>
      <c r="O200" s="194">
        <v>0</v>
      </c>
      <c r="P200" s="194"/>
      <c r="Q200" s="194"/>
      <c r="R200" s="211"/>
      <c r="S200" s="211"/>
      <c r="T200" s="194"/>
      <c r="U200" s="194"/>
      <c r="V200" s="234"/>
      <c r="W200" s="235">
        <f t="shared" ref="W200:W205" si="14">SUM(K200:V200)</f>
        <v>0</v>
      </c>
    </row>
    <row r="201" spans="1:23" ht="15.75" x14ac:dyDescent="0.2">
      <c r="A201" s="359"/>
      <c r="B201" s="292">
        <v>278804</v>
      </c>
      <c r="C201" s="354"/>
      <c r="D201" s="350"/>
      <c r="E201" s="352"/>
      <c r="F201" s="354"/>
      <c r="G201" s="350"/>
      <c r="H201" s="354"/>
      <c r="I201" s="350"/>
      <c r="J201" s="129" t="s">
        <v>92</v>
      </c>
      <c r="K201" s="189">
        <v>540.62300000000005</v>
      </c>
      <c r="L201" s="189">
        <v>0</v>
      </c>
      <c r="M201" s="257">
        <v>0</v>
      </c>
      <c r="N201" s="186">
        <v>0</v>
      </c>
      <c r="O201" s="189">
        <v>0</v>
      </c>
      <c r="P201" s="189"/>
      <c r="Q201" s="189"/>
      <c r="R201" s="200"/>
      <c r="S201" s="200"/>
      <c r="T201" s="189"/>
      <c r="U201" s="189"/>
      <c r="V201" s="226"/>
      <c r="W201" s="227">
        <f t="shared" si="14"/>
        <v>540.62300000000005</v>
      </c>
    </row>
    <row r="202" spans="1:23" ht="15.75" x14ac:dyDescent="0.2">
      <c r="A202" s="359"/>
      <c r="B202" s="292">
        <v>278804</v>
      </c>
      <c r="C202" s="354"/>
      <c r="D202" s="350"/>
      <c r="E202" s="352"/>
      <c r="F202" s="354"/>
      <c r="G202" s="350"/>
      <c r="H202" s="354"/>
      <c r="I202" s="350"/>
      <c r="J202" s="129" t="s">
        <v>91</v>
      </c>
      <c r="K202" s="189">
        <v>32964.141999999993</v>
      </c>
      <c r="L202" s="189">
        <v>45931.334999999992</v>
      </c>
      <c r="M202" s="186">
        <v>33846.567000000003</v>
      </c>
      <c r="N202" s="186">
        <v>32417.747000000003</v>
      </c>
      <c r="O202" s="189">
        <v>46800.09899999998</v>
      </c>
      <c r="P202" s="189"/>
      <c r="Q202" s="189"/>
      <c r="R202" s="200"/>
      <c r="S202" s="200"/>
      <c r="T202" s="189"/>
      <c r="U202" s="189"/>
      <c r="V202" s="226"/>
      <c r="W202" s="227">
        <f t="shared" si="14"/>
        <v>191959.88999999998</v>
      </c>
    </row>
    <row r="203" spans="1:23" ht="15.75" x14ac:dyDescent="0.2">
      <c r="A203" s="359"/>
      <c r="B203" s="292">
        <v>278804</v>
      </c>
      <c r="C203" s="354"/>
      <c r="D203" s="350"/>
      <c r="E203" s="352"/>
      <c r="F203" s="354"/>
      <c r="G203" s="350"/>
      <c r="H203" s="354"/>
      <c r="I203" s="350"/>
      <c r="J203" s="129" t="s">
        <v>93</v>
      </c>
      <c r="K203" s="189">
        <v>0</v>
      </c>
      <c r="L203" s="189">
        <v>0</v>
      </c>
      <c r="M203" s="186">
        <v>0</v>
      </c>
      <c r="N203" s="186">
        <v>0</v>
      </c>
      <c r="O203" s="189">
        <v>0</v>
      </c>
      <c r="P203" s="189"/>
      <c r="Q203" s="189"/>
      <c r="R203" s="200"/>
      <c r="S203" s="200"/>
      <c r="T203" s="189"/>
      <c r="U203" s="189"/>
      <c r="V203" s="226"/>
      <c r="W203" s="227">
        <f t="shared" si="14"/>
        <v>0</v>
      </c>
    </row>
    <row r="204" spans="1:23" ht="15.75" x14ac:dyDescent="0.2">
      <c r="A204" s="359"/>
      <c r="B204" s="292">
        <v>278804</v>
      </c>
      <c r="C204" s="354"/>
      <c r="D204" s="350"/>
      <c r="E204" s="352"/>
      <c r="F204" s="354"/>
      <c r="G204" s="350"/>
      <c r="H204" s="354"/>
      <c r="I204" s="350"/>
      <c r="J204" s="129" t="s">
        <v>96</v>
      </c>
      <c r="K204" s="200">
        <v>0</v>
      </c>
      <c r="L204" s="189">
        <v>0</v>
      </c>
      <c r="M204" s="189">
        <v>0</v>
      </c>
      <c r="N204" s="189">
        <v>0</v>
      </c>
      <c r="O204" s="189">
        <v>0</v>
      </c>
      <c r="P204" s="189"/>
      <c r="Q204" s="189"/>
      <c r="R204" s="200"/>
      <c r="S204" s="200"/>
      <c r="T204" s="189"/>
      <c r="U204" s="189"/>
      <c r="V204" s="226"/>
      <c r="W204" s="227">
        <f t="shared" si="14"/>
        <v>0</v>
      </c>
    </row>
    <row r="205" spans="1:23" ht="16.5" thickBot="1" x14ac:dyDescent="0.25">
      <c r="A205" s="360"/>
      <c r="B205" s="293">
        <v>278804</v>
      </c>
      <c r="C205" s="346"/>
      <c r="D205" s="348"/>
      <c r="E205" s="353"/>
      <c r="F205" s="346"/>
      <c r="G205" s="348"/>
      <c r="H205" s="346"/>
      <c r="I205" s="348"/>
      <c r="J205" s="113" t="s">
        <v>90</v>
      </c>
      <c r="K205" s="195">
        <v>0</v>
      </c>
      <c r="L205" s="191">
        <v>0</v>
      </c>
      <c r="M205" s="191">
        <v>0</v>
      </c>
      <c r="N205" s="191">
        <v>0</v>
      </c>
      <c r="O205" s="191">
        <v>0</v>
      </c>
      <c r="P205" s="191"/>
      <c r="Q205" s="191"/>
      <c r="R205" s="195"/>
      <c r="S205" s="195"/>
      <c r="T205" s="191"/>
      <c r="U205" s="191"/>
      <c r="V205" s="228"/>
      <c r="W205" s="229">
        <f t="shared" si="14"/>
        <v>0</v>
      </c>
    </row>
    <row r="206" spans="1:23" ht="16.5" thickBot="1" x14ac:dyDescent="0.25">
      <c r="A206" s="102"/>
      <c r="B206" s="104">
        <v>278804</v>
      </c>
      <c r="C206" s="112"/>
      <c r="D206" s="115"/>
      <c r="E206" s="115"/>
      <c r="F206" s="112"/>
      <c r="G206" s="112"/>
      <c r="H206" s="112"/>
      <c r="I206" s="112"/>
      <c r="J206" s="112"/>
      <c r="K206" s="192" t="s">
        <v>221</v>
      </c>
      <c r="L206" s="193" t="s">
        <v>221</v>
      </c>
      <c r="M206" s="193" t="s">
        <v>221</v>
      </c>
      <c r="N206" s="193" t="s">
        <v>221</v>
      </c>
      <c r="O206" s="193" t="s">
        <v>221</v>
      </c>
      <c r="P206" s="193"/>
      <c r="Q206" s="193"/>
      <c r="R206" s="230"/>
      <c r="S206" s="231"/>
      <c r="T206" s="193"/>
      <c r="U206" s="193"/>
      <c r="V206" s="232"/>
      <c r="W206" s="233">
        <f>SUM(W200:W205)</f>
        <v>192500.51299999998</v>
      </c>
    </row>
    <row r="207" spans="1:23" ht="15.75" customHeight="1" x14ac:dyDescent="0.2">
      <c r="A207" s="358" t="s">
        <v>126</v>
      </c>
      <c r="B207" s="291">
        <v>268983</v>
      </c>
      <c r="C207" s="345" t="s">
        <v>207</v>
      </c>
      <c r="D207" s="347" t="s">
        <v>86</v>
      </c>
      <c r="E207" s="351">
        <v>36.200000000000003</v>
      </c>
      <c r="F207" s="347" t="s">
        <v>10</v>
      </c>
      <c r="G207" s="347" t="s">
        <v>42</v>
      </c>
      <c r="H207" s="345" t="s">
        <v>158</v>
      </c>
      <c r="I207" s="347" t="s">
        <v>42</v>
      </c>
      <c r="J207" s="129" t="s">
        <v>92</v>
      </c>
      <c r="K207" s="189">
        <v>89698.690999999992</v>
      </c>
      <c r="L207" s="189">
        <v>76548.546999999991</v>
      </c>
      <c r="M207" s="186">
        <v>161419.19200000007</v>
      </c>
      <c r="N207" s="186">
        <v>68434.561000000016</v>
      </c>
      <c r="O207" s="189">
        <v>91089.570999999996</v>
      </c>
      <c r="P207" s="189"/>
      <c r="Q207" s="189"/>
      <c r="R207" s="200"/>
      <c r="S207" s="200"/>
      <c r="T207" s="189"/>
      <c r="U207" s="189"/>
      <c r="V207" s="226"/>
      <c r="W207" s="227">
        <f t="shared" ref="W207:W212" si="15">SUM(K207:V207)</f>
        <v>487190.56200000003</v>
      </c>
    </row>
    <row r="208" spans="1:23" ht="15.75" x14ac:dyDescent="0.2">
      <c r="A208" s="359"/>
      <c r="B208" s="292">
        <v>268983</v>
      </c>
      <c r="C208" s="354"/>
      <c r="D208" s="350"/>
      <c r="E208" s="352"/>
      <c r="F208" s="350"/>
      <c r="G208" s="350"/>
      <c r="H208" s="354"/>
      <c r="I208" s="350"/>
      <c r="J208" s="129" t="s">
        <v>91</v>
      </c>
      <c r="K208" s="189">
        <v>149941.09599999999</v>
      </c>
      <c r="L208" s="189">
        <v>191906.31099999996</v>
      </c>
      <c r="M208" s="186">
        <v>170329.65800000005</v>
      </c>
      <c r="N208" s="186">
        <v>212052.55599999998</v>
      </c>
      <c r="O208" s="189">
        <v>198489.83300000004</v>
      </c>
      <c r="P208" s="189"/>
      <c r="Q208" s="189"/>
      <c r="R208" s="200"/>
      <c r="S208" s="200"/>
      <c r="T208" s="189"/>
      <c r="U208" s="189"/>
      <c r="V208" s="226"/>
      <c r="W208" s="227">
        <f t="shared" si="15"/>
        <v>922719.45400000014</v>
      </c>
    </row>
    <row r="209" spans="1:23" ht="15.75" customHeight="1" x14ac:dyDescent="0.2">
      <c r="A209" s="359"/>
      <c r="B209" s="292">
        <v>268983</v>
      </c>
      <c r="C209" s="354"/>
      <c r="D209" s="350"/>
      <c r="E209" s="352"/>
      <c r="F209" s="350"/>
      <c r="G209" s="350"/>
      <c r="H209" s="354"/>
      <c r="I209" s="350"/>
      <c r="J209" s="129" t="s">
        <v>93</v>
      </c>
      <c r="K209" s="189">
        <v>135208.62200000003</v>
      </c>
      <c r="L209" s="189">
        <v>110733.136</v>
      </c>
      <c r="M209" s="186">
        <v>134392.42199999999</v>
      </c>
      <c r="N209" s="186">
        <v>96895.583999999988</v>
      </c>
      <c r="O209" s="189">
        <v>132757.035</v>
      </c>
      <c r="P209" s="189"/>
      <c r="Q209" s="189"/>
      <c r="R209" s="200"/>
      <c r="S209" s="200"/>
      <c r="T209" s="189"/>
      <c r="U209" s="189"/>
      <c r="V209" s="226"/>
      <c r="W209" s="227">
        <f t="shared" si="15"/>
        <v>609986.799</v>
      </c>
    </row>
    <row r="210" spans="1:23" ht="15.75" customHeight="1" x14ac:dyDescent="0.2">
      <c r="A210" s="359"/>
      <c r="B210" s="292">
        <v>268983</v>
      </c>
      <c r="C210" s="354"/>
      <c r="D210" s="350"/>
      <c r="E210" s="352"/>
      <c r="F210" s="350"/>
      <c r="G210" s="350"/>
      <c r="H210" s="354"/>
      <c r="I210" s="350"/>
      <c r="J210" s="154" t="s">
        <v>97</v>
      </c>
      <c r="K210" s="201">
        <v>0</v>
      </c>
      <c r="L210" s="201">
        <v>0</v>
      </c>
      <c r="M210" s="201">
        <v>0</v>
      </c>
      <c r="N210" s="201">
        <v>0</v>
      </c>
      <c r="O210" s="201">
        <v>0</v>
      </c>
      <c r="P210" s="201"/>
      <c r="Q210" s="201"/>
      <c r="R210" s="208"/>
      <c r="S210" s="208"/>
      <c r="T210" s="201"/>
      <c r="U210" s="201"/>
      <c r="V210" s="237"/>
      <c r="W210" s="227">
        <f t="shared" si="15"/>
        <v>0</v>
      </c>
    </row>
    <row r="211" spans="1:23" ht="15.75" customHeight="1" x14ac:dyDescent="0.2">
      <c r="A211" s="359"/>
      <c r="B211" s="292">
        <v>268983</v>
      </c>
      <c r="C211" s="354"/>
      <c r="D211" s="350"/>
      <c r="E211" s="352"/>
      <c r="F211" s="350"/>
      <c r="G211" s="350"/>
      <c r="H211" s="354"/>
      <c r="I211" s="350"/>
      <c r="J211" s="154" t="s">
        <v>111</v>
      </c>
      <c r="K211" s="201">
        <v>0</v>
      </c>
      <c r="L211" s="201">
        <v>0</v>
      </c>
      <c r="M211" s="201">
        <v>0</v>
      </c>
      <c r="N211" s="186">
        <v>0</v>
      </c>
      <c r="O211" s="201">
        <v>0</v>
      </c>
      <c r="P211" s="201"/>
      <c r="Q211" s="208"/>
      <c r="R211" s="208"/>
      <c r="S211" s="208"/>
      <c r="T211" s="201"/>
      <c r="U211" s="201"/>
      <c r="V211" s="237"/>
      <c r="W211" s="238">
        <f t="shared" si="15"/>
        <v>0</v>
      </c>
    </row>
    <row r="212" spans="1:23" ht="16.5" thickBot="1" x14ac:dyDescent="0.25">
      <c r="A212" s="360"/>
      <c r="B212" s="293">
        <v>268983</v>
      </c>
      <c r="C212" s="346"/>
      <c r="D212" s="348"/>
      <c r="E212" s="353"/>
      <c r="F212" s="348"/>
      <c r="G212" s="348"/>
      <c r="H212" s="346"/>
      <c r="I212" s="348"/>
      <c r="J212" s="154" t="s">
        <v>90</v>
      </c>
      <c r="K212" s="201">
        <v>0</v>
      </c>
      <c r="L212" s="201">
        <v>0</v>
      </c>
      <c r="M212" s="201">
        <v>0</v>
      </c>
      <c r="N212" s="186">
        <v>0</v>
      </c>
      <c r="O212" s="201">
        <v>0</v>
      </c>
      <c r="P212" s="201"/>
      <c r="Q212" s="201"/>
      <c r="R212" s="208"/>
      <c r="S212" s="208"/>
      <c r="T212" s="201"/>
      <c r="U212" s="201"/>
      <c r="V212" s="237"/>
      <c r="W212" s="238">
        <f t="shared" si="15"/>
        <v>0</v>
      </c>
    </row>
    <row r="213" spans="1:23" ht="16.5" thickBot="1" x14ac:dyDescent="0.25">
      <c r="A213" s="102"/>
      <c r="B213" s="104">
        <v>268983</v>
      </c>
      <c r="C213" s="112"/>
      <c r="D213" s="112"/>
      <c r="E213" s="112"/>
      <c r="F213" s="112"/>
      <c r="G213" s="112"/>
      <c r="H213" s="112"/>
      <c r="I213" s="112"/>
      <c r="J213" s="112"/>
      <c r="K213" s="192" t="s">
        <v>221</v>
      </c>
      <c r="L213" s="193" t="s">
        <v>221</v>
      </c>
      <c r="M213" s="193" t="s">
        <v>221</v>
      </c>
      <c r="N213" s="193" t="s">
        <v>221</v>
      </c>
      <c r="O213" s="193" t="s">
        <v>221</v>
      </c>
      <c r="P213" s="193"/>
      <c r="Q213" s="193"/>
      <c r="R213" s="230"/>
      <c r="S213" s="231"/>
      <c r="T213" s="193"/>
      <c r="U213" s="193"/>
      <c r="V213" s="232"/>
      <c r="W213" s="233">
        <f>SUM(W207:W212)</f>
        <v>2019896.8150000004</v>
      </c>
    </row>
    <row r="214" spans="1:23" ht="16.5" customHeight="1" x14ac:dyDescent="0.2">
      <c r="A214" s="358" t="s">
        <v>127</v>
      </c>
      <c r="B214" s="291">
        <v>278803</v>
      </c>
      <c r="C214" s="345" t="s">
        <v>170</v>
      </c>
      <c r="D214" s="347" t="s">
        <v>86</v>
      </c>
      <c r="E214" s="351">
        <v>24.7</v>
      </c>
      <c r="F214" s="345" t="s">
        <v>159</v>
      </c>
      <c r="G214" s="347" t="s">
        <v>42</v>
      </c>
      <c r="H214" s="345" t="s">
        <v>155</v>
      </c>
      <c r="I214" s="347" t="s">
        <v>42</v>
      </c>
      <c r="J214" s="145" t="s">
        <v>94</v>
      </c>
      <c r="K214" s="194">
        <v>0</v>
      </c>
      <c r="L214" s="194">
        <v>0</v>
      </c>
      <c r="M214" s="194">
        <v>0</v>
      </c>
      <c r="N214" s="194">
        <v>0</v>
      </c>
      <c r="O214" s="194">
        <v>0</v>
      </c>
      <c r="P214" s="194"/>
      <c r="Q214" s="194"/>
      <c r="R214" s="211"/>
      <c r="S214" s="211"/>
      <c r="T214" s="194"/>
      <c r="U214" s="194"/>
      <c r="V214" s="234"/>
      <c r="W214" s="235">
        <f t="shared" ref="W214:W219" si="16">SUM(K214:V214)</f>
        <v>0</v>
      </c>
    </row>
    <row r="215" spans="1:23" ht="15.75" x14ac:dyDescent="0.2">
      <c r="A215" s="359"/>
      <c r="B215" s="292">
        <v>278803</v>
      </c>
      <c r="C215" s="350"/>
      <c r="D215" s="350"/>
      <c r="E215" s="352"/>
      <c r="F215" s="354"/>
      <c r="G215" s="350"/>
      <c r="H215" s="350"/>
      <c r="I215" s="350"/>
      <c r="J215" s="129" t="s">
        <v>92</v>
      </c>
      <c r="K215" s="189">
        <v>31655.767</v>
      </c>
      <c r="L215" s="189">
        <v>33494.997000000003</v>
      </c>
      <c r="M215" s="189">
        <v>54956.078000000001</v>
      </c>
      <c r="N215" s="189">
        <v>22959.778999999999</v>
      </c>
      <c r="O215" s="189">
        <v>64446.736000000012</v>
      </c>
      <c r="P215" s="189"/>
      <c r="Q215" s="189"/>
      <c r="R215" s="200"/>
      <c r="S215" s="200"/>
      <c r="T215" s="189"/>
      <c r="U215" s="189"/>
      <c r="V215" s="226"/>
      <c r="W215" s="227">
        <f t="shared" si="16"/>
        <v>207513.35700000002</v>
      </c>
    </row>
    <row r="216" spans="1:23" ht="15.75" x14ac:dyDescent="0.2">
      <c r="A216" s="359"/>
      <c r="B216" s="292">
        <v>278803</v>
      </c>
      <c r="C216" s="350"/>
      <c r="D216" s="350"/>
      <c r="E216" s="352"/>
      <c r="F216" s="354"/>
      <c r="G216" s="350"/>
      <c r="H216" s="350"/>
      <c r="I216" s="350"/>
      <c r="J216" s="129" t="s">
        <v>91</v>
      </c>
      <c r="K216" s="189">
        <v>0</v>
      </c>
      <c r="L216" s="189">
        <v>0</v>
      </c>
      <c r="M216" s="186">
        <v>0</v>
      </c>
      <c r="N216" s="186">
        <v>0</v>
      </c>
      <c r="O216" s="189">
        <v>0</v>
      </c>
      <c r="P216" s="189"/>
      <c r="Q216" s="189"/>
      <c r="R216" s="200"/>
      <c r="S216" s="200"/>
      <c r="T216" s="189"/>
      <c r="U216" s="189"/>
      <c r="V216" s="226"/>
      <c r="W216" s="227">
        <f t="shared" si="16"/>
        <v>0</v>
      </c>
    </row>
    <row r="217" spans="1:23" ht="15.75" x14ac:dyDescent="0.2">
      <c r="A217" s="359"/>
      <c r="B217" s="292">
        <v>278803</v>
      </c>
      <c r="C217" s="350"/>
      <c r="D217" s="350"/>
      <c r="E217" s="352"/>
      <c r="F217" s="354"/>
      <c r="G217" s="350"/>
      <c r="H217" s="350"/>
      <c r="I217" s="350"/>
      <c r="J217" s="129" t="s">
        <v>93</v>
      </c>
      <c r="K217" s="189">
        <v>0</v>
      </c>
      <c r="L217" s="189">
        <v>0</v>
      </c>
      <c r="M217" s="186">
        <v>0</v>
      </c>
      <c r="N217" s="186">
        <v>0</v>
      </c>
      <c r="O217" s="189">
        <v>0</v>
      </c>
      <c r="P217" s="189"/>
      <c r="Q217" s="189"/>
      <c r="R217" s="200"/>
      <c r="S217" s="200"/>
      <c r="T217" s="189"/>
      <c r="U217" s="189"/>
      <c r="V217" s="226"/>
      <c r="W217" s="227">
        <f t="shared" si="16"/>
        <v>0</v>
      </c>
    </row>
    <row r="218" spans="1:23" ht="15.75" x14ac:dyDescent="0.2">
      <c r="A218" s="359"/>
      <c r="B218" s="292">
        <v>278803</v>
      </c>
      <c r="C218" s="350"/>
      <c r="D218" s="350"/>
      <c r="E218" s="352"/>
      <c r="F218" s="354"/>
      <c r="G218" s="350"/>
      <c r="H218" s="350"/>
      <c r="I218" s="350"/>
      <c r="J218" s="129" t="s">
        <v>90</v>
      </c>
      <c r="K218" s="189">
        <v>0</v>
      </c>
      <c r="L218" s="189">
        <v>0</v>
      </c>
      <c r="M218" s="189">
        <v>0</v>
      </c>
      <c r="N218" s="189">
        <v>0</v>
      </c>
      <c r="O218" s="189">
        <v>0</v>
      </c>
      <c r="P218" s="189"/>
      <c r="Q218" s="189"/>
      <c r="R218" s="200"/>
      <c r="S218" s="200"/>
      <c r="T218" s="189"/>
      <c r="U218" s="189"/>
      <c r="V218" s="226"/>
      <c r="W218" s="227">
        <f t="shared" si="16"/>
        <v>0</v>
      </c>
    </row>
    <row r="219" spans="1:23" ht="16.5" thickBot="1" x14ac:dyDescent="0.25">
      <c r="A219" s="360"/>
      <c r="B219" s="293">
        <v>278803</v>
      </c>
      <c r="C219" s="348"/>
      <c r="D219" s="348"/>
      <c r="E219" s="353"/>
      <c r="F219" s="346"/>
      <c r="G219" s="348"/>
      <c r="H219" s="348"/>
      <c r="I219" s="348"/>
      <c r="J219" s="129" t="s">
        <v>95</v>
      </c>
      <c r="K219" s="189">
        <v>0</v>
      </c>
      <c r="L219" s="189">
        <v>0</v>
      </c>
      <c r="M219" s="189">
        <v>0</v>
      </c>
      <c r="N219" s="189">
        <v>0</v>
      </c>
      <c r="O219" s="189">
        <v>0</v>
      </c>
      <c r="P219" s="189"/>
      <c r="Q219" s="189"/>
      <c r="R219" s="200"/>
      <c r="S219" s="200"/>
      <c r="T219" s="189"/>
      <c r="U219" s="189"/>
      <c r="V219" s="226"/>
      <c r="W219" s="227">
        <f t="shared" si="16"/>
        <v>0</v>
      </c>
    </row>
    <row r="220" spans="1:23" ht="16.5" thickBot="1" x14ac:dyDescent="0.25">
      <c r="A220" s="106"/>
      <c r="B220" s="104">
        <v>278803</v>
      </c>
      <c r="C220" s="112"/>
      <c r="D220" s="112"/>
      <c r="E220" s="112"/>
      <c r="F220" s="112"/>
      <c r="G220" s="112"/>
      <c r="H220" s="112"/>
      <c r="I220" s="112"/>
      <c r="J220" s="112"/>
      <c r="K220" s="192" t="s">
        <v>221</v>
      </c>
      <c r="L220" s="193" t="s">
        <v>221</v>
      </c>
      <c r="M220" s="193" t="s">
        <v>221</v>
      </c>
      <c r="N220" s="193" t="s">
        <v>221</v>
      </c>
      <c r="O220" s="193" t="s">
        <v>221</v>
      </c>
      <c r="P220" s="193"/>
      <c r="Q220" s="193"/>
      <c r="R220" s="230"/>
      <c r="S220" s="231"/>
      <c r="T220" s="193"/>
      <c r="U220" s="193"/>
      <c r="V220" s="232"/>
      <c r="W220" s="233">
        <f>SUM(W214:W219)</f>
        <v>207513.35700000002</v>
      </c>
    </row>
    <row r="221" spans="1:23" ht="15.75" x14ac:dyDescent="0.2">
      <c r="A221" s="343">
        <v>719</v>
      </c>
      <c r="B221" s="254">
        <v>244001</v>
      </c>
      <c r="C221" s="345" t="s">
        <v>214</v>
      </c>
      <c r="D221" s="347" t="s">
        <v>87</v>
      </c>
      <c r="E221" s="351">
        <v>120.3</v>
      </c>
      <c r="F221" s="347" t="s">
        <v>10</v>
      </c>
      <c r="G221" s="347" t="s">
        <v>42</v>
      </c>
      <c r="H221" s="345" t="s">
        <v>155</v>
      </c>
      <c r="I221" s="347" t="s">
        <v>42</v>
      </c>
      <c r="J221" s="145" t="s">
        <v>92</v>
      </c>
      <c r="K221" s="194">
        <v>0</v>
      </c>
      <c r="L221" s="194">
        <v>0</v>
      </c>
      <c r="M221" s="194">
        <v>0</v>
      </c>
      <c r="N221" s="194">
        <v>0</v>
      </c>
      <c r="O221" s="194">
        <v>0</v>
      </c>
      <c r="P221" s="194"/>
      <c r="Q221" s="194"/>
      <c r="R221" s="194"/>
      <c r="S221" s="211"/>
      <c r="T221" s="194"/>
      <c r="U221" s="194"/>
      <c r="V221" s="234"/>
      <c r="W221" s="235">
        <f t="shared" ref="W221:W228" si="17">SUM(K221:V221)</f>
        <v>0</v>
      </c>
    </row>
    <row r="222" spans="1:23" ht="15.75" x14ac:dyDescent="0.2">
      <c r="A222" s="349"/>
      <c r="B222" s="105">
        <v>244001</v>
      </c>
      <c r="C222" s="354"/>
      <c r="D222" s="350"/>
      <c r="E222" s="352"/>
      <c r="F222" s="350"/>
      <c r="G222" s="350"/>
      <c r="H222" s="354"/>
      <c r="I222" s="350"/>
      <c r="J222" s="145" t="s">
        <v>98</v>
      </c>
      <c r="K222" s="194">
        <v>0</v>
      </c>
      <c r="L222" s="194">
        <v>0</v>
      </c>
      <c r="M222" s="194">
        <v>0</v>
      </c>
      <c r="N222" s="194">
        <v>0</v>
      </c>
      <c r="O222" s="194">
        <v>0</v>
      </c>
      <c r="P222" s="194"/>
      <c r="Q222" s="194"/>
      <c r="R222" s="194"/>
      <c r="S222" s="211"/>
      <c r="T222" s="194"/>
      <c r="U222" s="194"/>
      <c r="V222" s="234"/>
      <c r="W222" s="235">
        <f t="shared" si="17"/>
        <v>0</v>
      </c>
    </row>
    <row r="223" spans="1:23" ht="15.75" x14ac:dyDescent="0.2">
      <c r="A223" s="349"/>
      <c r="B223" s="105">
        <v>244001</v>
      </c>
      <c r="C223" s="354"/>
      <c r="D223" s="350"/>
      <c r="E223" s="352"/>
      <c r="F223" s="350"/>
      <c r="G223" s="350"/>
      <c r="H223" s="350"/>
      <c r="I223" s="350"/>
      <c r="J223" s="129" t="s">
        <v>75</v>
      </c>
      <c r="K223" s="189">
        <v>0</v>
      </c>
      <c r="L223" s="189">
        <v>0</v>
      </c>
      <c r="M223" s="189">
        <v>0</v>
      </c>
      <c r="N223" s="189">
        <v>0</v>
      </c>
      <c r="O223" s="189">
        <v>0</v>
      </c>
      <c r="P223" s="189"/>
      <c r="Q223" s="189"/>
      <c r="R223" s="189"/>
      <c r="S223" s="200"/>
      <c r="T223" s="189"/>
      <c r="U223" s="189"/>
      <c r="V223" s="226"/>
      <c r="W223" s="227">
        <f t="shared" si="17"/>
        <v>0</v>
      </c>
    </row>
    <row r="224" spans="1:23" ht="15.75" x14ac:dyDescent="0.2">
      <c r="A224" s="349"/>
      <c r="B224" s="105">
        <v>244001</v>
      </c>
      <c r="C224" s="354"/>
      <c r="D224" s="350"/>
      <c r="E224" s="352"/>
      <c r="F224" s="350"/>
      <c r="G224" s="350"/>
      <c r="H224" s="350"/>
      <c r="I224" s="350"/>
      <c r="J224" s="129" t="s">
        <v>101</v>
      </c>
      <c r="K224" s="189">
        <v>0</v>
      </c>
      <c r="L224" s="189">
        <v>0</v>
      </c>
      <c r="M224" s="189">
        <v>0</v>
      </c>
      <c r="N224" s="189">
        <v>0</v>
      </c>
      <c r="O224" s="189">
        <v>0</v>
      </c>
      <c r="P224" s="189"/>
      <c r="Q224" s="189"/>
      <c r="R224" s="189"/>
      <c r="S224" s="200"/>
      <c r="T224" s="189"/>
      <c r="U224" s="189"/>
      <c r="V224" s="226"/>
      <c r="W224" s="227">
        <f t="shared" si="17"/>
        <v>0</v>
      </c>
    </row>
    <row r="225" spans="1:23" ht="15.75" x14ac:dyDescent="0.2">
      <c r="A225" s="349"/>
      <c r="B225" s="105">
        <v>244001</v>
      </c>
      <c r="C225" s="354"/>
      <c r="D225" s="350"/>
      <c r="E225" s="352"/>
      <c r="F225" s="350"/>
      <c r="G225" s="350"/>
      <c r="H225" s="350"/>
      <c r="I225" s="350"/>
      <c r="J225" s="129" t="s">
        <v>71</v>
      </c>
      <c r="K225" s="189">
        <v>0</v>
      </c>
      <c r="L225" s="189">
        <v>0</v>
      </c>
      <c r="M225" s="189">
        <v>0</v>
      </c>
      <c r="N225" s="189">
        <v>0</v>
      </c>
      <c r="O225" s="189">
        <v>0</v>
      </c>
      <c r="P225" s="189"/>
      <c r="Q225" s="189"/>
      <c r="R225" s="189"/>
      <c r="S225" s="200"/>
      <c r="T225" s="189"/>
      <c r="U225" s="189"/>
      <c r="V225" s="226"/>
      <c r="W225" s="227">
        <f t="shared" si="17"/>
        <v>0</v>
      </c>
    </row>
    <row r="226" spans="1:23" ht="15.75" x14ac:dyDescent="0.2">
      <c r="A226" s="349"/>
      <c r="B226" s="105">
        <v>244001</v>
      </c>
      <c r="C226" s="354"/>
      <c r="D226" s="350"/>
      <c r="E226" s="352"/>
      <c r="F226" s="350"/>
      <c r="G226" s="350"/>
      <c r="H226" s="350"/>
      <c r="I226" s="350"/>
      <c r="J226" s="129" t="s">
        <v>97</v>
      </c>
      <c r="K226" s="189">
        <v>183184.18700000001</v>
      </c>
      <c r="L226" s="189">
        <v>159123.329</v>
      </c>
      <c r="M226" s="189">
        <v>151726.49800000005</v>
      </c>
      <c r="N226" s="186">
        <v>151342.85500000004</v>
      </c>
      <c r="O226" s="189">
        <v>182261.08300000004</v>
      </c>
      <c r="P226" s="189"/>
      <c r="Q226" s="189"/>
      <c r="R226" s="200"/>
      <c r="S226" s="200"/>
      <c r="T226" s="189"/>
      <c r="U226" s="189"/>
      <c r="V226" s="226"/>
      <c r="W226" s="227">
        <f t="shared" si="17"/>
        <v>827637.95200000028</v>
      </c>
    </row>
    <row r="227" spans="1:23" ht="15.75" x14ac:dyDescent="0.2">
      <c r="A227" s="349"/>
      <c r="B227" s="105">
        <v>244001</v>
      </c>
      <c r="C227" s="354"/>
      <c r="D227" s="350"/>
      <c r="E227" s="352"/>
      <c r="F227" s="350"/>
      <c r="G227" s="350"/>
      <c r="H227" s="350"/>
      <c r="I227" s="350"/>
      <c r="J227" s="129" t="s">
        <v>96</v>
      </c>
      <c r="K227" s="189">
        <v>0</v>
      </c>
      <c r="L227" s="189">
        <v>0</v>
      </c>
      <c r="M227" s="189">
        <v>0</v>
      </c>
      <c r="N227" s="189">
        <v>0</v>
      </c>
      <c r="O227" s="189">
        <v>0</v>
      </c>
      <c r="P227" s="189"/>
      <c r="Q227" s="189"/>
      <c r="R227" s="200"/>
      <c r="S227" s="200"/>
      <c r="T227" s="189"/>
      <c r="U227" s="189"/>
      <c r="V227" s="226"/>
      <c r="W227" s="227">
        <f t="shared" si="17"/>
        <v>0</v>
      </c>
    </row>
    <row r="228" spans="1:23" ht="16.5" thickBot="1" x14ac:dyDescent="0.25">
      <c r="A228" s="344"/>
      <c r="B228" s="290">
        <v>244001</v>
      </c>
      <c r="C228" s="346"/>
      <c r="D228" s="348"/>
      <c r="E228" s="353"/>
      <c r="F228" s="348"/>
      <c r="G228" s="348"/>
      <c r="H228" s="348"/>
      <c r="I228" s="348"/>
      <c r="J228" s="113" t="s">
        <v>102</v>
      </c>
      <c r="K228" s="195">
        <v>0</v>
      </c>
      <c r="L228" s="191">
        <v>0</v>
      </c>
      <c r="M228" s="191">
        <v>0</v>
      </c>
      <c r="N228" s="191">
        <v>0</v>
      </c>
      <c r="O228" s="191">
        <v>0</v>
      </c>
      <c r="P228" s="191"/>
      <c r="Q228" s="191"/>
      <c r="R228" s="195"/>
      <c r="S228" s="195"/>
      <c r="T228" s="191"/>
      <c r="U228" s="191"/>
      <c r="V228" s="228"/>
      <c r="W228" s="229">
        <f t="shared" si="17"/>
        <v>0</v>
      </c>
    </row>
    <row r="229" spans="1:23" ht="16.5" thickBot="1" x14ac:dyDescent="0.25">
      <c r="A229" s="102"/>
      <c r="B229" s="104">
        <v>244001</v>
      </c>
      <c r="C229" s="112"/>
      <c r="D229" s="112"/>
      <c r="E229" s="112"/>
      <c r="F229" s="112"/>
      <c r="G229" s="112"/>
      <c r="H229" s="112"/>
      <c r="I229" s="112"/>
      <c r="J229" s="112"/>
      <c r="K229" s="192" t="s">
        <v>221</v>
      </c>
      <c r="L229" s="193" t="s">
        <v>221</v>
      </c>
      <c r="M229" s="193" t="s">
        <v>221</v>
      </c>
      <c r="N229" s="193" t="s">
        <v>221</v>
      </c>
      <c r="O229" s="193" t="s">
        <v>221</v>
      </c>
      <c r="P229" s="193"/>
      <c r="Q229" s="193"/>
      <c r="R229" s="230"/>
      <c r="S229" s="231"/>
      <c r="T229" s="193"/>
      <c r="U229" s="193"/>
      <c r="V229" s="232"/>
      <c r="W229" s="233">
        <f>SUM(W221:W228)</f>
        <v>827637.95200000028</v>
      </c>
    </row>
    <row r="230" spans="1:23" ht="16.149999999999999" customHeight="1" x14ac:dyDescent="0.2">
      <c r="A230" s="358" t="s">
        <v>128</v>
      </c>
      <c r="B230" s="291">
        <v>243991</v>
      </c>
      <c r="C230" s="345" t="s">
        <v>54</v>
      </c>
      <c r="D230" s="347" t="s">
        <v>87</v>
      </c>
      <c r="E230" s="351">
        <v>82.2</v>
      </c>
      <c r="F230" s="345" t="s">
        <v>160</v>
      </c>
      <c r="G230" s="347" t="s">
        <v>42</v>
      </c>
      <c r="H230" s="345" t="s">
        <v>158</v>
      </c>
      <c r="I230" s="347" t="s">
        <v>42</v>
      </c>
      <c r="J230" s="129" t="s">
        <v>92</v>
      </c>
      <c r="K230" s="189">
        <v>232742.80600000004</v>
      </c>
      <c r="L230" s="189">
        <v>207264.00199999992</v>
      </c>
      <c r="M230" s="186">
        <v>309525.59800000006</v>
      </c>
      <c r="N230" s="186">
        <v>190704.85399999996</v>
      </c>
      <c r="O230" s="189">
        <v>216079.06399999995</v>
      </c>
      <c r="P230" s="189"/>
      <c r="Q230" s="189"/>
      <c r="R230" s="200"/>
      <c r="S230" s="200"/>
      <c r="T230" s="189"/>
      <c r="U230" s="189"/>
      <c r="V230" s="226"/>
      <c r="W230" s="227">
        <f t="shared" ref="W230:W235" si="18">SUM(K230:V230)</f>
        <v>1156316.3239999998</v>
      </c>
    </row>
    <row r="231" spans="1:23" ht="15.75" x14ac:dyDescent="0.2">
      <c r="A231" s="359"/>
      <c r="B231" s="292">
        <v>243991</v>
      </c>
      <c r="C231" s="350"/>
      <c r="D231" s="350"/>
      <c r="E231" s="352"/>
      <c r="F231" s="354"/>
      <c r="G231" s="350"/>
      <c r="H231" s="354"/>
      <c r="I231" s="350"/>
      <c r="J231" s="129" t="s">
        <v>98</v>
      </c>
      <c r="K231" s="189">
        <v>0</v>
      </c>
      <c r="L231" s="189">
        <v>0</v>
      </c>
      <c r="M231" s="215">
        <v>0</v>
      </c>
      <c r="N231" s="186">
        <v>0</v>
      </c>
      <c r="O231" s="189">
        <v>0</v>
      </c>
      <c r="P231" s="189"/>
      <c r="Q231" s="200"/>
      <c r="R231" s="200"/>
      <c r="S231" s="200"/>
      <c r="T231" s="189"/>
      <c r="U231" s="189"/>
      <c r="V231" s="226"/>
      <c r="W231" s="227">
        <f t="shared" si="18"/>
        <v>0</v>
      </c>
    </row>
    <row r="232" spans="1:23" ht="15.75" x14ac:dyDescent="0.2">
      <c r="A232" s="359"/>
      <c r="B232" s="292">
        <v>243991</v>
      </c>
      <c r="C232" s="350"/>
      <c r="D232" s="350"/>
      <c r="E232" s="352"/>
      <c r="F232" s="354"/>
      <c r="G232" s="350"/>
      <c r="H232" s="354"/>
      <c r="I232" s="350"/>
      <c r="J232" s="129" t="s">
        <v>91</v>
      </c>
      <c r="K232" s="189">
        <v>196945.432</v>
      </c>
      <c r="L232" s="189">
        <v>207978.29499999998</v>
      </c>
      <c r="M232" s="186">
        <v>202243.62599999996</v>
      </c>
      <c r="N232" s="186">
        <v>168848.93999999997</v>
      </c>
      <c r="O232" s="189">
        <v>148917.16</v>
      </c>
      <c r="P232" s="189"/>
      <c r="Q232" s="189"/>
      <c r="R232" s="200"/>
      <c r="S232" s="200"/>
      <c r="T232" s="189"/>
      <c r="U232" s="189"/>
      <c r="V232" s="226"/>
      <c r="W232" s="227">
        <f t="shared" si="18"/>
        <v>924933.45299999986</v>
      </c>
    </row>
    <row r="233" spans="1:23" ht="15.75" x14ac:dyDescent="0.2">
      <c r="A233" s="359"/>
      <c r="B233" s="292">
        <v>243991</v>
      </c>
      <c r="C233" s="350"/>
      <c r="D233" s="350"/>
      <c r="E233" s="352"/>
      <c r="F233" s="354"/>
      <c r="G233" s="350"/>
      <c r="H233" s="354"/>
      <c r="I233" s="350"/>
      <c r="J233" s="129" t="s">
        <v>93</v>
      </c>
      <c r="K233" s="189">
        <v>63659.008000000002</v>
      </c>
      <c r="L233" s="189">
        <v>42575.602999999996</v>
      </c>
      <c r="M233" s="186">
        <v>27867.677000000003</v>
      </c>
      <c r="N233" s="186">
        <v>61622.106</v>
      </c>
      <c r="O233" s="189">
        <v>52861.678</v>
      </c>
      <c r="P233" s="189"/>
      <c r="Q233" s="189"/>
      <c r="R233" s="200"/>
      <c r="S233" s="200"/>
      <c r="T233" s="189"/>
      <c r="U233" s="189"/>
      <c r="V233" s="226"/>
      <c r="W233" s="227">
        <f t="shared" si="18"/>
        <v>248586.07199999999</v>
      </c>
    </row>
    <row r="234" spans="1:23" ht="15.75" x14ac:dyDescent="0.2">
      <c r="A234" s="359"/>
      <c r="B234" s="292">
        <v>243991</v>
      </c>
      <c r="C234" s="350"/>
      <c r="D234" s="350"/>
      <c r="E234" s="352"/>
      <c r="F234" s="354"/>
      <c r="G234" s="350"/>
      <c r="H234" s="354"/>
      <c r="I234" s="350"/>
      <c r="J234" s="154" t="s">
        <v>111</v>
      </c>
      <c r="K234" s="190">
        <v>0</v>
      </c>
      <c r="L234" s="189">
        <v>0</v>
      </c>
      <c r="M234" s="189">
        <v>0</v>
      </c>
      <c r="N234" s="186">
        <v>0</v>
      </c>
      <c r="O234" s="189">
        <v>0</v>
      </c>
      <c r="P234" s="189"/>
      <c r="Q234" s="189"/>
      <c r="R234" s="200"/>
      <c r="S234" s="200"/>
      <c r="T234" s="189"/>
      <c r="U234" s="189"/>
      <c r="V234" s="226"/>
      <c r="W234" s="227">
        <f t="shared" si="18"/>
        <v>0</v>
      </c>
    </row>
    <row r="235" spans="1:23" ht="16.5" thickBot="1" x14ac:dyDescent="0.25">
      <c r="A235" s="360"/>
      <c r="B235" s="293">
        <v>243991</v>
      </c>
      <c r="C235" s="348"/>
      <c r="D235" s="348"/>
      <c r="E235" s="353"/>
      <c r="F235" s="346"/>
      <c r="G235" s="348"/>
      <c r="H235" s="346"/>
      <c r="I235" s="348"/>
      <c r="J235" s="169" t="s">
        <v>90</v>
      </c>
      <c r="K235" s="195">
        <v>60970.647999999994</v>
      </c>
      <c r="L235" s="191">
        <v>47530.094999999994</v>
      </c>
      <c r="M235" s="191">
        <v>58894.854999999996</v>
      </c>
      <c r="N235" s="186">
        <v>61562.134999999995</v>
      </c>
      <c r="O235" s="191">
        <v>30590.559000000001</v>
      </c>
      <c r="P235" s="189"/>
      <c r="Q235" s="191"/>
      <c r="R235" s="195"/>
      <c r="S235" s="195"/>
      <c r="T235" s="191"/>
      <c r="U235" s="191"/>
      <c r="V235" s="228"/>
      <c r="W235" s="229">
        <f t="shared" si="18"/>
        <v>259548.29200000002</v>
      </c>
    </row>
    <row r="236" spans="1:23" ht="16.5" thickBot="1" x14ac:dyDescent="0.25">
      <c r="A236" s="102"/>
      <c r="B236" s="104">
        <v>243991</v>
      </c>
      <c r="C236" s="112"/>
      <c r="D236" s="112"/>
      <c r="E236" s="112"/>
      <c r="F236" s="112"/>
      <c r="G236" s="112"/>
      <c r="H236" s="112"/>
      <c r="I236" s="112"/>
      <c r="J236" s="170"/>
      <c r="K236" s="192" t="s">
        <v>221</v>
      </c>
      <c r="L236" s="193" t="s">
        <v>221</v>
      </c>
      <c r="M236" s="193" t="s">
        <v>221</v>
      </c>
      <c r="N236" s="193" t="s">
        <v>221</v>
      </c>
      <c r="O236" s="193" t="s">
        <v>221</v>
      </c>
      <c r="P236" s="193"/>
      <c r="Q236" s="193"/>
      <c r="R236" s="230"/>
      <c r="S236" s="231"/>
      <c r="T236" s="193"/>
      <c r="U236" s="193"/>
      <c r="V236" s="232"/>
      <c r="W236" s="233">
        <f>SUM(W230:W235)</f>
        <v>2589384.1409999998</v>
      </c>
    </row>
    <row r="237" spans="1:23" ht="15.75" customHeight="1" x14ac:dyDescent="0.2">
      <c r="A237" s="358" t="s">
        <v>129</v>
      </c>
      <c r="B237" s="291">
        <v>240448</v>
      </c>
      <c r="C237" s="345" t="s">
        <v>208</v>
      </c>
      <c r="D237" s="347" t="s">
        <v>87</v>
      </c>
      <c r="E237" s="351">
        <v>152.69999999999999</v>
      </c>
      <c r="F237" s="345" t="s">
        <v>158</v>
      </c>
      <c r="G237" s="347" t="s">
        <v>42</v>
      </c>
      <c r="H237" s="345" t="s">
        <v>100</v>
      </c>
      <c r="I237" s="347" t="s">
        <v>42</v>
      </c>
      <c r="J237" s="145" t="s">
        <v>94</v>
      </c>
      <c r="K237" s="194">
        <v>0</v>
      </c>
      <c r="L237" s="194">
        <v>0</v>
      </c>
      <c r="M237" s="194">
        <v>0</v>
      </c>
      <c r="N237" s="194">
        <v>0</v>
      </c>
      <c r="O237" s="194">
        <v>0</v>
      </c>
      <c r="P237" s="194"/>
      <c r="Q237" s="194"/>
      <c r="R237" s="211"/>
      <c r="S237" s="211"/>
      <c r="T237" s="194"/>
      <c r="U237" s="194"/>
      <c r="V237" s="234"/>
      <c r="W237" s="235">
        <f t="shared" ref="W237:W244" si="19">SUM(K237:V237)</f>
        <v>0</v>
      </c>
    </row>
    <row r="238" spans="1:23" ht="15.75" x14ac:dyDescent="0.2">
      <c r="A238" s="359"/>
      <c r="B238" s="292">
        <v>240448</v>
      </c>
      <c r="C238" s="354"/>
      <c r="D238" s="350"/>
      <c r="E238" s="352"/>
      <c r="F238" s="354"/>
      <c r="G238" s="350"/>
      <c r="H238" s="350"/>
      <c r="I238" s="350"/>
      <c r="J238" s="129" t="s">
        <v>92</v>
      </c>
      <c r="K238" s="189">
        <v>70739.927000000011</v>
      </c>
      <c r="L238" s="189">
        <v>196746.00299999997</v>
      </c>
      <c r="M238" s="189">
        <v>154845.19500000001</v>
      </c>
      <c r="N238" s="186">
        <v>165527.42300000001</v>
      </c>
      <c r="O238" s="189">
        <v>245105.07400000002</v>
      </c>
      <c r="P238" s="189"/>
      <c r="Q238" s="189"/>
      <c r="R238" s="200"/>
      <c r="S238" s="200"/>
      <c r="T238" s="189"/>
      <c r="U238" s="189"/>
      <c r="V238" s="226"/>
      <c r="W238" s="227">
        <f t="shared" si="19"/>
        <v>832963.62199999997</v>
      </c>
    </row>
    <row r="239" spans="1:23" ht="15.75" x14ac:dyDescent="0.2">
      <c r="A239" s="359"/>
      <c r="B239" s="292">
        <v>240448</v>
      </c>
      <c r="C239" s="354"/>
      <c r="D239" s="350"/>
      <c r="E239" s="352"/>
      <c r="F239" s="354"/>
      <c r="G239" s="350"/>
      <c r="H239" s="350"/>
      <c r="I239" s="350"/>
      <c r="J239" s="129" t="s">
        <v>91</v>
      </c>
      <c r="K239" s="189">
        <v>0</v>
      </c>
      <c r="L239" s="189">
        <v>0</v>
      </c>
      <c r="M239" s="189">
        <v>71620.085999999996</v>
      </c>
      <c r="N239" s="186">
        <v>32504.737999999998</v>
      </c>
      <c r="O239" s="189">
        <v>0</v>
      </c>
      <c r="P239" s="189"/>
      <c r="Q239" s="189"/>
      <c r="R239" s="200"/>
      <c r="S239" s="200"/>
      <c r="T239" s="189"/>
      <c r="U239" s="189"/>
      <c r="V239" s="226"/>
      <c r="W239" s="227">
        <f t="shared" si="19"/>
        <v>104124.82399999999</v>
      </c>
    </row>
    <row r="240" spans="1:23" ht="15.75" x14ac:dyDescent="0.2">
      <c r="A240" s="359"/>
      <c r="B240" s="292">
        <v>240448</v>
      </c>
      <c r="C240" s="354"/>
      <c r="D240" s="350"/>
      <c r="E240" s="352"/>
      <c r="F240" s="354"/>
      <c r="G240" s="350"/>
      <c r="H240" s="350"/>
      <c r="I240" s="350"/>
      <c r="J240" s="129" t="s">
        <v>70</v>
      </c>
      <c r="K240" s="189">
        <v>0</v>
      </c>
      <c r="L240" s="189">
        <v>0</v>
      </c>
      <c r="M240" s="189">
        <v>0</v>
      </c>
      <c r="N240" s="189">
        <v>0</v>
      </c>
      <c r="O240" s="189">
        <v>0</v>
      </c>
      <c r="P240" s="189"/>
      <c r="Q240" s="189"/>
      <c r="R240" s="200"/>
      <c r="S240" s="200"/>
      <c r="T240" s="189"/>
      <c r="U240" s="189"/>
      <c r="V240" s="226"/>
      <c r="W240" s="227">
        <f t="shared" si="19"/>
        <v>0</v>
      </c>
    </row>
    <row r="241" spans="1:23" ht="15.75" x14ac:dyDescent="0.2">
      <c r="A241" s="359"/>
      <c r="B241" s="292">
        <v>240448</v>
      </c>
      <c r="C241" s="354"/>
      <c r="D241" s="350"/>
      <c r="E241" s="352"/>
      <c r="F241" s="354"/>
      <c r="G241" s="350"/>
      <c r="H241" s="350"/>
      <c r="I241" s="350"/>
      <c r="J241" s="154" t="s">
        <v>93</v>
      </c>
      <c r="K241" s="190">
        <v>0</v>
      </c>
      <c r="L241" s="189">
        <v>694.39200000000005</v>
      </c>
      <c r="M241" s="189">
        <v>0</v>
      </c>
      <c r="N241" s="189">
        <v>0</v>
      </c>
      <c r="O241" s="189">
        <v>0</v>
      </c>
      <c r="P241" s="189"/>
      <c r="Q241" s="189"/>
      <c r="R241" s="200"/>
      <c r="S241" s="200"/>
      <c r="T241" s="189"/>
      <c r="U241" s="189"/>
      <c r="V241" s="226"/>
      <c r="W241" s="227">
        <f t="shared" si="19"/>
        <v>694.39200000000005</v>
      </c>
    </row>
    <row r="242" spans="1:23" ht="15.75" x14ac:dyDescent="0.2">
      <c r="A242" s="359"/>
      <c r="B242" s="292">
        <v>240448</v>
      </c>
      <c r="C242" s="354"/>
      <c r="D242" s="350"/>
      <c r="E242" s="352"/>
      <c r="F242" s="354"/>
      <c r="G242" s="350"/>
      <c r="H242" s="350"/>
      <c r="I242" s="350"/>
      <c r="J242" s="154" t="s">
        <v>96</v>
      </c>
      <c r="K242" s="190">
        <v>0</v>
      </c>
      <c r="L242" s="189">
        <v>0</v>
      </c>
      <c r="M242" s="189">
        <v>0</v>
      </c>
      <c r="N242" s="189">
        <v>0</v>
      </c>
      <c r="O242" s="189">
        <v>0</v>
      </c>
      <c r="P242" s="189"/>
      <c r="Q242" s="189"/>
      <c r="R242" s="200"/>
      <c r="S242" s="200"/>
      <c r="T242" s="189"/>
      <c r="U242" s="189"/>
      <c r="V242" s="226"/>
      <c r="W242" s="227">
        <f t="shared" si="19"/>
        <v>0</v>
      </c>
    </row>
    <row r="243" spans="1:23" ht="15.75" x14ac:dyDescent="0.2">
      <c r="A243" s="359"/>
      <c r="B243" s="292">
        <v>240448</v>
      </c>
      <c r="C243" s="354"/>
      <c r="D243" s="350"/>
      <c r="E243" s="352"/>
      <c r="F243" s="354"/>
      <c r="G243" s="350"/>
      <c r="H243" s="350"/>
      <c r="I243" s="350"/>
      <c r="J243" s="129" t="s">
        <v>90</v>
      </c>
      <c r="K243" s="200">
        <v>0</v>
      </c>
      <c r="L243" s="189">
        <v>999.25</v>
      </c>
      <c r="M243" s="189">
        <v>0</v>
      </c>
      <c r="N243" s="186">
        <v>0</v>
      </c>
      <c r="O243" s="189">
        <v>0</v>
      </c>
      <c r="P243" s="189"/>
      <c r="Q243" s="189"/>
      <c r="R243" s="200"/>
      <c r="S243" s="200"/>
      <c r="T243" s="189"/>
      <c r="U243" s="189"/>
      <c r="V243" s="226"/>
      <c r="W243" s="227">
        <f t="shared" si="19"/>
        <v>999.25</v>
      </c>
    </row>
    <row r="244" spans="1:23" ht="16.5" thickBot="1" x14ac:dyDescent="0.25">
      <c r="A244" s="360"/>
      <c r="B244" s="293">
        <v>240448</v>
      </c>
      <c r="C244" s="346"/>
      <c r="D244" s="348"/>
      <c r="E244" s="353"/>
      <c r="F244" s="346"/>
      <c r="G244" s="348"/>
      <c r="H244" s="348"/>
      <c r="I244" s="348"/>
      <c r="J244" s="111" t="s">
        <v>95</v>
      </c>
      <c r="K244" s="195">
        <v>0</v>
      </c>
      <c r="L244" s="191">
        <v>0</v>
      </c>
      <c r="M244" s="191">
        <v>0</v>
      </c>
      <c r="N244" s="191">
        <v>0</v>
      </c>
      <c r="O244" s="191">
        <v>0</v>
      </c>
      <c r="P244" s="191"/>
      <c r="Q244" s="191"/>
      <c r="R244" s="195"/>
      <c r="S244" s="195"/>
      <c r="T244" s="191"/>
      <c r="U244" s="191"/>
      <c r="V244" s="228"/>
      <c r="W244" s="229">
        <f t="shared" si="19"/>
        <v>0</v>
      </c>
    </row>
    <row r="245" spans="1:23" ht="16.5" thickBot="1" x14ac:dyDescent="0.25">
      <c r="A245" s="102"/>
      <c r="B245" s="104">
        <v>240448</v>
      </c>
      <c r="C245" s="112"/>
      <c r="D245" s="112"/>
      <c r="E245" s="112"/>
      <c r="F245" s="112"/>
      <c r="G245" s="112"/>
      <c r="H245" s="112"/>
      <c r="I245" s="112"/>
      <c r="J245" s="112"/>
      <c r="K245" s="192" t="s">
        <v>221</v>
      </c>
      <c r="L245" s="193" t="s">
        <v>221</v>
      </c>
      <c r="M245" s="193" t="s">
        <v>221</v>
      </c>
      <c r="N245" s="193" t="s">
        <v>221</v>
      </c>
      <c r="O245" s="193" t="s">
        <v>221</v>
      </c>
      <c r="P245" s="193"/>
      <c r="Q245" s="193"/>
      <c r="R245" s="230"/>
      <c r="S245" s="231"/>
      <c r="T245" s="193"/>
      <c r="U245" s="193"/>
      <c r="V245" s="232"/>
      <c r="W245" s="233">
        <f>SUM(W237:W244)</f>
        <v>938782.08799999999</v>
      </c>
    </row>
    <row r="246" spans="1:23" ht="15.75" x14ac:dyDescent="0.2">
      <c r="A246" s="349">
        <v>1366</v>
      </c>
      <c r="B246" s="105">
        <v>241326</v>
      </c>
      <c r="C246" s="354" t="s">
        <v>209</v>
      </c>
      <c r="D246" s="350" t="s">
        <v>85</v>
      </c>
      <c r="E246" s="350">
        <v>67</v>
      </c>
      <c r="F246" s="350" t="s">
        <v>10</v>
      </c>
      <c r="G246" s="350" t="s">
        <v>42</v>
      </c>
      <c r="H246" s="363" t="s">
        <v>60</v>
      </c>
      <c r="I246" s="350" t="s">
        <v>42</v>
      </c>
      <c r="J246" s="145" t="s">
        <v>92</v>
      </c>
      <c r="K246" s="194">
        <v>21426.281000000003</v>
      </c>
      <c r="L246" s="194">
        <v>27023.578999999998</v>
      </c>
      <c r="M246" s="186">
        <v>19848.546999999999</v>
      </c>
      <c r="N246" s="186">
        <v>9313.0930000000008</v>
      </c>
      <c r="O246" s="194">
        <v>1931.5060000000001</v>
      </c>
      <c r="P246" s="194"/>
      <c r="Q246" s="194"/>
      <c r="R246" s="211"/>
      <c r="S246" s="211"/>
      <c r="T246" s="194"/>
      <c r="U246" s="194"/>
      <c r="V246" s="234"/>
      <c r="W246" s="235">
        <f>SUM(K246:V246)</f>
        <v>79543.005999999994</v>
      </c>
    </row>
    <row r="247" spans="1:23" ht="15.75" x14ac:dyDescent="0.2">
      <c r="A247" s="349"/>
      <c r="B247" s="105">
        <v>241326</v>
      </c>
      <c r="C247" s="354"/>
      <c r="D247" s="350"/>
      <c r="E247" s="350"/>
      <c r="F247" s="350"/>
      <c r="G247" s="350"/>
      <c r="H247" s="363"/>
      <c r="I247" s="350"/>
      <c r="J247" s="129" t="s">
        <v>91</v>
      </c>
      <c r="K247" s="189">
        <v>0</v>
      </c>
      <c r="L247" s="189">
        <v>0</v>
      </c>
      <c r="M247" s="216">
        <v>0</v>
      </c>
      <c r="N247" s="186">
        <v>0</v>
      </c>
      <c r="O247" s="189">
        <v>0</v>
      </c>
      <c r="P247" s="189"/>
      <c r="Q247" s="189"/>
      <c r="R247" s="200"/>
      <c r="S247" s="200"/>
      <c r="T247" s="189"/>
      <c r="U247" s="189"/>
      <c r="V247" s="226"/>
      <c r="W247" s="227">
        <f>SUM(K247:V247)</f>
        <v>0</v>
      </c>
    </row>
    <row r="248" spans="1:23" ht="15.75" x14ac:dyDescent="0.2">
      <c r="A248" s="349"/>
      <c r="B248" s="105">
        <v>241326</v>
      </c>
      <c r="C248" s="354"/>
      <c r="D248" s="350"/>
      <c r="E248" s="350"/>
      <c r="F248" s="350"/>
      <c r="G248" s="350"/>
      <c r="H248" s="363"/>
      <c r="I248" s="350"/>
      <c r="J248" s="129" t="s">
        <v>93</v>
      </c>
      <c r="K248" s="189">
        <v>0</v>
      </c>
      <c r="L248" s="189">
        <v>0</v>
      </c>
      <c r="M248" s="215">
        <v>0</v>
      </c>
      <c r="N248" s="189">
        <v>0</v>
      </c>
      <c r="O248" s="189">
        <v>0</v>
      </c>
      <c r="P248" s="189"/>
      <c r="Q248" s="189"/>
      <c r="R248" s="200"/>
      <c r="S248" s="200"/>
      <c r="T248" s="189"/>
      <c r="U248" s="189"/>
      <c r="V248" s="226"/>
      <c r="W248" s="227">
        <f>SUM(K248:V248)</f>
        <v>0</v>
      </c>
    </row>
    <row r="249" spans="1:23" ht="16.5" thickBot="1" x14ac:dyDescent="0.25">
      <c r="A249" s="349"/>
      <c r="B249" s="105">
        <v>241326</v>
      </c>
      <c r="C249" s="354"/>
      <c r="D249" s="350"/>
      <c r="E249" s="350"/>
      <c r="F249" s="350"/>
      <c r="G249" s="350"/>
      <c r="H249" s="363"/>
      <c r="I249" s="350"/>
      <c r="J249" s="154" t="s">
        <v>90</v>
      </c>
      <c r="K249" s="201">
        <v>262547.10599999991</v>
      </c>
      <c r="L249" s="201">
        <v>212380.38799999989</v>
      </c>
      <c r="M249" s="186">
        <v>250116.59100000004</v>
      </c>
      <c r="N249" s="186">
        <v>227045.13000000006</v>
      </c>
      <c r="O249" s="201">
        <v>243303.56</v>
      </c>
      <c r="P249" s="201"/>
      <c r="Q249" s="201"/>
      <c r="R249" s="208"/>
      <c r="S249" s="208"/>
      <c r="T249" s="201"/>
      <c r="U249" s="189"/>
      <c r="V249" s="237"/>
      <c r="W249" s="238">
        <f>SUM(K249:V249)</f>
        <v>1195392.7749999999</v>
      </c>
    </row>
    <row r="250" spans="1:23" ht="16.5" thickBot="1" x14ac:dyDescent="0.25">
      <c r="A250" s="102"/>
      <c r="B250" s="104">
        <v>241326</v>
      </c>
      <c r="C250" s="112"/>
      <c r="D250" s="112"/>
      <c r="E250" s="112"/>
      <c r="F250" s="112"/>
      <c r="G250" s="112"/>
      <c r="H250" s="112"/>
      <c r="I250" s="112"/>
      <c r="J250" s="112"/>
      <c r="K250" s="192" t="s">
        <v>221</v>
      </c>
      <c r="L250" s="193" t="s">
        <v>221</v>
      </c>
      <c r="M250" s="193" t="s">
        <v>221</v>
      </c>
      <c r="N250" s="193" t="s">
        <v>221</v>
      </c>
      <c r="O250" s="193" t="s">
        <v>221</v>
      </c>
      <c r="P250" s="193"/>
      <c r="Q250" s="193"/>
      <c r="R250" s="230"/>
      <c r="S250" s="231"/>
      <c r="T250" s="193"/>
      <c r="U250" s="193"/>
      <c r="V250" s="232"/>
      <c r="W250" s="233">
        <f>SUM(W246:W249)</f>
        <v>1274935.781</v>
      </c>
    </row>
    <row r="251" spans="1:23" ht="15.75" x14ac:dyDescent="0.2">
      <c r="A251" s="343">
        <v>1367</v>
      </c>
      <c r="B251" s="254">
        <v>241327</v>
      </c>
      <c r="C251" s="345" t="s">
        <v>210</v>
      </c>
      <c r="D251" s="347" t="s">
        <v>85</v>
      </c>
      <c r="E251" s="351">
        <v>28.6</v>
      </c>
      <c r="F251" s="361" t="s">
        <v>11</v>
      </c>
      <c r="G251" s="347" t="s">
        <v>42</v>
      </c>
      <c r="H251" s="347" t="s">
        <v>60</v>
      </c>
      <c r="I251" s="347" t="s">
        <v>42</v>
      </c>
      <c r="J251" s="151" t="s">
        <v>92</v>
      </c>
      <c r="K251" s="198">
        <v>0</v>
      </c>
      <c r="L251" s="198">
        <v>0</v>
      </c>
      <c r="M251" s="198">
        <v>0</v>
      </c>
      <c r="N251" s="198">
        <v>0</v>
      </c>
      <c r="O251" s="198">
        <v>0</v>
      </c>
      <c r="P251" s="198"/>
      <c r="Q251" s="198"/>
      <c r="R251" s="223"/>
      <c r="S251" s="223"/>
      <c r="T251" s="198"/>
      <c r="U251" s="198"/>
      <c r="V251" s="224"/>
      <c r="W251" s="225">
        <f>SUM(K251:V251)</f>
        <v>0</v>
      </c>
    </row>
    <row r="252" spans="1:23" ht="15.75" x14ac:dyDescent="0.2">
      <c r="A252" s="349"/>
      <c r="B252" s="105">
        <v>241327</v>
      </c>
      <c r="C252" s="354"/>
      <c r="D252" s="350"/>
      <c r="E252" s="352"/>
      <c r="F252" s="363"/>
      <c r="G252" s="350"/>
      <c r="H252" s="350"/>
      <c r="I252" s="350"/>
      <c r="J252" s="129" t="s">
        <v>93</v>
      </c>
      <c r="K252" s="200">
        <v>233472.44200000001</v>
      </c>
      <c r="L252" s="189">
        <v>186760.81100000002</v>
      </c>
      <c r="M252" s="189">
        <v>208961.10900000005</v>
      </c>
      <c r="N252" s="189">
        <v>203175.59899999999</v>
      </c>
      <c r="O252" s="189">
        <v>200956.98900000003</v>
      </c>
      <c r="P252" s="189"/>
      <c r="Q252" s="189"/>
      <c r="R252" s="200"/>
      <c r="S252" s="200"/>
      <c r="T252" s="189"/>
      <c r="U252" s="189"/>
      <c r="V252" s="226"/>
      <c r="W252" s="227">
        <f>SUM(K252:V252)</f>
        <v>1033326.9500000002</v>
      </c>
    </row>
    <row r="253" spans="1:23" ht="16.5" thickBot="1" x14ac:dyDescent="0.25">
      <c r="A253" s="344"/>
      <c r="B253" s="105">
        <v>241327</v>
      </c>
      <c r="C253" s="350"/>
      <c r="D253" s="350"/>
      <c r="E253" s="352"/>
      <c r="F253" s="363"/>
      <c r="G253" s="350"/>
      <c r="H253" s="350"/>
      <c r="I253" s="350"/>
      <c r="J253" s="113" t="s">
        <v>90</v>
      </c>
      <c r="K253" s="195">
        <v>0</v>
      </c>
      <c r="L253" s="191">
        <v>0</v>
      </c>
      <c r="M253" s="191">
        <v>0</v>
      </c>
      <c r="N253" s="191">
        <v>0</v>
      </c>
      <c r="O253" s="191">
        <v>0</v>
      </c>
      <c r="P253" s="191"/>
      <c r="Q253" s="191"/>
      <c r="R253" s="195"/>
      <c r="S253" s="195"/>
      <c r="T253" s="191"/>
      <c r="U253" s="191"/>
      <c r="V253" s="228"/>
      <c r="W253" s="229">
        <f>SUM(K253:V253)</f>
        <v>0</v>
      </c>
    </row>
    <row r="254" spans="1:23" ht="16.5" thickBot="1" x14ac:dyDescent="0.25">
      <c r="A254" s="106"/>
      <c r="B254" s="104">
        <v>241327</v>
      </c>
      <c r="C254" s="112"/>
      <c r="D254" s="112"/>
      <c r="E254" s="112"/>
      <c r="F254" s="112"/>
      <c r="G254" s="112"/>
      <c r="H254" s="112"/>
      <c r="I254" s="112"/>
      <c r="J254" s="112"/>
      <c r="K254" s="192" t="s">
        <v>221</v>
      </c>
      <c r="L254" s="193" t="s">
        <v>221</v>
      </c>
      <c r="M254" s="193" t="s">
        <v>221</v>
      </c>
      <c r="N254" s="193" t="s">
        <v>221</v>
      </c>
      <c r="O254" s="193" t="s">
        <v>221</v>
      </c>
      <c r="P254" s="193"/>
      <c r="Q254" s="193"/>
      <c r="R254" s="230"/>
      <c r="S254" s="231"/>
      <c r="T254" s="193"/>
      <c r="U254" s="193"/>
      <c r="V254" s="232"/>
      <c r="W254" s="233">
        <f>SUM(W251:W253)</f>
        <v>1033326.9500000002</v>
      </c>
    </row>
    <row r="255" spans="1:23" ht="15.75" x14ac:dyDescent="0.2">
      <c r="A255" s="343">
        <v>1367</v>
      </c>
      <c r="B255" s="254">
        <v>241327</v>
      </c>
      <c r="C255" s="345" t="s">
        <v>226</v>
      </c>
      <c r="D255" s="347" t="s">
        <v>85</v>
      </c>
      <c r="E255" s="351">
        <v>28.6</v>
      </c>
      <c r="F255" s="361" t="s">
        <v>11</v>
      </c>
      <c r="G255" s="347" t="s">
        <v>42</v>
      </c>
      <c r="H255" s="347" t="s">
        <v>60</v>
      </c>
      <c r="I255" s="347" t="s">
        <v>42</v>
      </c>
      <c r="J255" s="151" t="s">
        <v>91</v>
      </c>
      <c r="K255" s="198">
        <v>773.22800000000007</v>
      </c>
      <c r="L255" s="198">
        <v>1159.7380000000001</v>
      </c>
      <c r="M255" s="198">
        <v>1265.027</v>
      </c>
      <c r="N255" s="198">
        <v>3648.2110000000002</v>
      </c>
      <c r="O255" s="198">
        <v>971.56799999999998</v>
      </c>
      <c r="P255" s="198"/>
      <c r="Q255" s="198"/>
      <c r="R255" s="223"/>
      <c r="S255" s="223"/>
      <c r="T255" s="198"/>
      <c r="U255" s="198"/>
      <c r="V255" s="224"/>
      <c r="W255" s="225">
        <f>SUM(K255:V255)</f>
        <v>7817.7720000000008</v>
      </c>
    </row>
    <row r="256" spans="1:23" ht="15.75" x14ac:dyDescent="0.2">
      <c r="A256" s="349"/>
      <c r="B256" s="105">
        <v>241327</v>
      </c>
      <c r="C256" s="354"/>
      <c r="D256" s="350"/>
      <c r="E256" s="352"/>
      <c r="F256" s="363"/>
      <c r="G256" s="350"/>
      <c r="H256" s="350"/>
      <c r="I256" s="350"/>
      <c r="J256" s="129" t="s">
        <v>93</v>
      </c>
      <c r="K256" s="200">
        <v>233472.44200000001</v>
      </c>
      <c r="L256" s="189">
        <v>186760.81100000002</v>
      </c>
      <c r="M256" s="189">
        <v>208961.10900000005</v>
      </c>
      <c r="N256" s="189">
        <v>203175.59899999999</v>
      </c>
      <c r="O256" s="189">
        <v>200956.98900000003</v>
      </c>
      <c r="P256" s="189"/>
      <c r="Q256" s="189"/>
      <c r="R256" s="200"/>
      <c r="S256" s="200"/>
      <c r="T256" s="189"/>
      <c r="U256" s="189"/>
      <c r="V256" s="226"/>
      <c r="W256" s="227">
        <f>SUM(K256:V256)</f>
        <v>1033326.9500000002</v>
      </c>
    </row>
    <row r="257" spans="1:23" ht="16.5" thickBot="1" x14ac:dyDescent="0.25">
      <c r="A257" s="344"/>
      <c r="B257" s="105">
        <v>241327</v>
      </c>
      <c r="C257" s="350"/>
      <c r="D257" s="350"/>
      <c r="E257" s="352"/>
      <c r="F257" s="363"/>
      <c r="G257" s="350"/>
      <c r="H257" s="350"/>
      <c r="I257" s="350"/>
      <c r="J257" s="113" t="s">
        <v>90</v>
      </c>
      <c r="K257" s="195">
        <v>0</v>
      </c>
      <c r="L257" s="191">
        <v>0</v>
      </c>
      <c r="M257" s="191">
        <v>0</v>
      </c>
      <c r="N257" s="191">
        <v>0</v>
      </c>
      <c r="O257" s="191">
        <v>0</v>
      </c>
      <c r="P257" s="191"/>
      <c r="Q257" s="191"/>
      <c r="R257" s="195"/>
      <c r="S257" s="195"/>
      <c r="T257" s="191"/>
      <c r="U257" s="191"/>
      <c r="V257" s="228"/>
      <c r="W257" s="229">
        <f>SUM(K257:V257)</f>
        <v>0</v>
      </c>
    </row>
    <row r="258" spans="1:23" ht="16.5" thickBot="1" x14ac:dyDescent="0.25">
      <c r="A258" s="106"/>
      <c r="B258" s="104">
        <v>241327</v>
      </c>
      <c r="C258" s="112"/>
      <c r="D258" s="112"/>
      <c r="E258" s="112"/>
      <c r="F258" s="112"/>
      <c r="G258" s="112"/>
      <c r="H258" s="112"/>
      <c r="I258" s="112"/>
      <c r="J258" s="112"/>
      <c r="K258" s="192" t="s">
        <v>221</v>
      </c>
      <c r="L258" s="193" t="s">
        <v>221</v>
      </c>
      <c r="M258" s="193" t="s">
        <v>221</v>
      </c>
      <c r="N258" s="193" t="s">
        <v>221</v>
      </c>
      <c r="O258" s="193" t="s">
        <v>221</v>
      </c>
      <c r="P258" s="193"/>
      <c r="Q258" s="193"/>
      <c r="R258" s="230"/>
      <c r="S258" s="231"/>
      <c r="T258" s="193"/>
      <c r="U258" s="193"/>
      <c r="V258" s="232"/>
      <c r="W258" s="233">
        <f>SUM(W255:W257)</f>
        <v>1041144.7220000002</v>
      </c>
    </row>
    <row r="259" spans="1:23" ht="15.75" x14ac:dyDescent="0.2">
      <c r="A259" s="349">
        <v>1368</v>
      </c>
      <c r="B259" s="105">
        <v>241328</v>
      </c>
      <c r="C259" s="354" t="s">
        <v>211</v>
      </c>
      <c r="D259" s="350" t="s">
        <v>85</v>
      </c>
      <c r="E259" s="350">
        <v>29</v>
      </c>
      <c r="F259" s="363" t="s">
        <v>60</v>
      </c>
      <c r="G259" s="350" t="s">
        <v>42</v>
      </c>
      <c r="H259" s="354" t="s">
        <v>161</v>
      </c>
      <c r="I259" s="350" t="s">
        <v>42</v>
      </c>
      <c r="J259" s="145" t="s">
        <v>92</v>
      </c>
      <c r="K259" s="194">
        <v>21426.280999999999</v>
      </c>
      <c r="L259" s="194">
        <v>26986.753999999997</v>
      </c>
      <c r="M259" s="186">
        <v>19848.546999999999</v>
      </c>
      <c r="N259" s="186">
        <v>9313.0930000000008</v>
      </c>
      <c r="O259" s="194">
        <v>1931.5060000000001</v>
      </c>
      <c r="P259" s="194"/>
      <c r="Q259" s="194"/>
      <c r="R259" s="194"/>
      <c r="S259" s="211"/>
      <c r="T259" s="194"/>
      <c r="U259" s="194"/>
      <c r="V259" s="234"/>
      <c r="W259" s="235">
        <f>SUM(K259:V259)</f>
        <v>79506.180999999982</v>
      </c>
    </row>
    <row r="260" spans="1:23" ht="15.75" x14ac:dyDescent="0.2">
      <c r="A260" s="349"/>
      <c r="B260" s="105">
        <v>241328</v>
      </c>
      <c r="C260" s="350"/>
      <c r="D260" s="350"/>
      <c r="E260" s="350"/>
      <c r="F260" s="363"/>
      <c r="G260" s="350"/>
      <c r="H260" s="350"/>
      <c r="I260" s="350"/>
      <c r="J260" s="129" t="s">
        <v>91</v>
      </c>
      <c r="K260" s="189">
        <v>0</v>
      </c>
      <c r="L260" s="189">
        <v>0</v>
      </c>
      <c r="M260" s="218">
        <v>0</v>
      </c>
      <c r="N260" s="186">
        <v>0</v>
      </c>
      <c r="O260" s="189">
        <v>0</v>
      </c>
      <c r="P260" s="189"/>
      <c r="Q260" s="189"/>
      <c r="R260" s="189"/>
      <c r="S260" s="200"/>
      <c r="T260" s="189"/>
      <c r="U260" s="189"/>
      <c r="V260" s="226"/>
      <c r="W260" s="227">
        <f>SUM(K260:V260)</f>
        <v>0</v>
      </c>
    </row>
    <row r="261" spans="1:23" ht="15.75" x14ac:dyDescent="0.2">
      <c r="A261" s="349"/>
      <c r="B261" s="105">
        <v>241328</v>
      </c>
      <c r="C261" s="350"/>
      <c r="D261" s="350"/>
      <c r="E261" s="350"/>
      <c r="F261" s="116"/>
      <c r="G261" s="350"/>
      <c r="H261" s="350"/>
      <c r="I261" s="350"/>
      <c r="J261" s="154" t="s">
        <v>93</v>
      </c>
      <c r="K261" s="201">
        <v>0</v>
      </c>
      <c r="L261" s="201">
        <v>0</v>
      </c>
      <c r="M261" s="216">
        <v>0</v>
      </c>
      <c r="N261" s="201">
        <v>0</v>
      </c>
      <c r="O261" s="201">
        <v>0</v>
      </c>
      <c r="P261" s="201"/>
      <c r="Q261" s="201"/>
      <c r="R261" s="201"/>
      <c r="S261" s="208"/>
      <c r="T261" s="201"/>
      <c r="U261" s="201"/>
      <c r="V261" s="237"/>
      <c r="W261" s="238">
        <f>SUM(K261:V261)</f>
        <v>0</v>
      </c>
    </row>
    <row r="262" spans="1:23" ht="16.5" thickBot="1" x14ac:dyDescent="0.25">
      <c r="A262" s="344"/>
      <c r="B262" s="290">
        <v>241328</v>
      </c>
      <c r="C262" s="348"/>
      <c r="D262" s="348"/>
      <c r="E262" s="348"/>
      <c r="F262" s="117"/>
      <c r="G262" s="348"/>
      <c r="H262" s="348"/>
      <c r="I262" s="348"/>
      <c r="J262" s="154" t="s">
        <v>90</v>
      </c>
      <c r="K262" s="209">
        <v>262547.10599999991</v>
      </c>
      <c r="L262" s="209">
        <v>212346.00299999988</v>
      </c>
      <c r="M262" s="186">
        <v>250116.59100000001</v>
      </c>
      <c r="N262" s="248">
        <v>227045.13000000006</v>
      </c>
      <c r="O262" s="209">
        <v>243303.56</v>
      </c>
      <c r="P262" s="209"/>
      <c r="Q262" s="209"/>
      <c r="R262" s="209"/>
      <c r="S262" s="236"/>
      <c r="T262" s="209"/>
      <c r="U262" s="209"/>
      <c r="V262" s="244"/>
      <c r="W262" s="245">
        <f>SUM(K262:V262)</f>
        <v>1195358.3899999999</v>
      </c>
    </row>
    <row r="263" spans="1:23" ht="16.5" thickBot="1" x14ac:dyDescent="0.25">
      <c r="A263" s="106"/>
      <c r="B263" s="104">
        <v>241328</v>
      </c>
      <c r="C263" s="112"/>
      <c r="D263" s="112"/>
      <c r="E263" s="112"/>
      <c r="F263" s="112"/>
      <c r="G263" s="112"/>
      <c r="H263" s="112"/>
      <c r="I263" s="112"/>
      <c r="J263" s="112"/>
      <c r="K263" s="192" t="s">
        <v>221</v>
      </c>
      <c r="L263" s="193" t="s">
        <v>221</v>
      </c>
      <c r="M263" s="193" t="s">
        <v>221</v>
      </c>
      <c r="N263" s="247" t="s">
        <v>221</v>
      </c>
      <c r="O263" s="193" t="s">
        <v>221</v>
      </c>
      <c r="P263" s="193"/>
      <c r="Q263" s="193"/>
      <c r="R263" s="230"/>
      <c r="S263" s="231"/>
      <c r="T263" s="193"/>
      <c r="U263" s="193"/>
      <c r="V263" s="232"/>
      <c r="W263" s="233">
        <f>SUM(W259:W262)</f>
        <v>1274864.571</v>
      </c>
    </row>
    <row r="264" spans="1:23" ht="15.75" x14ac:dyDescent="0.2">
      <c r="A264" s="343">
        <v>2069</v>
      </c>
      <c r="B264" s="254">
        <v>240434</v>
      </c>
      <c r="C264" s="347" t="s">
        <v>131</v>
      </c>
      <c r="D264" s="347" t="s">
        <v>83</v>
      </c>
      <c r="E264" s="351">
        <v>278.75</v>
      </c>
      <c r="F264" s="361" t="s">
        <v>132</v>
      </c>
      <c r="G264" s="347" t="s">
        <v>133</v>
      </c>
      <c r="H264" s="345" t="s">
        <v>162</v>
      </c>
      <c r="I264" s="347" t="s">
        <v>133</v>
      </c>
      <c r="J264" s="129" t="s">
        <v>103</v>
      </c>
      <c r="K264" s="197">
        <v>0</v>
      </c>
      <c r="L264" s="198">
        <v>0</v>
      </c>
      <c r="M264" s="198">
        <v>0</v>
      </c>
      <c r="N264" s="198">
        <v>0</v>
      </c>
      <c r="O264" s="198">
        <v>0</v>
      </c>
      <c r="P264" s="198"/>
      <c r="Q264" s="198"/>
      <c r="R264" s="223"/>
      <c r="S264" s="223"/>
      <c r="T264" s="198"/>
      <c r="U264" s="198"/>
      <c r="V264" s="224"/>
      <c r="W264" s="225">
        <f>SUM(K264:V264)</f>
        <v>0</v>
      </c>
    </row>
    <row r="265" spans="1:23" ht="16.5" thickBot="1" x14ac:dyDescent="0.25">
      <c r="A265" s="344"/>
      <c r="B265" s="290">
        <v>240434</v>
      </c>
      <c r="C265" s="348"/>
      <c r="D265" s="348"/>
      <c r="E265" s="353"/>
      <c r="F265" s="362"/>
      <c r="G265" s="348"/>
      <c r="H265" s="346"/>
      <c r="I265" s="348"/>
      <c r="J265" s="154"/>
      <c r="K265" s="195" t="s">
        <v>221</v>
      </c>
      <c r="L265" s="191" t="s">
        <v>221</v>
      </c>
      <c r="M265" s="191" t="s">
        <v>221</v>
      </c>
      <c r="N265" s="191" t="s">
        <v>221</v>
      </c>
      <c r="O265" s="191" t="s">
        <v>221</v>
      </c>
      <c r="P265" s="191"/>
      <c r="Q265" s="191"/>
      <c r="R265" s="195"/>
      <c r="S265" s="195"/>
      <c r="T265" s="191"/>
      <c r="U265" s="191"/>
      <c r="V265" s="228"/>
      <c r="W265" s="229"/>
    </row>
    <row r="266" spans="1:23" ht="16.5" thickBot="1" x14ac:dyDescent="0.25">
      <c r="A266" s="106"/>
      <c r="B266" s="104">
        <v>240434</v>
      </c>
      <c r="C266" s="112"/>
      <c r="D266" s="112"/>
      <c r="E266" s="112"/>
      <c r="F266" s="112"/>
      <c r="G266" s="112"/>
      <c r="H266" s="112"/>
      <c r="I266" s="112"/>
      <c r="J266" s="112"/>
      <c r="K266" s="192" t="s">
        <v>221</v>
      </c>
      <c r="L266" s="210" t="s">
        <v>221</v>
      </c>
      <c r="M266" s="193" t="s">
        <v>221</v>
      </c>
      <c r="N266" s="193" t="s">
        <v>221</v>
      </c>
      <c r="O266" s="193" t="s">
        <v>221</v>
      </c>
      <c r="P266" s="193"/>
      <c r="Q266" s="193"/>
      <c r="R266" s="230"/>
      <c r="S266" s="231"/>
      <c r="T266" s="193"/>
      <c r="U266" s="193"/>
      <c r="V266" s="232"/>
      <c r="W266" s="233">
        <f>SUM(W264:W265)</f>
        <v>0</v>
      </c>
    </row>
    <row r="267" spans="1:23" ht="15.75" x14ac:dyDescent="0.2">
      <c r="A267" s="343">
        <v>253673</v>
      </c>
      <c r="B267" s="254">
        <v>253673</v>
      </c>
      <c r="C267" s="347" t="s">
        <v>212</v>
      </c>
      <c r="D267" s="347" t="s">
        <v>77</v>
      </c>
      <c r="E267" s="351">
        <v>24</v>
      </c>
      <c r="F267" s="347" t="s">
        <v>149</v>
      </c>
      <c r="G267" s="347" t="s">
        <v>37</v>
      </c>
      <c r="H267" s="347" t="s">
        <v>9</v>
      </c>
      <c r="I267" s="347" t="s">
        <v>37</v>
      </c>
      <c r="J267" s="145" t="s">
        <v>163</v>
      </c>
      <c r="K267" s="194">
        <v>0</v>
      </c>
      <c r="L267" s="194">
        <v>0</v>
      </c>
      <c r="M267" s="194">
        <v>0</v>
      </c>
      <c r="N267" s="194">
        <v>0</v>
      </c>
      <c r="O267" s="194">
        <v>0</v>
      </c>
      <c r="P267" s="194"/>
      <c r="Q267" s="194"/>
      <c r="R267" s="200"/>
      <c r="S267" s="211"/>
      <c r="T267" s="194"/>
      <c r="U267" s="194"/>
      <c r="V267" s="234"/>
      <c r="W267" s="235">
        <f>SUM(K267:V267)</f>
        <v>0</v>
      </c>
    </row>
    <row r="268" spans="1:23" ht="15.75" x14ac:dyDescent="0.2">
      <c r="A268" s="349"/>
      <c r="B268" s="105">
        <v>253673</v>
      </c>
      <c r="C268" s="350"/>
      <c r="D268" s="350"/>
      <c r="E268" s="352"/>
      <c r="F268" s="350"/>
      <c r="G268" s="350"/>
      <c r="H268" s="350"/>
      <c r="I268" s="350"/>
      <c r="J268" s="129" t="s">
        <v>103</v>
      </c>
      <c r="K268" s="200">
        <v>1694.8659999999998</v>
      </c>
      <c r="L268" s="189">
        <v>12934.710000000001</v>
      </c>
      <c r="M268" s="189">
        <v>7313.3180000000002</v>
      </c>
      <c r="N268" s="189">
        <v>21168.648999999994</v>
      </c>
      <c r="O268" s="189">
        <v>23617.925999999996</v>
      </c>
      <c r="P268" s="189"/>
      <c r="Q268" s="189"/>
      <c r="R268" s="200"/>
      <c r="S268" s="200"/>
      <c r="T268" s="189"/>
      <c r="U268" s="189"/>
      <c r="V268" s="226"/>
      <c r="W268" s="227">
        <f>SUM(K268:V268)</f>
        <v>66729.468999999983</v>
      </c>
    </row>
    <row r="269" spans="1:23" ht="15.75" x14ac:dyDescent="0.2">
      <c r="A269" s="349"/>
      <c r="B269" s="105">
        <v>253673</v>
      </c>
      <c r="C269" s="350"/>
      <c r="D269" s="350"/>
      <c r="E269" s="352"/>
      <c r="F269" s="350"/>
      <c r="G269" s="350"/>
      <c r="H269" s="350"/>
      <c r="I269" s="350"/>
      <c r="J269" s="129" t="s">
        <v>172</v>
      </c>
      <c r="K269" s="200">
        <v>0</v>
      </c>
      <c r="L269" s="189">
        <v>0</v>
      </c>
      <c r="M269" s="189">
        <v>0</v>
      </c>
      <c r="N269" s="189">
        <v>0</v>
      </c>
      <c r="O269" s="189">
        <v>0</v>
      </c>
      <c r="P269" s="189"/>
      <c r="Q269" s="189"/>
      <c r="R269" s="200"/>
      <c r="S269" s="200"/>
      <c r="T269" s="189"/>
      <c r="U269" s="189"/>
      <c r="V269" s="226"/>
      <c r="W269" s="227">
        <f>SUM(K269:V269)</f>
        <v>0</v>
      </c>
    </row>
    <row r="270" spans="1:23" ht="15.75" x14ac:dyDescent="0.2">
      <c r="A270" s="349"/>
      <c r="B270" s="105">
        <v>253673</v>
      </c>
      <c r="C270" s="350"/>
      <c r="D270" s="350"/>
      <c r="E270" s="352"/>
      <c r="F270" s="350"/>
      <c r="G270" s="350"/>
      <c r="H270" s="350"/>
      <c r="I270" s="350"/>
      <c r="J270" s="145" t="s">
        <v>179</v>
      </c>
      <c r="K270" s="211">
        <v>0</v>
      </c>
      <c r="L270" s="194">
        <v>0</v>
      </c>
      <c r="M270" s="194">
        <v>0</v>
      </c>
      <c r="N270" s="194">
        <v>0</v>
      </c>
      <c r="O270" s="194">
        <v>0</v>
      </c>
      <c r="P270" s="194"/>
      <c r="Q270" s="194"/>
      <c r="R270" s="211"/>
      <c r="S270" s="211"/>
      <c r="T270" s="194"/>
      <c r="U270" s="194"/>
      <c r="V270" s="234"/>
      <c r="W270" s="227">
        <f>SUM(K270:V270)</f>
        <v>0</v>
      </c>
    </row>
    <row r="271" spans="1:23" ht="16.5" thickBot="1" x14ac:dyDescent="0.25">
      <c r="A271" s="344"/>
      <c r="B271" s="290">
        <v>253673</v>
      </c>
      <c r="C271" s="348"/>
      <c r="D271" s="348"/>
      <c r="E271" s="353"/>
      <c r="F271" s="348"/>
      <c r="G271" s="348"/>
      <c r="H271" s="348"/>
      <c r="I271" s="348"/>
      <c r="J271" s="113" t="s">
        <v>178</v>
      </c>
      <c r="K271" s="195">
        <v>0</v>
      </c>
      <c r="L271" s="191">
        <v>0</v>
      </c>
      <c r="M271" s="191">
        <v>0</v>
      </c>
      <c r="N271" s="191">
        <v>0</v>
      </c>
      <c r="O271" s="191">
        <v>0</v>
      </c>
      <c r="P271" s="191"/>
      <c r="Q271" s="191"/>
      <c r="R271" s="195"/>
      <c r="S271" s="195"/>
      <c r="T271" s="191"/>
      <c r="U271" s="191"/>
      <c r="V271" s="228"/>
      <c r="W271" s="229">
        <f>SUM(K271:V271)</f>
        <v>0</v>
      </c>
    </row>
    <row r="272" spans="1:23" ht="16.5" thickBot="1" x14ac:dyDescent="0.25">
      <c r="A272" s="102"/>
      <c r="B272" s="104">
        <v>253673</v>
      </c>
      <c r="C272" s="112"/>
      <c r="D272" s="112"/>
      <c r="E272" s="112"/>
      <c r="F272" s="112"/>
      <c r="G272" s="112"/>
      <c r="H272" s="112"/>
      <c r="I272" s="112"/>
      <c r="J272" s="112"/>
      <c r="K272" s="192" t="s">
        <v>221</v>
      </c>
      <c r="L272" s="193" t="s">
        <v>221</v>
      </c>
      <c r="M272" s="193" t="s">
        <v>221</v>
      </c>
      <c r="N272" s="193" t="s">
        <v>221</v>
      </c>
      <c r="O272" s="193" t="s">
        <v>221</v>
      </c>
      <c r="P272" s="193"/>
      <c r="Q272" s="193"/>
      <c r="R272" s="230"/>
      <c r="S272" s="231"/>
      <c r="T272" s="193"/>
      <c r="U272" s="193"/>
      <c r="V272" s="232"/>
      <c r="W272" s="233">
        <f>SUM(W267:W271)</f>
        <v>66729.468999999983</v>
      </c>
    </row>
    <row r="273" spans="1:26" ht="15.75" x14ac:dyDescent="0.2">
      <c r="A273" s="343">
        <v>253674</v>
      </c>
      <c r="B273" s="254">
        <v>253674</v>
      </c>
      <c r="C273" s="347" t="s">
        <v>213</v>
      </c>
      <c r="D273" s="347" t="s">
        <v>81</v>
      </c>
      <c r="E273" s="351">
        <v>24</v>
      </c>
      <c r="F273" s="347" t="s">
        <v>149</v>
      </c>
      <c r="G273" s="347" t="s">
        <v>37</v>
      </c>
      <c r="H273" s="347" t="s">
        <v>9</v>
      </c>
      <c r="I273" s="347" t="s">
        <v>37</v>
      </c>
      <c r="J273" s="145" t="s">
        <v>163</v>
      </c>
      <c r="K273" s="194">
        <v>0</v>
      </c>
      <c r="L273" s="194">
        <v>0</v>
      </c>
      <c r="M273" s="194">
        <v>0</v>
      </c>
      <c r="N273" s="194">
        <v>0</v>
      </c>
      <c r="O273" s="194">
        <v>0</v>
      </c>
      <c r="P273" s="194"/>
      <c r="Q273" s="194"/>
      <c r="R273" s="200"/>
      <c r="S273" s="211"/>
      <c r="T273" s="194"/>
      <c r="U273" s="194"/>
      <c r="V273" s="234"/>
      <c r="W273" s="235">
        <f>SUM(K273:V273)</f>
        <v>0</v>
      </c>
    </row>
    <row r="274" spans="1:26" ht="15.75" x14ac:dyDescent="0.2">
      <c r="A274" s="349"/>
      <c r="B274" s="105">
        <v>253674</v>
      </c>
      <c r="C274" s="350"/>
      <c r="D274" s="350"/>
      <c r="E274" s="352"/>
      <c r="F274" s="350"/>
      <c r="G274" s="350"/>
      <c r="H274" s="350"/>
      <c r="I274" s="350"/>
      <c r="J274" s="129" t="s">
        <v>103</v>
      </c>
      <c r="K274" s="200">
        <v>35453.114999999998</v>
      </c>
      <c r="L274" s="189">
        <v>39695.34699999998</v>
      </c>
      <c r="M274" s="189">
        <v>39328.558999999994</v>
      </c>
      <c r="N274" s="189">
        <v>71506.384000000005</v>
      </c>
      <c r="O274" s="189">
        <v>43696.528000000013</v>
      </c>
      <c r="P274" s="189"/>
      <c r="Q274" s="189"/>
      <c r="R274" s="200"/>
      <c r="S274" s="200"/>
      <c r="T274" s="189"/>
      <c r="U274" s="189"/>
      <c r="V274" s="226"/>
      <c r="W274" s="227">
        <f>SUM(K274:V274)</f>
        <v>229679.93299999999</v>
      </c>
    </row>
    <row r="275" spans="1:26" ht="15.75" x14ac:dyDescent="0.2">
      <c r="A275" s="349"/>
      <c r="B275" s="105">
        <v>253674</v>
      </c>
      <c r="C275" s="350"/>
      <c r="D275" s="350"/>
      <c r="E275" s="352"/>
      <c r="F275" s="350"/>
      <c r="G275" s="350"/>
      <c r="H275" s="350"/>
      <c r="I275" s="350"/>
      <c r="J275" s="129" t="s">
        <v>172</v>
      </c>
      <c r="K275" s="200">
        <v>0</v>
      </c>
      <c r="L275" s="189">
        <v>0</v>
      </c>
      <c r="M275" s="189">
        <v>0</v>
      </c>
      <c r="N275" s="189">
        <v>0</v>
      </c>
      <c r="O275" s="189">
        <v>0</v>
      </c>
      <c r="P275" s="189"/>
      <c r="Q275" s="189"/>
      <c r="R275" s="200"/>
      <c r="S275" s="200"/>
      <c r="T275" s="189"/>
      <c r="U275" s="189"/>
      <c r="V275" s="226"/>
      <c r="W275" s="227">
        <f>SUM(K275:V275)</f>
        <v>0</v>
      </c>
    </row>
    <row r="276" spans="1:26" ht="15.75" x14ac:dyDescent="0.2">
      <c r="A276" s="349"/>
      <c r="B276" s="105">
        <v>253674</v>
      </c>
      <c r="C276" s="350"/>
      <c r="D276" s="350"/>
      <c r="E276" s="352"/>
      <c r="F276" s="350"/>
      <c r="G276" s="350"/>
      <c r="H276" s="350"/>
      <c r="I276" s="350"/>
      <c r="J276" s="129" t="s">
        <v>179</v>
      </c>
      <c r="K276" s="200">
        <v>0</v>
      </c>
      <c r="L276" s="189">
        <v>0</v>
      </c>
      <c r="M276" s="189">
        <v>0</v>
      </c>
      <c r="N276" s="189">
        <v>0</v>
      </c>
      <c r="O276" s="189">
        <v>0</v>
      </c>
      <c r="P276" s="189"/>
      <c r="Q276" s="189"/>
      <c r="R276" s="200"/>
      <c r="S276" s="200"/>
      <c r="T276" s="189"/>
      <c r="U276" s="189"/>
      <c r="V276" s="226"/>
      <c r="W276" s="227">
        <f>SUM(K276:V276)</f>
        <v>0</v>
      </c>
    </row>
    <row r="277" spans="1:26" ht="16.5" thickBot="1" x14ac:dyDescent="0.25">
      <c r="A277" s="344"/>
      <c r="B277" s="290">
        <v>253674</v>
      </c>
      <c r="C277" s="348"/>
      <c r="D277" s="348"/>
      <c r="E277" s="353"/>
      <c r="F277" s="348"/>
      <c r="G277" s="348"/>
      <c r="H277" s="348"/>
      <c r="I277" s="348"/>
      <c r="J277" s="113" t="s">
        <v>178</v>
      </c>
      <c r="K277" s="195">
        <v>0</v>
      </c>
      <c r="L277" s="191">
        <v>0</v>
      </c>
      <c r="M277" s="191">
        <v>0</v>
      </c>
      <c r="N277" s="191">
        <v>0</v>
      </c>
      <c r="O277" s="191">
        <v>0</v>
      </c>
      <c r="P277" s="191"/>
      <c r="Q277" s="191"/>
      <c r="R277" s="195"/>
      <c r="S277" s="195"/>
      <c r="T277" s="191"/>
      <c r="U277" s="191"/>
      <c r="V277" s="228"/>
      <c r="W277" s="229">
        <f>SUM(K277:V277)</f>
        <v>0</v>
      </c>
    </row>
    <row r="278" spans="1:26" ht="16.5" thickBot="1" x14ac:dyDescent="0.25">
      <c r="A278" s="102"/>
      <c r="B278" s="104">
        <v>253674</v>
      </c>
      <c r="C278" s="112"/>
      <c r="D278" s="112"/>
      <c r="E278" s="112"/>
      <c r="F278" s="112"/>
      <c r="G278" s="112"/>
      <c r="H278" s="112"/>
      <c r="I278" s="112"/>
      <c r="J278" s="112"/>
      <c r="K278" s="192" t="s">
        <v>221</v>
      </c>
      <c r="L278" s="193" t="s">
        <v>221</v>
      </c>
      <c r="M278" s="193" t="s">
        <v>221</v>
      </c>
      <c r="N278" s="193" t="s">
        <v>221</v>
      </c>
      <c r="O278" s="193" t="s">
        <v>221</v>
      </c>
      <c r="P278" s="193"/>
      <c r="Q278" s="193"/>
      <c r="R278" s="230"/>
      <c r="S278" s="231"/>
      <c r="T278" s="193"/>
      <c r="U278" s="193"/>
      <c r="V278" s="232"/>
      <c r="W278" s="233">
        <f>SUM(W273:W277)</f>
        <v>229679.93299999999</v>
      </c>
    </row>
    <row r="279" spans="1:26" ht="32.25" thickBot="1" x14ac:dyDescent="0.25">
      <c r="A279" s="254">
        <v>241322</v>
      </c>
      <c r="B279" s="254">
        <v>241322</v>
      </c>
      <c r="C279" s="114" t="s">
        <v>228</v>
      </c>
      <c r="D279" s="114" t="s">
        <v>77</v>
      </c>
      <c r="E279" s="255">
        <v>78</v>
      </c>
      <c r="F279" s="256" t="s">
        <v>237</v>
      </c>
      <c r="G279" s="114" t="s">
        <v>229</v>
      </c>
      <c r="H279" s="256" t="s">
        <v>236</v>
      </c>
      <c r="I279" s="114" t="s">
        <v>229</v>
      </c>
      <c r="J279" s="154" t="s">
        <v>103</v>
      </c>
      <c r="K279" s="194">
        <v>12420.555</v>
      </c>
      <c r="L279" s="194">
        <v>14082.823</v>
      </c>
      <c r="M279" s="194">
        <v>17115.234000000004</v>
      </c>
      <c r="N279" s="194">
        <v>20730.900000000005</v>
      </c>
      <c r="O279" s="194">
        <v>24824.026000000002</v>
      </c>
      <c r="P279" s="194"/>
      <c r="Q279" s="194"/>
      <c r="R279" s="200"/>
      <c r="S279" s="211"/>
      <c r="T279" s="194"/>
      <c r="U279" s="194"/>
      <c r="V279" s="194"/>
      <c r="W279" s="235">
        <f>SUM(K279:V279)</f>
        <v>89173.538000000015</v>
      </c>
    </row>
    <row r="280" spans="1:26" ht="16.5" thickBot="1" x14ac:dyDescent="0.25">
      <c r="A280" s="104"/>
      <c r="B280" s="104">
        <v>241322</v>
      </c>
      <c r="C280" s="112"/>
      <c r="D280" s="112"/>
      <c r="E280" s="112"/>
      <c r="F280" s="112"/>
      <c r="G280" s="112"/>
      <c r="H280" s="112"/>
      <c r="I280" s="112"/>
      <c r="J280" s="112"/>
      <c r="K280" s="192" t="s">
        <v>221</v>
      </c>
      <c r="L280" s="193" t="s">
        <v>221</v>
      </c>
      <c r="M280" s="193" t="s">
        <v>221</v>
      </c>
      <c r="N280" s="193" t="s">
        <v>221</v>
      </c>
      <c r="O280" s="193" t="s">
        <v>221</v>
      </c>
      <c r="P280" s="193"/>
      <c r="Q280" s="193"/>
      <c r="R280" s="230"/>
      <c r="S280" s="231"/>
      <c r="T280" s="193"/>
      <c r="U280" s="193"/>
      <c r="V280" s="232"/>
      <c r="W280" s="233">
        <f>SUM(W279:W279)</f>
        <v>89173.538000000015</v>
      </c>
    </row>
    <row r="281" spans="1:26" ht="32.25" thickBot="1" x14ac:dyDescent="0.25">
      <c r="A281" s="254">
        <v>241323</v>
      </c>
      <c r="B281" s="254">
        <v>241323</v>
      </c>
      <c r="C281" s="114" t="s">
        <v>230</v>
      </c>
      <c r="D281" s="114" t="s">
        <v>77</v>
      </c>
      <c r="E281" s="255">
        <v>78</v>
      </c>
      <c r="F281" s="256" t="s">
        <v>237</v>
      </c>
      <c r="G281" s="114" t="s">
        <v>229</v>
      </c>
      <c r="H281" s="256" t="s">
        <v>236</v>
      </c>
      <c r="I281" s="114" t="s">
        <v>229</v>
      </c>
      <c r="J281" s="154" t="s">
        <v>235</v>
      </c>
      <c r="K281" s="194">
        <v>2359.6959999999999</v>
      </c>
      <c r="L281" s="194">
        <v>3212.3729999999991</v>
      </c>
      <c r="M281" s="194">
        <v>4544.2560000000003</v>
      </c>
      <c r="N281" s="194">
        <v>6508.286000000001</v>
      </c>
      <c r="O281" s="194">
        <v>6409.6060000000016</v>
      </c>
      <c r="P281" s="194"/>
      <c r="Q281" s="194"/>
      <c r="R281" s="200"/>
      <c r="S281" s="211"/>
      <c r="T281" s="194"/>
      <c r="U281" s="194"/>
      <c r="V281" s="194"/>
      <c r="W281" s="235">
        <f>SUM(K281:V281)</f>
        <v>23034.217000000004</v>
      </c>
      <c r="Z281" s="187"/>
    </row>
    <row r="282" spans="1:26" ht="16.5" thickBot="1" x14ac:dyDescent="0.25">
      <c r="A282" s="104"/>
      <c r="B282" s="104">
        <v>241323</v>
      </c>
      <c r="C282" s="112"/>
      <c r="D282" s="112"/>
      <c r="E282" s="112"/>
      <c r="F282" s="112"/>
      <c r="G282" s="112"/>
      <c r="H282" s="112"/>
      <c r="I282" s="112"/>
      <c r="J282" s="112"/>
      <c r="K282" s="192" t="s">
        <v>221</v>
      </c>
      <c r="L282" s="193" t="s">
        <v>221</v>
      </c>
      <c r="M282" s="193" t="s">
        <v>221</v>
      </c>
      <c r="N282" s="193" t="s">
        <v>221</v>
      </c>
      <c r="O282" s="193" t="s">
        <v>221</v>
      </c>
      <c r="P282" s="193"/>
      <c r="Q282" s="193"/>
      <c r="R282" s="230"/>
      <c r="S282" s="231"/>
      <c r="T282" s="193"/>
      <c r="U282" s="193"/>
      <c r="V282" s="232"/>
      <c r="W282" s="233">
        <f>SUM(W281:W281)</f>
        <v>23034.217000000004</v>
      </c>
    </row>
    <row r="283" spans="1:26" ht="15.75" x14ac:dyDescent="0.2">
      <c r="A283" s="343">
        <v>241315</v>
      </c>
      <c r="B283" s="254">
        <v>241315</v>
      </c>
      <c r="C283" s="347" t="s">
        <v>231</v>
      </c>
      <c r="D283" s="347" t="s">
        <v>77</v>
      </c>
      <c r="E283" s="351">
        <v>28</v>
      </c>
      <c r="F283" s="347" t="s">
        <v>232</v>
      </c>
      <c r="G283" s="347" t="s">
        <v>233</v>
      </c>
      <c r="H283" s="347" t="s">
        <v>234</v>
      </c>
      <c r="I283" s="347" t="s">
        <v>233</v>
      </c>
      <c r="J283" s="154" t="s">
        <v>235</v>
      </c>
      <c r="K283" s="194">
        <v>0</v>
      </c>
      <c r="L283" s="194">
        <v>0</v>
      </c>
      <c r="M283" s="194">
        <v>0</v>
      </c>
      <c r="N283" s="194">
        <v>0</v>
      </c>
      <c r="O283" s="194">
        <v>0</v>
      </c>
      <c r="P283" s="194"/>
      <c r="Q283" s="194"/>
      <c r="R283" s="200"/>
      <c r="S283" s="211"/>
      <c r="T283" s="194"/>
      <c r="U283" s="194"/>
      <c r="V283" s="194"/>
      <c r="W283" s="235">
        <f>SUM(K283:V283)</f>
        <v>0</v>
      </c>
    </row>
    <row r="284" spans="1:26" ht="16.5" thickBot="1" x14ac:dyDescent="0.25">
      <c r="A284" s="344"/>
      <c r="B284" s="290">
        <v>241315</v>
      </c>
      <c r="C284" s="348"/>
      <c r="D284" s="350"/>
      <c r="E284" s="352"/>
      <c r="F284" s="348"/>
      <c r="G284" s="348"/>
      <c r="H284" s="348"/>
      <c r="I284" s="348"/>
      <c r="J284" s="154" t="s">
        <v>96</v>
      </c>
      <c r="K284" s="200">
        <v>18041.147000000004</v>
      </c>
      <c r="L284" s="189">
        <v>9244.6570000000011</v>
      </c>
      <c r="M284" s="189">
        <v>0</v>
      </c>
      <c r="N284" s="189">
        <v>0</v>
      </c>
      <c r="O284" s="189">
        <v>0</v>
      </c>
      <c r="P284" s="189"/>
      <c r="Q284" s="189"/>
      <c r="R284" s="200"/>
      <c r="S284" s="200"/>
      <c r="T284" s="189"/>
      <c r="U284" s="189"/>
      <c r="V284" s="189"/>
      <c r="W284" s="227">
        <f>SUM(K284:V284)</f>
        <v>27285.804000000004</v>
      </c>
    </row>
    <row r="285" spans="1:26" ht="16.5" thickBot="1" x14ac:dyDescent="0.25">
      <c r="A285" s="102"/>
      <c r="B285" s="104">
        <v>241315</v>
      </c>
      <c r="C285" s="112"/>
      <c r="D285" s="112"/>
      <c r="E285" s="112"/>
      <c r="F285" s="112"/>
      <c r="G285" s="112"/>
      <c r="H285" s="112"/>
      <c r="I285" s="112"/>
      <c r="J285" s="112"/>
      <c r="K285" s="192" t="s">
        <v>221</v>
      </c>
      <c r="L285" s="193" t="s">
        <v>221</v>
      </c>
      <c r="M285" s="193" t="s">
        <v>221</v>
      </c>
      <c r="N285" s="193" t="s">
        <v>221</v>
      </c>
      <c r="O285" s="193" t="s">
        <v>221</v>
      </c>
      <c r="P285" s="193"/>
      <c r="Q285" s="193"/>
      <c r="R285" s="230"/>
      <c r="S285" s="231"/>
      <c r="T285" s="193"/>
      <c r="U285" s="193"/>
      <c r="V285" s="232"/>
      <c r="W285" s="233">
        <f>SUM(W283:W284)</f>
        <v>27285.804000000004</v>
      </c>
    </row>
    <row r="286" spans="1:26" ht="16.5" thickBot="1" x14ac:dyDescent="0.25">
      <c r="A286" s="254">
        <v>241324</v>
      </c>
      <c r="B286" s="254">
        <v>241324</v>
      </c>
      <c r="C286" s="114" t="s">
        <v>238</v>
      </c>
      <c r="D286" s="114" t="s">
        <v>240</v>
      </c>
      <c r="E286" s="255">
        <v>182</v>
      </c>
      <c r="F286" s="114" t="s">
        <v>241</v>
      </c>
      <c r="G286" s="114" t="s">
        <v>37</v>
      </c>
      <c r="H286" s="114" t="s">
        <v>242</v>
      </c>
      <c r="I286" s="114" t="s">
        <v>37</v>
      </c>
      <c r="J286" s="154" t="s">
        <v>96</v>
      </c>
      <c r="K286" s="194">
        <v>107149.522</v>
      </c>
      <c r="L286" s="194">
        <v>115084.97699999997</v>
      </c>
      <c r="M286" s="194">
        <v>120628.73499999999</v>
      </c>
      <c r="N286" s="194">
        <v>127722.63499999999</v>
      </c>
      <c r="O286" s="194">
        <v>136596.54699999999</v>
      </c>
      <c r="P286" s="194"/>
      <c r="Q286" s="194"/>
      <c r="R286" s="200"/>
      <c r="S286" s="211"/>
      <c r="T286" s="194"/>
      <c r="U286" s="194"/>
      <c r="V286" s="194"/>
      <c r="W286" s="235">
        <f>SUM(K286:V286)</f>
        <v>607182.41599999997</v>
      </c>
    </row>
    <row r="287" spans="1:26" ht="16.5" thickBot="1" x14ac:dyDescent="0.25">
      <c r="A287" s="102"/>
      <c r="B287" s="104">
        <v>241324</v>
      </c>
      <c r="C287" s="112"/>
      <c r="D287" s="112"/>
      <c r="E287" s="112"/>
      <c r="F287" s="112"/>
      <c r="G287" s="112"/>
      <c r="H287" s="112"/>
      <c r="I287" s="112"/>
      <c r="J287" s="112"/>
      <c r="K287" s="192" t="s">
        <v>221</v>
      </c>
      <c r="L287" s="193" t="s">
        <v>221</v>
      </c>
      <c r="M287" s="193" t="s">
        <v>221</v>
      </c>
      <c r="N287" s="193" t="s">
        <v>221</v>
      </c>
      <c r="O287" s="193" t="s">
        <v>221</v>
      </c>
      <c r="P287" s="193"/>
      <c r="Q287" s="193"/>
      <c r="R287" s="230"/>
      <c r="S287" s="231"/>
      <c r="T287" s="193"/>
      <c r="U287" s="193"/>
      <c r="V287" s="232"/>
      <c r="W287" s="233">
        <f>SUM(W286:W286)</f>
        <v>607182.41599999997</v>
      </c>
    </row>
    <row r="288" spans="1:26" ht="16.5" thickBot="1" x14ac:dyDescent="0.25">
      <c r="A288" s="254">
        <v>249190</v>
      </c>
      <c r="B288" s="254">
        <v>249190</v>
      </c>
      <c r="C288" s="114" t="s">
        <v>239</v>
      </c>
      <c r="D288" s="114" t="s">
        <v>79</v>
      </c>
      <c r="E288" s="255">
        <v>182</v>
      </c>
      <c r="F288" s="114" t="s">
        <v>241</v>
      </c>
      <c r="G288" s="114" t="s">
        <v>37</v>
      </c>
      <c r="H288" s="114" t="s">
        <v>242</v>
      </c>
      <c r="I288" s="114" t="s">
        <v>37</v>
      </c>
      <c r="J288" s="154" t="s">
        <v>103</v>
      </c>
      <c r="K288" s="194">
        <v>12531.947000000004</v>
      </c>
      <c r="L288" s="194">
        <v>9522.878999999999</v>
      </c>
      <c r="M288" s="194">
        <v>26845.406000000003</v>
      </c>
      <c r="N288" s="194">
        <v>14619.024999999998</v>
      </c>
      <c r="O288" s="194">
        <v>12080.906999999999</v>
      </c>
      <c r="P288" s="194"/>
      <c r="Q288" s="194"/>
      <c r="R288" s="200"/>
      <c r="S288" s="211"/>
      <c r="T288" s="194"/>
      <c r="U288" s="194"/>
      <c r="V288" s="194"/>
      <c r="W288" s="235">
        <f>SUM(K288:V288)</f>
        <v>75600.16399999999</v>
      </c>
    </row>
    <row r="289" spans="1:23" ht="16.5" thickBot="1" x14ac:dyDescent="0.25">
      <c r="A289" s="102"/>
      <c r="B289" s="104">
        <v>249190</v>
      </c>
      <c r="C289" s="112"/>
      <c r="D289" s="112"/>
      <c r="E289" s="112"/>
      <c r="F289" s="112"/>
      <c r="G289" s="112"/>
      <c r="H289" s="112"/>
      <c r="I289" s="112"/>
      <c r="J289" s="112"/>
      <c r="K289" s="192" t="s">
        <v>221</v>
      </c>
      <c r="L289" s="193" t="s">
        <v>221</v>
      </c>
      <c r="M289" s="193" t="s">
        <v>221</v>
      </c>
      <c r="N289" s="193" t="s">
        <v>221</v>
      </c>
      <c r="O289" s="193" t="s">
        <v>221</v>
      </c>
      <c r="P289" s="193"/>
      <c r="Q289" s="193"/>
      <c r="R289" s="230"/>
      <c r="S289" s="231"/>
      <c r="T289" s="193"/>
      <c r="U289" s="193"/>
      <c r="V289" s="232"/>
      <c r="W289" s="233">
        <f>SUM(W288:W288)</f>
        <v>75600.16399999999</v>
      </c>
    </row>
    <row r="290" spans="1:23" ht="15.95" customHeight="1" x14ac:dyDescent="0.2">
      <c r="A290" s="343">
        <v>240442</v>
      </c>
      <c r="B290" s="254">
        <v>240442</v>
      </c>
      <c r="C290" s="345" t="s">
        <v>245</v>
      </c>
      <c r="D290" s="355" t="s">
        <v>81</v>
      </c>
      <c r="E290" s="357">
        <v>179</v>
      </c>
      <c r="F290" s="350" t="s">
        <v>246</v>
      </c>
      <c r="G290" s="350" t="s">
        <v>34</v>
      </c>
      <c r="H290" s="350" t="s">
        <v>153</v>
      </c>
      <c r="I290" s="350" t="s">
        <v>57</v>
      </c>
      <c r="J290" s="151" t="s">
        <v>92</v>
      </c>
      <c r="K290" s="211">
        <v>42260.84600000002</v>
      </c>
      <c r="L290" s="194">
        <v>42247.636999999995</v>
      </c>
      <c r="M290" s="186">
        <v>45907.466999999997</v>
      </c>
      <c r="N290" s="186">
        <v>53108.576000000023</v>
      </c>
      <c r="O290" s="194">
        <v>38740.281999999999</v>
      </c>
      <c r="P290" s="194"/>
      <c r="Q290" s="194"/>
      <c r="R290" s="200"/>
      <c r="S290" s="211"/>
      <c r="T290" s="194"/>
      <c r="U290" s="194"/>
      <c r="V290" s="194"/>
      <c r="W290" s="235">
        <f>SUM(K290:V290)</f>
        <v>222264.80800000005</v>
      </c>
    </row>
    <row r="291" spans="1:23" ht="15.95" customHeight="1" x14ac:dyDescent="0.2">
      <c r="A291" s="349"/>
      <c r="B291" s="105">
        <v>240442</v>
      </c>
      <c r="C291" s="354"/>
      <c r="D291" s="356"/>
      <c r="E291" s="352"/>
      <c r="F291" s="350"/>
      <c r="G291" s="350"/>
      <c r="H291" s="350"/>
      <c r="I291" s="350"/>
      <c r="J291" s="129" t="s">
        <v>103</v>
      </c>
      <c r="K291" s="200">
        <v>0</v>
      </c>
      <c r="L291" s="189">
        <v>0</v>
      </c>
      <c r="M291" s="216">
        <v>0</v>
      </c>
      <c r="N291" s="189">
        <v>0</v>
      </c>
      <c r="O291" s="189">
        <v>0</v>
      </c>
      <c r="P291" s="189"/>
      <c r="Q291" s="189"/>
      <c r="R291" s="200"/>
      <c r="S291" s="200"/>
      <c r="T291" s="189"/>
      <c r="U291" s="189"/>
      <c r="V291" s="189"/>
      <c r="W291" s="227">
        <f>SUM(K291:V291)</f>
        <v>0</v>
      </c>
    </row>
    <row r="292" spans="1:23" ht="15.95" customHeight="1" x14ac:dyDescent="0.2">
      <c r="A292" s="349"/>
      <c r="B292" s="105">
        <v>240442</v>
      </c>
      <c r="C292" s="354"/>
      <c r="D292" s="356"/>
      <c r="E292" s="352"/>
      <c r="F292" s="350"/>
      <c r="G292" s="350"/>
      <c r="H292" s="350"/>
      <c r="I292" s="350"/>
      <c r="J292" s="154" t="s">
        <v>91</v>
      </c>
      <c r="K292" s="208">
        <v>65609.913</v>
      </c>
      <c r="L292" s="201">
        <v>49268.988999999994</v>
      </c>
      <c r="M292" s="186">
        <v>73637.486000000004</v>
      </c>
      <c r="N292" s="186">
        <v>73668.31</v>
      </c>
      <c r="O292" s="189">
        <v>73164.862999999998</v>
      </c>
      <c r="P292" s="201"/>
      <c r="Q292" s="201"/>
      <c r="R292" s="208"/>
      <c r="S292" s="208"/>
      <c r="T292" s="201"/>
      <c r="U292" s="189"/>
      <c r="V292" s="189"/>
      <c r="W292" s="238">
        <f>SUM(K292:V292)</f>
        <v>335349.56099999999</v>
      </c>
    </row>
    <row r="293" spans="1:23" ht="15.95" customHeight="1" thickBot="1" x14ac:dyDescent="0.25">
      <c r="A293" s="344"/>
      <c r="B293" s="290">
        <v>240442</v>
      </c>
      <c r="C293" s="346"/>
      <c r="D293" s="356"/>
      <c r="E293" s="352"/>
      <c r="F293" s="350"/>
      <c r="G293" s="350"/>
      <c r="H293" s="350"/>
      <c r="I293" s="350"/>
      <c r="J293" s="169" t="s">
        <v>90</v>
      </c>
      <c r="K293" s="208">
        <v>0</v>
      </c>
      <c r="L293" s="201">
        <v>0</v>
      </c>
      <c r="M293" s="217">
        <v>0</v>
      </c>
      <c r="N293" s="201">
        <v>0</v>
      </c>
      <c r="O293" s="201">
        <v>0</v>
      </c>
      <c r="P293" s="201"/>
      <c r="Q293" s="201"/>
      <c r="R293" s="236"/>
      <c r="S293" s="208"/>
      <c r="T293" s="201"/>
      <c r="U293" s="201"/>
      <c r="V293" s="201"/>
      <c r="W293" s="238">
        <f>SUM(K293:V293)</f>
        <v>0</v>
      </c>
    </row>
    <row r="294" spans="1:23" ht="15.95" customHeight="1" thickBot="1" x14ac:dyDescent="0.25">
      <c r="A294" s="106"/>
      <c r="B294" s="104">
        <v>240442</v>
      </c>
      <c r="C294" s="112"/>
      <c r="D294" s="112"/>
      <c r="E294" s="112"/>
      <c r="F294" s="112"/>
      <c r="G294" s="112"/>
      <c r="H294" s="112"/>
      <c r="I294" s="112"/>
      <c r="J294" s="112"/>
      <c r="K294" s="192" t="s">
        <v>221</v>
      </c>
      <c r="L294" s="193" t="s">
        <v>221</v>
      </c>
      <c r="M294" s="193" t="s">
        <v>221</v>
      </c>
      <c r="N294" s="193" t="s">
        <v>221</v>
      </c>
      <c r="O294" s="193" t="s">
        <v>221</v>
      </c>
      <c r="P294" s="193"/>
      <c r="Q294" s="193"/>
      <c r="R294" s="230"/>
      <c r="S294" s="231"/>
      <c r="T294" s="193"/>
      <c r="U294" s="193"/>
      <c r="V294" s="193"/>
      <c r="W294" s="233">
        <f>SUM(W290:W293)</f>
        <v>557614.36900000006</v>
      </c>
    </row>
    <row r="295" spans="1:23" ht="15.95" customHeight="1" thickBot="1" x14ac:dyDescent="0.25">
      <c r="A295" s="254">
        <v>241303</v>
      </c>
      <c r="B295" s="254">
        <v>241303</v>
      </c>
      <c r="C295" s="256" t="s">
        <v>281</v>
      </c>
      <c r="D295" s="288" t="s">
        <v>282</v>
      </c>
      <c r="E295" s="289">
        <v>67</v>
      </c>
      <c r="F295" s="113" t="s">
        <v>283</v>
      </c>
      <c r="G295" s="113" t="s">
        <v>37</v>
      </c>
      <c r="H295" s="113" t="s">
        <v>241</v>
      </c>
      <c r="I295" s="113" t="s">
        <v>37</v>
      </c>
      <c r="J295" s="154" t="s">
        <v>96</v>
      </c>
      <c r="K295" s="211">
        <v>110684.75500000003</v>
      </c>
      <c r="L295" s="194">
        <v>123476.44500000001</v>
      </c>
      <c r="M295" s="186">
        <v>100052.50399999999</v>
      </c>
      <c r="N295" s="186">
        <v>93037.607000000004</v>
      </c>
      <c r="O295" s="194">
        <v>128089.66999999998</v>
      </c>
      <c r="P295" s="194"/>
      <c r="Q295" s="194"/>
      <c r="R295" s="200"/>
      <c r="S295" s="211"/>
      <c r="T295" s="194"/>
      <c r="U295" s="194"/>
      <c r="V295" s="194"/>
      <c r="W295" s="235">
        <f>SUM(K295:V295)</f>
        <v>555340.98100000003</v>
      </c>
    </row>
    <row r="296" spans="1:23" ht="15.95" customHeight="1" thickBot="1" x14ac:dyDescent="0.25">
      <c r="A296" s="106"/>
      <c r="B296" s="104">
        <v>241303</v>
      </c>
      <c r="C296" s="112"/>
      <c r="D296" s="112"/>
      <c r="E296" s="112"/>
      <c r="F296" s="112"/>
      <c r="G296" s="112"/>
      <c r="H296" s="112"/>
      <c r="I296" s="112"/>
      <c r="J296" s="112"/>
      <c r="K296" s="192" t="s">
        <v>221</v>
      </c>
      <c r="L296" s="193" t="s">
        <v>221</v>
      </c>
      <c r="M296" s="193" t="s">
        <v>221</v>
      </c>
      <c r="N296" s="193" t="s">
        <v>221</v>
      </c>
      <c r="O296" s="193" t="s">
        <v>221</v>
      </c>
      <c r="P296" s="193"/>
      <c r="Q296" s="193" t="s">
        <v>221</v>
      </c>
      <c r="R296" s="230" t="s">
        <v>221</v>
      </c>
      <c r="S296" s="231" t="s">
        <v>221</v>
      </c>
      <c r="T296" s="193" t="s">
        <v>221</v>
      </c>
      <c r="U296" s="193" t="s">
        <v>221</v>
      </c>
      <c r="V296" s="193" t="s">
        <v>221</v>
      </c>
      <c r="W296" s="233">
        <f>SUM(W295:W295)</f>
        <v>555340.98100000003</v>
      </c>
    </row>
    <row r="297" spans="1:23" ht="15.95" customHeight="1" thickBot="1" x14ac:dyDescent="0.25">
      <c r="S297" s="251"/>
    </row>
    <row r="298" spans="1:23" ht="15.95" customHeight="1" thickBot="1" x14ac:dyDescent="0.25">
      <c r="A298" s="107"/>
      <c r="B298" s="118"/>
      <c r="C298" s="118"/>
      <c r="D298" s="118"/>
      <c r="E298" s="118"/>
      <c r="F298" s="118"/>
      <c r="G298" s="118"/>
      <c r="H298" s="118"/>
      <c r="I298" s="119"/>
      <c r="J298" s="119"/>
      <c r="K298" s="212"/>
      <c r="L298" s="212"/>
      <c r="M298" s="212"/>
      <c r="N298" s="212"/>
      <c r="O298" s="212"/>
      <c r="P298" s="212"/>
      <c r="Q298" s="212"/>
      <c r="R298" s="212"/>
      <c r="S298" s="212"/>
      <c r="T298" s="212"/>
      <c r="U298" s="212"/>
      <c r="V298" s="212"/>
      <c r="W298" s="233">
        <f>W278+W272+W266+W263+W254+W250+W245+W236+W229+W220+W213+W192+W185+W176+W170+W163+W155+W150+W141+W134+W125+W117+W109+W97+W92+W87+W80+W77+W73+W71+W66+W62+W57+W46+W40+W38+W35+W29+W26+W24+W18+W12+W280+W282+W285+W287+W289</f>
        <v>28683223.370000005</v>
      </c>
    </row>
    <row r="300" spans="1:23" ht="15.95" customHeight="1" x14ac:dyDescent="0.2">
      <c r="A300" s="108" t="s">
        <v>135</v>
      </c>
      <c r="B300" s="108"/>
    </row>
    <row r="301" spans="1:23" ht="15.95" customHeight="1" x14ac:dyDescent="0.2">
      <c r="A301" s="108" t="s">
        <v>121</v>
      </c>
      <c r="B301" s="108"/>
    </row>
    <row r="302" spans="1:23" x14ac:dyDescent="0.2">
      <c r="A302" s="108" t="s">
        <v>122</v>
      </c>
      <c r="B302" s="108"/>
    </row>
    <row r="303" spans="1:23" x14ac:dyDescent="0.2">
      <c r="A303" s="109" t="s">
        <v>109</v>
      </c>
      <c r="B303" s="109"/>
    </row>
    <row r="304" spans="1:23" x14ac:dyDescent="0.2">
      <c r="A304" s="109" t="s">
        <v>120</v>
      </c>
      <c r="B304" s="109"/>
    </row>
    <row r="305" spans="1:26" x14ac:dyDescent="0.2">
      <c r="A305" s="109" t="s">
        <v>118</v>
      </c>
      <c r="B305" s="109"/>
    </row>
    <row r="306" spans="1:26" x14ac:dyDescent="0.2">
      <c r="A306" s="109" t="s">
        <v>130</v>
      </c>
      <c r="B306" s="109"/>
    </row>
    <row r="307" spans="1:26" s="101" customFormat="1" x14ac:dyDescent="0.2">
      <c r="A307" s="109" t="s">
        <v>108</v>
      </c>
      <c r="B307" s="109"/>
      <c r="I307" s="110"/>
      <c r="J307" s="110"/>
      <c r="K307" s="187"/>
      <c r="L307" s="187"/>
      <c r="M307" s="187"/>
      <c r="N307" s="187"/>
      <c r="O307" s="187"/>
      <c r="P307" s="187"/>
      <c r="Q307" s="187"/>
      <c r="R307" s="187"/>
      <c r="S307" s="187"/>
      <c r="T307" s="187"/>
      <c r="U307" s="187"/>
      <c r="V307" s="187"/>
      <c r="W307" s="187"/>
      <c r="X307" s="127"/>
      <c r="Y307" s="127"/>
      <c r="Z307" s="127"/>
    </row>
    <row r="308" spans="1:26" s="101" customFormat="1" x14ac:dyDescent="0.2">
      <c r="A308" s="109" t="s">
        <v>117</v>
      </c>
      <c r="B308" s="109"/>
      <c r="I308" s="110"/>
      <c r="J308" s="110"/>
      <c r="K308" s="187"/>
      <c r="L308" s="187"/>
      <c r="M308" s="187"/>
      <c r="N308" s="187"/>
      <c r="O308" s="187"/>
      <c r="P308" s="187"/>
      <c r="Q308" s="187"/>
      <c r="R308" s="187"/>
      <c r="S308" s="187"/>
      <c r="T308" s="187"/>
      <c r="U308" s="187"/>
      <c r="V308" s="187"/>
      <c r="W308" s="187"/>
      <c r="X308" s="127"/>
      <c r="Y308" s="127"/>
      <c r="Z308" s="127"/>
    </row>
    <row r="309" spans="1:26" s="101" customFormat="1" x14ac:dyDescent="0.2">
      <c r="A309" s="109" t="s">
        <v>124</v>
      </c>
      <c r="B309" s="109"/>
      <c r="I309" s="110"/>
      <c r="J309" s="110"/>
      <c r="K309" s="187"/>
      <c r="L309" s="187"/>
      <c r="M309" s="187"/>
      <c r="N309" s="187"/>
      <c r="O309" s="187"/>
      <c r="P309" s="187"/>
      <c r="Q309" s="187"/>
      <c r="R309" s="187"/>
      <c r="S309" s="187"/>
      <c r="T309" s="187"/>
      <c r="U309" s="187"/>
      <c r="V309" s="187"/>
      <c r="W309" s="187"/>
      <c r="X309" s="127"/>
      <c r="Y309" s="127"/>
      <c r="Z309" s="127"/>
    </row>
    <row r="310" spans="1:26" s="101" customFormat="1" x14ac:dyDescent="0.2">
      <c r="A310" s="109" t="s">
        <v>116</v>
      </c>
      <c r="B310" s="109"/>
      <c r="I310" s="110"/>
      <c r="J310" s="110"/>
      <c r="K310" s="187"/>
      <c r="L310" s="187"/>
      <c r="M310" s="187"/>
      <c r="N310" s="187"/>
      <c r="O310" s="187"/>
      <c r="P310" s="187"/>
      <c r="Q310" s="187"/>
      <c r="R310" s="187"/>
      <c r="S310" s="187"/>
      <c r="T310" s="187"/>
      <c r="U310" s="187"/>
      <c r="V310" s="187"/>
      <c r="W310" s="187"/>
      <c r="X310" s="127"/>
      <c r="Y310" s="127"/>
      <c r="Z310" s="127"/>
    </row>
    <row r="311" spans="1:26" s="101" customFormat="1" x14ac:dyDescent="0.2">
      <c r="A311" s="109" t="s">
        <v>107</v>
      </c>
      <c r="B311" s="109"/>
      <c r="I311" s="110"/>
      <c r="J311" s="110"/>
      <c r="K311" s="187"/>
      <c r="L311" s="187"/>
      <c r="M311" s="187"/>
      <c r="N311" s="187"/>
      <c r="O311" s="187"/>
      <c r="P311" s="187"/>
      <c r="Q311" s="187"/>
      <c r="R311" s="187"/>
      <c r="S311" s="187"/>
      <c r="T311" s="187"/>
      <c r="U311" s="187"/>
      <c r="V311" s="187"/>
      <c r="W311" s="187"/>
      <c r="X311" s="127"/>
      <c r="Y311" s="127"/>
      <c r="Z311" s="127"/>
    </row>
    <row r="312" spans="1:26" s="101" customFormat="1" x14ac:dyDescent="0.2">
      <c r="A312" s="109" t="s">
        <v>119</v>
      </c>
      <c r="B312" s="109"/>
      <c r="I312" s="110"/>
      <c r="J312" s="110"/>
      <c r="K312" s="187"/>
      <c r="L312" s="187"/>
      <c r="M312" s="187"/>
      <c r="N312" s="187"/>
      <c r="O312" s="187"/>
      <c r="P312" s="187"/>
      <c r="Q312" s="187"/>
      <c r="R312" s="187"/>
      <c r="S312" s="187"/>
      <c r="T312" s="187"/>
      <c r="U312" s="187"/>
      <c r="V312" s="187"/>
      <c r="W312" s="187"/>
      <c r="X312" s="127"/>
      <c r="Y312" s="127"/>
      <c r="Z312" s="127"/>
    </row>
    <row r="313" spans="1:26" s="101" customFormat="1" x14ac:dyDescent="0.2">
      <c r="A313" s="109" t="s">
        <v>110</v>
      </c>
      <c r="B313" s="109"/>
      <c r="I313" s="110"/>
      <c r="J313" s="110"/>
      <c r="K313" s="187"/>
      <c r="L313" s="187"/>
      <c r="M313" s="187"/>
      <c r="N313" s="187"/>
      <c r="O313" s="187"/>
      <c r="P313" s="187"/>
      <c r="Q313" s="187"/>
      <c r="R313" s="187"/>
      <c r="S313" s="187"/>
      <c r="T313" s="187"/>
      <c r="U313" s="187"/>
      <c r="V313" s="187"/>
      <c r="W313" s="187"/>
      <c r="X313" s="127"/>
      <c r="Y313" s="127"/>
      <c r="Z313" s="127"/>
    </row>
  </sheetData>
  <sheetProtection selectLockedCells="1" selectUnlockedCells="1"/>
  <autoFilter ref="A6:W289" xr:uid="{00000000-0009-0000-0000-000017000000}"/>
  <mergeCells count="360">
    <mergeCell ref="I5:I6"/>
    <mergeCell ref="J5:J6"/>
    <mergeCell ref="K5:V5"/>
    <mergeCell ref="A7:A11"/>
    <mergeCell ref="C7:C11"/>
    <mergeCell ref="D7:D11"/>
    <mergeCell ref="E7:E11"/>
    <mergeCell ref="F7:F11"/>
    <mergeCell ref="G7:G11"/>
    <mergeCell ref="H7:H11"/>
    <mergeCell ref="A5:A6"/>
    <mergeCell ref="B5:B6"/>
    <mergeCell ref="C5:E5"/>
    <mergeCell ref="F5:F6"/>
    <mergeCell ref="G5:G6"/>
    <mergeCell ref="H5:H6"/>
    <mergeCell ref="I7:I11"/>
    <mergeCell ref="A13:A17"/>
    <mergeCell ref="C13:C17"/>
    <mergeCell ref="D13:D17"/>
    <mergeCell ref="E13:E17"/>
    <mergeCell ref="F13:F17"/>
    <mergeCell ref="G13:G17"/>
    <mergeCell ref="H13:H17"/>
    <mergeCell ref="I13:I17"/>
    <mergeCell ref="H19:H23"/>
    <mergeCell ref="I19:I23"/>
    <mergeCell ref="A27:A28"/>
    <mergeCell ref="C27:C28"/>
    <mergeCell ref="D27:D28"/>
    <mergeCell ref="E27:E28"/>
    <mergeCell ref="F27:F28"/>
    <mergeCell ref="G27:G28"/>
    <mergeCell ref="H27:H28"/>
    <mergeCell ref="A19:A23"/>
    <mergeCell ref="C19:C23"/>
    <mergeCell ref="D19:D23"/>
    <mergeCell ref="E19:E23"/>
    <mergeCell ref="F19:F23"/>
    <mergeCell ref="G19:G23"/>
    <mergeCell ref="H30:H34"/>
    <mergeCell ref="I30:I34"/>
    <mergeCell ref="A36:A37"/>
    <mergeCell ref="C36:C37"/>
    <mergeCell ref="D36:D37"/>
    <mergeCell ref="E36:E37"/>
    <mergeCell ref="F36:F37"/>
    <mergeCell ref="G36:G37"/>
    <mergeCell ref="H36:H37"/>
    <mergeCell ref="I36:I37"/>
    <mergeCell ref="A30:A34"/>
    <mergeCell ref="C30:C34"/>
    <mergeCell ref="D30:D34"/>
    <mergeCell ref="E30:E34"/>
    <mergeCell ref="F30:F34"/>
    <mergeCell ref="G30:G34"/>
    <mergeCell ref="H41:H45"/>
    <mergeCell ref="I41:I45"/>
    <mergeCell ref="A47:A56"/>
    <mergeCell ref="C47:C56"/>
    <mergeCell ref="D47:D56"/>
    <mergeCell ref="E47:E56"/>
    <mergeCell ref="F47:F56"/>
    <mergeCell ref="G47:G56"/>
    <mergeCell ref="H47:H56"/>
    <mergeCell ref="I47:I56"/>
    <mergeCell ref="A41:A45"/>
    <mergeCell ref="C41:C45"/>
    <mergeCell ref="D41:D45"/>
    <mergeCell ref="E41:E45"/>
    <mergeCell ref="F41:F45"/>
    <mergeCell ref="G41:G45"/>
    <mergeCell ref="H58:H61"/>
    <mergeCell ref="I58:I61"/>
    <mergeCell ref="A63:A65"/>
    <mergeCell ref="C63:C65"/>
    <mergeCell ref="D63:D65"/>
    <mergeCell ref="E63:E65"/>
    <mergeCell ref="F63:F65"/>
    <mergeCell ref="G63:G65"/>
    <mergeCell ref="H63:H65"/>
    <mergeCell ref="I63:I65"/>
    <mergeCell ref="A58:A61"/>
    <mergeCell ref="C58:C61"/>
    <mergeCell ref="D58:D61"/>
    <mergeCell ref="E58:E61"/>
    <mergeCell ref="F58:F61"/>
    <mergeCell ref="G58:G61"/>
    <mergeCell ref="H67:H70"/>
    <mergeCell ref="I67:I70"/>
    <mergeCell ref="A74:A76"/>
    <mergeCell ref="C74:C76"/>
    <mergeCell ref="D74:D76"/>
    <mergeCell ref="E74:E76"/>
    <mergeCell ref="F74:F76"/>
    <mergeCell ref="G74:G76"/>
    <mergeCell ref="H74:H76"/>
    <mergeCell ref="I74:I76"/>
    <mergeCell ref="A67:A70"/>
    <mergeCell ref="C67:C70"/>
    <mergeCell ref="D67:D70"/>
    <mergeCell ref="E67:E70"/>
    <mergeCell ref="F67:F70"/>
    <mergeCell ref="G67:G70"/>
    <mergeCell ref="H78:H79"/>
    <mergeCell ref="I78:I79"/>
    <mergeCell ref="A81:A86"/>
    <mergeCell ref="C81:C86"/>
    <mergeCell ref="D81:D86"/>
    <mergeCell ref="E81:E86"/>
    <mergeCell ref="F81:F86"/>
    <mergeCell ref="G81:G86"/>
    <mergeCell ref="H81:H86"/>
    <mergeCell ref="I81:I86"/>
    <mergeCell ref="A78:A79"/>
    <mergeCell ref="C78:C79"/>
    <mergeCell ref="D78:D79"/>
    <mergeCell ref="E78:E79"/>
    <mergeCell ref="F78:F79"/>
    <mergeCell ref="G78:G79"/>
    <mergeCell ref="H88:H91"/>
    <mergeCell ref="I88:I91"/>
    <mergeCell ref="A93:A96"/>
    <mergeCell ref="C93:C96"/>
    <mergeCell ref="D93:D96"/>
    <mergeCell ref="E93:E96"/>
    <mergeCell ref="F93:F96"/>
    <mergeCell ref="G93:G96"/>
    <mergeCell ref="H93:H96"/>
    <mergeCell ref="I93:I96"/>
    <mergeCell ref="A88:A91"/>
    <mergeCell ref="C88:C91"/>
    <mergeCell ref="D88:D91"/>
    <mergeCell ref="E88:E91"/>
    <mergeCell ref="F88:F91"/>
    <mergeCell ref="G88:G91"/>
    <mergeCell ref="H98:H108"/>
    <mergeCell ref="I98:I108"/>
    <mergeCell ref="A110:A116"/>
    <mergeCell ref="C110:C116"/>
    <mergeCell ref="D110:D116"/>
    <mergeCell ref="E110:E116"/>
    <mergeCell ref="F110:F116"/>
    <mergeCell ref="G110:G116"/>
    <mergeCell ref="H110:H116"/>
    <mergeCell ref="I110:I116"/>
    <mergeCell ref="A98:A108"/>
    <mergeCell ref="C98:C108"/>
    <mergeCell ref="D98:D108"/>
    <mergeCell ref="E98:E108"/>
    <mergeCell ref="F98:F108"/>
    <mergeCell ref="G98:G108"/>
    <mergeCell ref="H118:H124"/>
    <mergeCell ref="I118:I124"/>
    <mergeCell ref="A128:A133"/>
    <mergeCell ref="C128:C133"/>
    <mergeCell ref="D128:D133"/>
    <mergeCell ref="E128:E133"/>
    <mergeCell ref="F128:F133"/>
    <mergeCell ref="G128:G133"/>
    <mergeCell ref="H128:H133"/>
    <mergeCell ref="I128:I133"/>
    <mergeCell ref="A118:A124"/>
    <mergeCell ref="C118:C124"/>
    <mergeCell ref="D118:D124"/>
    <mergeCell ref="E118:E124"/>
    <mergeCell ref="F118:F124"/>
    <mergeCell ref="G118:G124"/>
    <mergeCell ref="H135:H140"/>
    <mergeCell ref="I135:I140"/>
    <mergeCell ref="A142:A149"/>
    <mergeCell ref="C142:C149"/>
    <mergeCell ref="D142:D149"/>
    <mergeCell ref="E142:E149"/>
    <mergeCell ref="F142:F149"/>
    <mergeCell ref="G142:G149"/>
    <mergeCell ref="H142:H149"/>
    <mergeCell ref="I142:I149"/>
    <mergeCell ref="A135:A140"/>
    <mergeCell ref="C135:C140"/>
    <mergeCell ref="D135:D140"/>
    <mergeCell ref="E135:E140"/>
    <mergeCell ref="F135:F140"/>
    <mergeCell ref="G135:G140"/>
    <mergeCell ref="H151:H154"/>
    <mergeCell ref="I151:I154"/>
    <mergeCell ref="A156:A162"/>
    <mergeCell ref="C156:C162"/>
    <mergeCell ref="D156:D162"/>
    <mergeCell ref="E156:E162"/>
    <mergeCell ref="F156:F162"/>
    <mergeCell ref="G156:G162"/>
    <mergeCell ref="H156:H162"/>
    <mergeCell ref="I156:I162"/>
    <mergeCell ref="A151:A154"/>
    <mergeCell ref="C151:C154"/>
    <mergeCell ref="D151:D154"/>
    <mergeCell ref="E151:E154"/>
    <mergeCell ref="F151:F154"/>
    <mergeCell ref="G151:G154"/>
    <mergeCell ref="H164:H169"/>
    <mergeCell ref="I164:I169"/>
    <mergeCell ref="A171:A175"/>
    <mergeCell ref="C171:C175"/>
    <mergeCell ref="D171:D175"/>
    <mergeCell ref="E171:E175"/>
    <mergeCell ref="F171:F175"/>
    <mergeCell ref="G171:G175"/>
    <mergeCell ref="H171:H175"/>
    <mergeCell ref="I171:I175"/>
    <mergeCell ref="A164:A169"/>
    <mergeCell ref="C164:C169"/>
    <mergeCell ref="D164:D169"/>
    <mergeCell ref="E164:E169"/>
    <mergeCell ref="F164:F169"/>
    <mergeCell ref="G164:G169"/>
    <mergeCell ref="H177:H184"/>
    <mergeCell ref="I177:I184"/>
    <mergeCell ref="A186:A191"/>
    <mergeCell ref="C186:C191"/>
    <mergeCell ref="D186:D191"/>
    <mergeCell ref="E186:E191"/>
    <mergeCell ref="F186:F191"/>
    <mergeCell ref="G186:G191"/>
    <mergeCell ref="H186:H191"/>
    <mergeCell ref="I186:I191"/>
    <mergeCell ref="A177:A184"/>
    <mergeCell ref="C177:C184"/>
    <mergeCell ref="D177:D184"/>
    <mergeCell ref="E177:E184"/>
    <mergeCell ref="F177:F184"/>
    <mergeCell ref="G177:G184"/>
    <mergeCell ref="H193:H198"/>
    <mergeCell ref="I193:I198"/>
    <mergeCell ref="A200:A205"/>
    <mergeCell ref="C200:C205"/>
    <mergeCell ref="D200:D205"/>
    <mergeCell ref="E200:E205"/>
    <mergeCell ref="F200:F205"/>
    <mergeCell ref="G200:G205"/>
    <mergeCell ref="H200:H205"/>
    <mergeCell ref="I200:I205"/>
    <mergeCell ref="A193:A198"/>
    <mergeCell ref="C193:C198"/>
    <mergeCell ref="D193:D198"/>
    <mergeCell ref="E193:E198"/>
    <mergeCell ref="F193:F198"/>
    <mergeCell ref="G193:G198"/>
    <mergeCell ref="H207:H212"/>
    <mergeCell ref="I207:I212"/>
    <mergeCell ref="A214:A219"/>
    <mergeCell ref="C214:C219"/>
    <mergeCell ref="D214:D219"/>
    <mergeCell ref="E214:E219"/>
    <mergeCell ref="F214:F219"/>
    <mergeCell ref="G214:G219"/>
    <mergeCell ref="H214:H219"/>
    <mergeCell ref="I214:I219"/>
    <mergeCell ref="A207:A212"/>
    <mergeCell ref="C207:C212"/>
    <mergeCell ref="D207:D212"/>
    <mergeCell ref="E207:E212"/>
    <mergeCell ref="F207:F212"/>
    <mergeCell ref="G207:G212"/>
    <mergeCell ref="H221:H228"/>
    <mergeCell ref="I221:I228"/>
    <mergeCell ref="A230:A235"/>
    <mergeCell ref="C230:C235"/>
    <mergeCell ref="D230:D235"/>
    <mergeCell ref="E230:E235"/>
    <mergeCell ref="F230:F235"/>
    <mergeCell ref="G230:G235"/>
    <mergeCell ref="H230:H235"/>
    <mergeCell ref="I230:I235"/>
    <mergeCell ref="A221:A228"/>
    <mergeCell ref="C221:C228"/>
    <mergeCell ref="D221:D228"/>
    <mergeCell ref="E221:E228"/>
    <mergeCell ref="F221:F228"/>
    <mergeCell ref="G221:G228"/>
    <mergeCell ref="H237:H244"/>
    <mergeCell ref="I237:I244"/>
    <mergeCell ref="A246:A249"/>
    <mergeCell ref="C246:C249"/>
    <mergeCell ref="D246:D249"/>
    <mergeCell ref="E246:E249"/>
    <mergeCell ref="F246:F249"/>
    <mergeCell ref="G246:G249"/>
    <mergeCell ref="H246:H249"/>
    <mergeCell ref="I246:I249"/>
    <mergeCell ref="A237:A244"/>
    <mergeCell ref="C237:C244"/>
    <mergeCell ref="D237:D244"/>
    <mergeCell ref="E237:E244"/>
    <mergeCell ref="F237:F244"/>
    <mergeCell ref="G237:G244"/>
    <mergeCell ref="H251:H253"/>
    <mergeCell ref="I251:I253"/>
    <mergeCell ref="A255:A257"/>
    <mergeCell ref="C255:C257"/>
    <mergeCell ref="D255:D257"/>
    <mergeCell ref="E255:E257"/>
    <mergeCell ref="F255:F257"/>
    <mergeCell ref="G255:G257"/>
    <mergeCell ref="H255:H257"/>
    <mergeCell ref="I255:I257"/>
    <mergeCell ref="A251:A253"/>
    <mergeCell ref="C251:C253"/>
    <mergeCell ref="D251:D253"/>
    <mergeCell ref="E251:E253"/>
    <mergeCell ref="F251:F253"/>
    <mergeCell ref="G251:G253"/>
    <mergeCell ref="H259:H262"/>
    <mergeCell ref="I259:I262"/>
    <mergeCell ref="A264:A265"/>
    <mergeCell ref="C264:C265"/>
    <mergeCell ref="D264:D265"/>
    <mergeCell ref="E264:E265"/>
    <mergeCell ref="F264:F265"/>
    <mergeCell ref="G264:G265"/>
    <mergeCell ref="H264:H265"/>
    <mergeCell ref="I264:I265"/>
    <mergeCell ref="A259:A262"/>
    <mergeCell ref="C259:C262"/>
    <mergeCell ref="D259:D262"/>
    <mergeCell ref="E259:E262"/>
    <mergeCell ref="F259:F260"/>
    <mergeCell ref="G259:G262"/>
    <mergeCell ref="H267:H271"/>
    <mergeCell ref="I267:I271"/>
    <mergeCell ref="A273:A277"/>
    <mergeCell ref="C273:C277"/>
    <mergeCell ref="D273:D277"/>
    <mergeCell ref="E273:E277"/>
    <mergeCell ref="F273:F277"/>
    <mergeCell ref="G273:G277"/>
    <mergeCell ref="H273:H277"/>
    <mergeCell ref="I273:I277"/>
    <mergeCell ref="A267:A271"/>
    <mergeCell ref="C267:C271"/>
    <mergeCell ref="D267:D271"/>
    <mergeCell ref="E267:E271"/>
    <mergeCell ref="F267:F271"/>
    <mergeCell ref="G267:G271"/>
    <mergeCell ref="H283:H284"/>
    <mergeCell ref="I283:I284"/>
    <mergeCell ref="A290:A293"/>
    <mergeCell ref="C290:C293"/>
    <mergeCell ref="D290:D293"/>
    <mergeCell ref="E290:E293"/>
    <mergeCell ref="F290:F293"/>
    <mergeCell ref="G290:G293"/>
    <mergeCell ref="H290:H293"/>
    <mergeCell ref="I290:I293"/>
    <mergeCell ref="A283:A284"/>
    <mergeCell ref="C283:C284"/>
    <mergeCell ref="D283:D284"/>
    <mergeCell ref="E283:E284"/>
    <mergeCell ref="F283:F284"/>
    <mergeCell ref="G283:G284"/>
  </mergeCells>
  <printOptions horizontalCentered="1"/>
  <pageMargins left="0.19685039370078741" right="0.19685039370078741" top="0.39370078740157483" bottom="0.39370078740157483" header="0.51181102362204722" footer="0.51181102362204722"/>
  <pageSetup paperSize="9" scale="63" orientation="landscape" r:id="rId1"/>
  <headerFooter alignWithMargins="0">
    <oddFooter>&amp;C&amp;P/&amp;N_x000D_&amp;1#&amp;"Arial Black"&amp;11&amp;K737373 PÚBLICA</oddFooter>
  </headerFooter>
  <rowBreaks count="3" manualBreakCount="3">
    <brk id="87" max="16383" man="1"/>
    <brk id="163" max="16383" man="1"/>
    <brk id="245" max="16383" man="1"/>
  </rowBreak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Planilha23"/>
  <dimension ref="A1:A5"/>
  <sheetViews>
    <sheetView workbookViewId="0">
      <selection activeCell="B14" sqref="B14"/>
    </sheetView>
  </sheetViews>
  <sheetFormatPr defaultRowHeight="12.75" x14ac:dyDescent="0.2"/>
  <sheetData>
    <row r="1" spans="1:1" x14ac:dyDescent="0.2">
      <c r="A1" t="s">
        <v>227</v>
      </c>
    </row>
    <row r="2" spans="1:1" x14ac:dyDescent="0.2">
      <c r="A2" s="259" t="s">
        <v>243</v>
      </c>
    </row>
    <row r="3" spans="1:1" x14ac:dyDescent="0.2">
      <c r="A3" s="259" t="s">
        <v>244</v>
      </c>
    </row>
    <row r="4" spans="1:1" x14ac:dyDescent="0.2">
      <c r="A4" s="259" t="s">
        <v>247</v>
      </c>
    </row>
    <row r="5" spans="1:1" x14ac:dyDescent="0.2">
      <c r="A5" s="259" t="s">
        <v>286</v>
      </c>
    </row>
  </sheetData>
  <pageMargins left="0.511811024" right="0.511811024" top="0.78740157499999996" bottom="0.78740157499999996" header="0.31496062000000002" footer="0.31496062000000002"/>
  <pageSetup paperSize="9" orientation="portrait" r:id="rId1"/>
  <headerFooter>
    <oddFooter>&amp;C_x000D_&amp;1#&amp;"Arial Black"&amp;11&amp;K737373 PÚBLICA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60C305-7C84-436C-9A63-3346A0F97E65}">
  <dimension ref="A3:B55"/>
  <sheetViews>
    <sheetView workbookViewId="0">
      <selection activeCell="B57" sqref="B57"/>
    </sheetView>
  </sheetViews>
  <sheetFormatPr defaultRowHeight="15" x14ac:dyDescent="0.25"/>
  <cols>
    <col min="1" max="1" width="21.7109375" style="284" bestFit="1" customWidth="1"/>
    <col min="2" max="2" width="9.28515625" style="284" bestFit="1" customWidth="1"/>
    <col min="3" max="16384" width="9.140625" style="284"/>
  </cols>
  <sheetData>
    <row r="3" spans="1:2" x14ac:dyDescent="0.25">
      <c r="A3" s="285" t="s">
        <v>268</v>
      </c>
      <c r="B3" s="285" t="s">
        <v>279</v>
      </c>
    </row>
    <row r="4" spans="1:2" x14ac:dyDescent="0.25">
      <c r="A4" t="s">
        <v>33</v>
      </c>
      <c r="B4">
        <v>241352</v>
      </c>
    </row>
    <row r="5" spans="1:2" x14ac:dyDescent="0.25">
      <c r="A5" t="s">
        <v>33</v>
      </c>
      <c r="B5">
        <v>241353</v>
      </c>
    </row>
    <row r="6" spans="1:2" x14ac:dyDescent="0.25">
      <c r="A6" t="s">
        <v>278</v>
      </c>
      <c r="B6">
        <v>240403</v>
      </c>
    </row>
    <row r="7" spans="1:2" x14ac:dyDescent="0.25">
      <c r="A7" t="s">
        <v>195</v>
      </c>
      <c r="B7">
        <v>240416</v>
      </c>
    </row>
    <row r="8" spans="1:2" x14ac:dyDescent="0.25">
      <c r="A8" t="s">
        <v>196</v>
      </c>
      <c r="B8">
        <v>240417</v>
      </c>
    </row>
    <row r="9" spans="1:2" x14ac:dyDescent="0.25">
      <c r="A9" t="s">
        <v>41</v>
      </c>
      <c r="B9">
        <v>240425</v>
      </c>
    </row>
    <row r="10" spans="1:2" x14ac:dyDescent="0.25">
      <c r="A10" t="s">
        <v>277</v>
      </c>
      <c r="B10">
        <v>240428</v>
      </c>
    </row>
    <row r="11" spans="1:2" x14ac:dyDescent="0.25">
      <c r="A11" t="s">
        <v>276</v>
      </c>
      <c r="B11">
        <v>240429</v>
      </c>
    </row>
    <row r="12" spans="1:2" x14ac:dyDescent="0.25">
      <c r="A12" t="s">
        <v>275</v>
      </c>
      <c r="B12">
        <v>240430</v>
      </c>
    </row>
    <row r="13" spans="1:2" x14ac:dyDescent="0.25">
      <c r="A13" t="s">
        <v>192</v>
      </c>
      <c r="B13">
        <v>240432</v>
      </c>
    </row>
    <row r="14" spans="1:2" x14ac:dyDescent="0.25">
      <c r="A14" t="s">
        <v>274</v>
      </c>
      <c r="B14">
        <v>240431</v>
      </c>
    </row>
    <row r="15" spans="1:2" x14ac:dyDescent="0.25">
      <c r="A15" t="s">
        <v>231</v>
      </c>
      <c r="B15">
        <v>241315</v>
      </c>
    </row>
    <row r="16" spans="1:2" x14ac:dyDescent="0.25">
      <c r="A16" t="s">
        <v>273</v>
      </c>
      <c r="B16">
        <v>244202</v>
      </c>
    </row>
    <row r="17" spans="1:2" x14ac:dyDescent="0.25">
      <c r="A17" t="s">
        <v>46</v>
      </c>
      <c r="B17">
        <v>240433</v>
      </c>
    </row>
    <row r="18" spans="1:2" x14ac:dyDescent="0.25">
      <c r="A18" t="s">
        <v>272</v>
      </c>
      <c r="B18">
        <v>240420</v>
      </c>
    </row>
    <row r="19" spans="1:2" x14ac:dyDescent="0.25">
      <c r="A19" t="s">
        <v>185</v>
      </c>
      <c r="B19">
        <v>240379</v>
      </c>
    </row>
    <row r="20" spans="1:2" x14ac:dyDescent="0.25">
      <c r="A20" t="s">
        <v>271</v>
      </c>
      <c r="B20">
        <v>240391</v>
      </c>
    </row>
    <row r="21" spans="1:2" x14ac:dyDescent="0.25">
      <c r="A21" t="s">
        <v>270</v>
      </c>
      <c r="B21">
        <v>241321</v>
      </c>
    </row>
    <row r="22" spans="1:2" x14ac:dyDescent="0.25">
      <c r="A22" t="s">
        <v>269</v>
      </c>
      <c r="B22">
        <v>243865</v>
      </c>
    </row>
    <row r="23" spans="1:2" x14ac:dyDescent="0.25">
      <c r="A23" t="s">
        <v>268</v>
      </c>
      <c r="B23">
        <v>243860</v>
      </c>
    </row>
    <row r="24" spans="1:2" x14ac:dyDescent="0.25">
      <c r="A24" t="s">
        <v>267</v>
      </c>
      <c r="B24">
        <v>240438</v>
      </c>
    </row>
    <row r="25" spans="1:2" x14ac:dyDescent="0.25">
      <c r="A25" t="s">
        <v>266</v>
      </c>
      <c r="B25">
        <v>240440</v>
      </c>
    </row>
    <row r="26" spans="1:2" x14ac:dyDescent="0.25">
      <c r="A26" t="s">
        <v>228</v>
      </c>
      <c r="B26">
        <v>241322</v>
      </c>
    </row>
    <row r="27" spans="1:2" x14ac:dyDescent="0.25">
      <c r="A27" t="s">
        <v>230</v>
      </c>
      <c r="B27">
        <v>241323</v>
      </c>
    </row>
    <row r="28" spans="1:2" x14ac:dyDescent="0.25">
      <c r="A28" t="s">
        <v>245</v>
      </c>
      <c r="B28">
        <v>240442</v>
      </c>
    </row>
    <row r="29" spans="1:2" x14ac:dyDescent="0.25">
      <c r="A29" t="s">
        <v>265</v>
      </c>
      <c r="B29">
        <v>243984</v>
      </c>
    </row>
    <row r="30" spans="1:2" x14ac:dyDescent="0.25">
      <c r="A30" t="s">
        <v>191</v>
      </c>
      <c r="B30">
        <v>240444</v>
      </c>
    </row>
    <row r="31" spans="1:2" x14ac:dyDescent="0.25">
      <c r="A31" t="s">
        <v>238</v>
      </c>
      <c r="B31">
        <v>241324</v>
      </c>
    </row>
    <row r="32" spans="1:2" x14ac:dyDescent="0.25">
      <c r="A32" t="s">
        <v>239</v>
      </c>
      <c r="B32">
        <v>249190</v>
      </c>
    </row>
    <row r="33" spans="1:2" x14ac:dyDescent="0.25">
      <c r="A33" t="s">
        <v>54</v>
      </c>
      <c r="B33">
        <v>243991</v>
      </c>
    </row>
    <row r="34" spans="1:2" x14ac:dyDescent="0.25">
      <c r="A34" t="s">
        <v>264</v>
      </c>
      <c r="B34">
        <v>240449</v>
      </c>
    </row>
    <row r="35" spans="1:2" x14ac:dyDescent="0.25">
      <c r="A35" t="s">
        <v>263</v>
      </c>
      <c r="B35">
        <v>240448</v>
      </c>
    </row>
    <row r="36" spans="1:2" x14ac:dyDescent="0.25">
      <c r="A36" t="s">
        <v>262</v>
      </c>
      <c r="B36">
        <v>253674</v>
      </c>
    </row>
    <row r="37" spans="1:2" x14ac:dyDescent="0.25">
      <c r="A37" t="s">
        <v>261</v>
      </c>
      <c r="B37">
        <v>253673</v>
      </c>
    </row>
    <row r="38" spans="1:2" x14ac:dyDescent="0.25">
      <c r="A38" t="s">
        <v>194</v>
      </c>
      <c r="B38">
        <v>243994</v>
      </c>
    </row>
    <row r="39" spans="1:2" x14ac:dyDescent="0.25">
      <c r="A39" t="s">
        <v>197</v>
      </c>
      <c r="B39">
        <v>243996</v>
      </c>
    </row>
    <row r="40" spans="1:2" x14ac:dyDescent="0.25">
      <c r="A40" t="s">
        <v>198</v>
      </c>
      <c r="B40">
        <v>240452</v>
      </c>
    </row>
    <row r="41" spans="1:2" x14ac:dyDescent="0.25">
      <c r="A41" t="s">
        <v>201</v>
      </c>
      <c r="B41">
        <v>240453</v>
      </c>
    </row>
    <row r="42" spans="1:2" x14ac:dyDescent="0.25">
      <c r="A42" t="s">
        <v>200</v>
      </c>
      <c r="B42">
        <v>240454</v>
      </c>
    </row>
    <row r="43" spans="1:2" x14ac:dyDescent="0.25">
      <c r="A43" t="s">
        <v>260</v>
      </c>
      <c r="B43" t="s">
        <v>250</v>
      </c>
    </row>
    <row r="44" spans="1:2" x14ac:dyDescent="0.25">
      <c r="A44" t="s">
        <v>259</v>
      </c>
      <c r="B44">
        <v>241326</v>
      </c>
    </row>
    <row r="45" spans="1:2" x14ac:dyDescent="0.25">
      <c r="A45" t="s">
        <v>258</v>
      </c>
      <c r="B45">
        <v>241327</v>
      </c>
    </row>
    <row r="46" spans="1:2" x14ac:dyDescent="0.25">
      <c r="A46" t="s">
        <v>257</v>
      </c>
      <c r="B46">
        <v>268983</v>
      </c>
    </row>
    <row r="47" spans="1:2" x14ac:dyDescent="0.25">
      <c r="A47" t="s">
        <v>256</v>
      </c>
      <c r="B47">
        <v>244001</v>
      </c>
    </row>
    <row r="48" spans="1:2" x14ac:dyDescent="0.25">
      <c r="A48" t="s">
        <v>255</v>
      </c>
      <c r="B48">
        <v>241327</v>
      </c>
    </row>
    <row r="49" spans="1:2" x14ac:dyDescent="0.25">
      <c r="A49" t="s">
        <v>254</v>
      </c>
      <c r="B49">
        <v>278803</v>
      </c>
    </row>
    <row r="50" spans="1:2" x14ac:dyDescent="0.25">
      <c r="A50" t="s">
        <v>253</v>
      </c>
      <c r="B50">
        <v>241328</v>
      </c>
    </row>
    <row r="51" spans="1:2" x14ac:dyDescent="0.25">
      <c r="A51" t="s">
        <v>252</v>
      </c>
      <c r="B51">
        <v>278804</v>
      </c>
    </row>
    <row r="52" spans="1:2" x14ac:dyDescent="0.25">
      <c r="A52" t="s">
        <v>251</v>
      </c>
      <c r="B52">
        <v>2788044</v>
      </c>
    </row>
    <row r="53" spans="1:2" x14ac:dyDescent="0.25">
      <c r="A53" t="s">
        <v>43</v>
      </c>
      <c r="B53">
        <v>240462</v>
      </c>
    </row>
    <row r="54" spans="1:2" x14ac:dyDescent="0.25">
      <c r="A54" t="s">
        <v>250</v>
      </c>
      <c r="B54" t="s">
        <v>250</v>
      </c>
    </row>
    <row r="55" spans="1:2" x14ac:dyDescent="0.25">
      <c r="A55" t="s">
        <v>280</v>
      </c>
      <c r="B55">
        <v>240434</v>
      </c>
    </row>
  </sheetData>
  <pageMargins left="0.511811024" right="0.511811024" top="0.78740157499999996" bottom="0.78740157499999996" header="0.31496062000000002" footer="0.31496062000000002"/>
  <headerFooter>
    <oddFooter>&amp;C_x000D_&amp;1#&amp;"Arial Black"&amp;11&amp;K737373 PÚBLICA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060839EEC413D42B936D22B25F6F0F0" ma:contentTypeVersion="13" ma:contentTypeDescription="Crie um novo documento." ma:contentTypeScope="" ma:versionID="9bb85f9f46df1978345694967651d506">
  <xsd:schema xmlns:xsd="http://www.w3.org/2001/XMLSchema" xmlns:xs="http://www.w3.org/2001/XMLSchema" xmlns:p="http://schemas.microsoft.com/office/2006/metadata/properties" xmlns:ns2="add3c27a-27bc-4437-9981-1e2903c7f9e5" xmlns:ns3="7c465fa9-d1c6-407e-8062-f42278d1d57c" targetNamespace="http://schemas.microsoft.com/office/2006/metadata/properties" ma:root="true" ma:fieldsID="01d2eb1d94b32b42be1e055a4c67bf1b" ns2:_="" ns3:_="">
    <xsd:import namespace="add3c27a-27bc-4437-9981-1e2903c7f9e5"/>
    <xsd:import namespace="7c465fa9-d1c6-407e-8062-f42278d1d57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d3c27a-27bc-4437-9981-1e2903c7f9e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4bb34d3b-689d-4395-b7bd-987435fe9eb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465fa9-d1c6-407e-8062-f42278d1d57c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f2a169bd-1048-4f38-af2c-3d946b83854b}" ma:internalName="TaxCatchAll" ma:showField="CatchAllData" ma:web="7c465fa9-d1c6-407e-8062-f42278d1d57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dd3c27a-27bc-4437-9981-1e2903c7f9e5">
      <Terms xmlns="http://schemas.microsoft.com/office/infopath/2007/PartnerControls"/>
    </lcf76f155ced4ddcb4097134ff3c332f>
    <TaxCatchAll xmlns="7c465fa9-d1c6-407e-8062-f42278d1d57c" xsi:nil="true"/>
  </documentManagement>
</p:properties>
</file>

<file path=customXml/itemProps1.xml><?xml version="1.0" encoding="utf-8"?>
<ds:datastoreItem xmlns:ds="http://schemas.openxmlformats.org/officeDocument/2006/customXml" ds:itemID="{7DFB58C6-16EC-4239-A2C2-D94FD8F0456B}"/>
</file>

<file path=customXml/itemProps2.xml><?xml version="1.0" encoding="utf-8"?>
<ds:datastoreItem xmlns:ds="http://schemas.openxmlformats.org/officeDocument/2006/customXml" ds:itemID="{C6C16497-4EE2-4062-A132-BDE277D68CA0}"/>
</file>

<file path=customXml/itemProps3.xml><?xml version="1.0" encoding="utf-8"?>
<ds:datastoreItem xmlns:ds="http://schemas.openxmlformats.org/officeDocument/2006/customXml" ds:itemID="{96580C9D-3058-456C-B932-17D0A73CE67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28</vt:i4>
      </vt:variant>
      <vt:variant>
        <vt:lpstr>Intervalos Nomeados</vt:lpstr>
      </vt:variant>
      <vt:variant>
        <vt:i4>44</vt:i4>
      </vt:variant>
    </vt:vector>
  </HeadingPairs>
  <TitlesOfParts>
    <vt:vector size="72" baseType="lpstr">
      <vt:lpstr>Mov por Produto 2000</vt:lpstr>
      <vt:lpstr>Mov por Produto 2001</vt:lpstr>
      <vt:lpstr>Mov por Produto 2002</vt:lpstr>
      <vt:lpstr>Mov por Produto 2003</vt:lpstr>
      <vt:lpstr>Mov por Produto 2004</vt:lpstr>
      <vt:lpstr>Mov por Produto 2005</vt:lpstr>
      <vt:lpstr>Mov por Produto 2006</vt:lpstr>
      <vt:lpstr>Mov por Produto 2007</vt:lpstr>
      <vt:lpstr>Mov por Produto 2008</vt:lpstr>
      <vt:lpstr>Mov por Produto 2009</vt:lpstr>
      <vt:lpstr>Mov por Produto 2010</vt:lpstr>
      <vt:lpstr>Mov por Produto 2011</vt:lpstr>
      <vt:lpstr>Mov por Produto 2012</vt:lpstr>
      <vt:lpstr>Mov por Produto 2013</vt:lpstr>
      <vt:lpstr>Mov por Produto 2014</vt:lpstr>
      <vt:lpstr>Mov por Produto 2015</vt:lpstr>
      <vt:lpstr>Mov por Produto 2016</vt:lpstr>
      <vt:lpstr>Mov por Produto 2017</vt:lpstr>
      <vt:lpstr>Mov por Produto 2018</vt:lpstr>
      <vt:lpstr>Mov por Produto 2019</vt:lpstr>
      <vt:lpstr>Mov por Produto 2020</vt:lpstr>
      <vt:lpstr>Mov por Produto 2021</vt:lpstr>
      <vt:lpstr>Mov por Produto 2022</vt:lpstr>
      <vt:lpstr>Mov por Produto 2023</vt:lpstr>
      <vt:lpstr>Mov por Produto 2024</vt:lpstr>
      <vt:lpstr>Mov por Produto 2025</vt:lpstr>
      <vt:lpstr>Notas de versão</vt:lpstr>
      <vt:lpstr>Planilha3</vt:lpstr>
      <vt:lpstr>'Mov por Produto 2000'!Area_de_impressao</vt:lpstr>
      <vt:lpstr>'Mov por Produto 2001'!Area_de_impressao</vt:lpstr>
      <vt:lpstr>'Mov por Produto 2002'!Area_de_impressao</vt:lpstr>
      <vt:lpstr>'Mov por Produto 2003'!Area_de_impressao</vt:lpstr>
      <vt:lpstr>'Mov por Produto 2004'!Area_de_impressao</vt:lpstr>
      <vt:lpstr>'Mov por Produto 2005'!Area_de_impressao</vt:lpstr>
      <vt:lpstr>'Mov por Produto 2006'!Area_de_impressao</vt:lpstr>
      <vt:lpstr>'Mov por Produto 2007'!Area_de_impressao</vt:lpstr>
      <vt:lpstr>'Mov por Produto 2008'!Area_de_impressao</vt:lpstr>
      <vt:lpstr>'Mov por Produto 2009'!Area_de_impressao</vt:lpstr>
      <vt:lpstr>'Mov por Produto 2010'!Area_de_impressao</vt:lpstr>
      <vt:lpstr>'Mov por Produto 2011'!Area_de_impressao</vt:lpstr>
      <vt:lpstr>'Mov por Produto 2012'!Area_de_impressao</vt:lpstr>
      <vt:lpstr>'Mov por Produto 2013'!Area_de_impressao</vt:lpstr>
      <vt:lpstr>'Mov por Produto 2014'!Area_de_impressao</vt:lpstr>
      <vt:lpstr>'Mov por Produto 2015'!Area_de_impressao</vt:lpstr>
      <vt:lpstr>'Mov por Produto 2016'!Area_de_impressao</vt:lpstr>
      <vt:lpstr>'Mov por Produto 2017'!Area_de_impressao</vt:lpstr>
      <vt:lpstr>'Mov por Produto 2000'!Titulos_de_impressao</vt:lpstr>
      <vt:lpstr>'Mov por Produto 2001'!Titulos_de_impressao</vt:lpstr>
      <vt:lpstr>'Mov por Produto 2002'!Titulos_de_impressao</vt:lpstr>
      <vt:lpstr>'Mov por Produto 2003'!Titulos_de_impressao</vt:lpstr>
      <vt:lpstr>'Mov por Produto 2004'!Titulos_de_impressao</vt:lpstr>
      <vt:lpstr>'Mov por Produto 2005'!Titulos_de_impressao</vt:lpstr>
      <vt:lpstr>'Mov por Produto 2006'!Titulos_de_impressao</vt:lpstr>
      <vt:lpstr>'Mov por Produto 2007'!Titulos_de_impressao</vt:lpstr>
      <vt:lpstr>'Mov por Produto 2008'!Titulos_de_impressao</vt:lpstr>
      <vt:lpstr>'Mov por Produto 2009'!Titulos_de_impressao</vt:lpstr>
      <vt:lpstr>'Mov por Produto 2010'!Titulos_de_impressao</vt:lpstr>
      <vt:lpstr>'Mov por Produto 2011'!Titulos_de_impressao</vt:lpstr>
      <vt:lpstr>'Mov por Produto 2012'!Titulos_de_impressao</vt:lpstr>
      <vt:lpstr>'Mov por Produto 2013'!Titulos_de_impressao</vt:lpstr>
      <vt:lpstr>'Mov por Produto 2014'!Titulos_de_impressao</vt:lpstr>
      <vt:lpstr>'Mov por Produto 2015'!Titulos_de_impressao</vt:lpstr>
      <vt:lpstr>'Mov por Produto 2016'!Titulos_de_impressao</vt:lpstr>
      <vt:lpstr>'Mov por Produto 2017'!Titulos_de_impressao</vt:lpstr>
      <vt:lpstr>'Mov por Produto 2018'!Titulos_de_impressao</vt:lpstr>
      <vt:lpstr>'Mov por Produto 2019'!Titulos_de_impressao</vt:lpstr>
      <vt:lpstr>'Mov por Produto 2020'!Titulos_de_impressao</vt:lpstr>
      <vt:lpstr>'Mov por Produto 2021'!Titulos_de_impressao</vt:lpstr>
      <vt:lpstr>'Mov por Produto 2022'!Titulos_de_impressao</vt:lpstr>
      <vt:lpstr>'Mov por Produto 2023'!Titulos_de_impressao</vt:lpstr>
      <vt:lpstr>'Mov por Produto 2024'!Titulos_de_impressao</vt:lpstr>
      <vt:lpstr>'Mov por Produto 2025'!Titulos_de_impressao</vt:lpstr>
    </vt:vector>
  </TitlesOfParts>
  <Company>PETROBRAS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ABASTECIMENTO</dc:creator>
  <cp:lastModifiedBy>Enderson Nonato de Andrade</cp:lastModifiedBy>
  <cp:lastPrinted>2018-11-22T12:16:13Z</cp:lastPrinted>
  <dcterms:created xsi:type="dcterms:W3CDTF">2000-08-08T21:31:39Z</dcterms:created>
  <dcterms:modified xsi:type="dcterms:W3CDTF">2025-06-06T19:22:25Z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6006dd2-fbe3-4519-88e6-262e73109866_Enabled">
    <vt:lpwstr>true</vt:lpwstr>
  </property>
  <property fmtid="{D5CDD505-2E9C-101B-9397-08002B2CF9AE}" pid="3" name="MSIP_Label_86006dd2-fbe3-4519-88e6-262e73109866_SetDate">
    <vt:lpwstr>2024-08-08T14:49:40Z</vt:lpwstr>
  </property>
  <property fmtid="{D5CDD505-2E9C-101B-9397-08002B2CF9AE}" pid="4" name="MSIP_Label_86006dd2-fbe3-4519-88e6-262e73109866_Method">
    <vt:lpwstr>Privileged</vt:lpwstr>
  </property>
  <property fmtid="{D5CDD505-2E9C-101B-9397-08002B2CF9AE}" pid="5" name="MSIP_Label_86006dd2-fbe3-4519-88e6-262e73109866_Name">
    <vt:lpwstr>Pública</vt:lpwstr>
  </property>
  <property fmtid="{D5CDD505-2E9C-101B-9397-08002B2CF9AE}" pid="6" name="MSIP_Label_86006dd2-fbe3-4519-88e6-262e73109866_SiteId">
    <vt:lpwstr>46f6a780-86e1-4570-9459-bb97b7d99f9d</vt:lpwstr>
  </property>
  <property fmtid="{D5CDD505-2E9C-101B-9397-08002B2CF9AE}" pid="7" name="MSIP_Label_86006dd2-fbe3-4519-88e6-262e73109866_ActionId">
    <vt:lpwstr>d3e68827-5927-4353-b5fa-33a51e038cca</vt:lpwstr>
  </property>
  <property fmtid="{D5CDD505-2E9C-101B-9397-08002B2CF9AE}" pid="8" name="MSIP_Label_86006dd2-fbe3-4519-88e6-262e73109866_ContentBits">
    <vt:lpwstr>2</vt:lpwstr>
  </property>
  <property fmtid="{D5CDD505-2E9C-101B-9397-08002B2CF9AE}" pid="9" name="MediaServiceImageTags">
    <vt:lpwstr/>
  </property>
  <property fmtid="{D5CDD505-2E9C-101B-9397-08002B2CF9AE}" pid="10" name="ContentTypeId">
    <vt:lpwstr>0x010100A060839EEC413D42B936D22B25F6F0F0</vt:lpwstr>
  </property>
</Properties>
</file>